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2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3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tables/table55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wk/Dropbox/Analysis/Word-class/result-summaries/"/>
    </mc:Choice>
  </mc:AlternateContent>
  <xr:revisionPtr revIDLastSave="0" documentId="13_ncr:1_{AB89CEFD-A90E-554E-880B-7D7ED17A0868}" xr6:coauthVersionLast="47" xr6:coauthVersionMax="47" xr10:uidLastSave="{00000000-0000-0000-0000-000000000000}"/>
  <bookViews>
    <workbookView xWindow="10160" yWindow="500" windowWidth="28580" windowHeight="14860" activeTab="2" xr2:uid="{D46AB49E-737D-6042-99E5-D08D81F224F5}"/>
  </bookViews>
  <sheets>
    <sheet name="czech" sheetId="13" r:id="rId1"/>
    <sheet name="czech.gr033" sheetId="1" r:id="rId2"/>
    <sheet name="czech.gr067" sheetId="9" r:id="rId3"/>
    <sheet name="czech.gr100" sheetId="3" r:id="rId4"/>
    <sheet name="french" sheetId="14" r:id="rId5"/>
    <sheet name="french.gr033" sheetId="10" r:id="rId6"/>
    <sheet name="french.gr067" sheetId="5" r:id="rId7"/>
    <sheet name="french.gr100" sheetId="6" r:id="rId8"/>
    <sheet name="german" sheetId="15" r:id="rId9"/>
    <sheet name="german.gr033" sheetId="11" r:id="rId10"/>
    <sheet name="german.gr067" sheetId="2" r:id="rId11"/>
    <sheet name="german.gr100" sheetId="4" r:id="rId12"/>
    <sheet name="irish" sheetId="16" r:id="rId13"/>
    <sheet name="irish.gr033" sheetId="12" r:id="rId14"/>
    <sheet name="irish.gr067" sheetId="7" r:id="rId15"/>
    <sheet name="irish.gr100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9" l="1"/>
  <c r="F59" i="9"/>
  <c r="G59" i="9"/>
  <c r="H59" i="9"/>
  <c r="I59" i="9"/>
  <c r="J59" i="9"/>
  <c r="K59" i="9"/>
  <c r="L59" i="9"/>
  <c r="M59" i="9"/>
  <c r="N59" i="9"/>
  <c r="O59" i="9"/>
  <c r="D59" i="9"/>
  <c r="O26" i="9"/>
  <c r="N26" i="9"/>
  <c r="M26" i="9"/>
  <c r="L26" i="9"/>
  <c r="K26" i="9"/>
  <c r="J26" i="9"/>
  <c r="I26" i="9"/>
  <c r="H26" i="9"/>
  <c r="G26" i="9"/>
  <c r="F26" i="9"/>
  <c r="E26" i="9"/>
  <c r="D26" i="9"/>
  <c r="P25" i="9"/>
  <c r="P24" i="9"/>
  <c r="P23" i="9"/>
  <c r="P26" i="9" s="1"/>
  <c r="P11" i="9"/>
  <c r="P10" i="9"/>
  <c r="P9" i="9"/>
  <c r="P12" i="9" s="1"/>
  <c r="O12" i="9"/>
  <c r="N12" i="9"/>
  <c r="M12" i="9"/>
  <c r="L12" i="9"/>
  <c r="K12" i="9"/>
  <c r="J12" i="9"/>
  <c r="I12" i="9"/>
  <c r="H12" i="9"/>
  <c r="G12" i="9"/>
  <c r="F12" i="9"/>
  <c r="E12" i="9"/>
  <c r="D12" i="9"/>
  <c r="L5" i="2"/>
  <c r="A32" i="6"/>
  <c r="B32" i="6"/>
  <c r="C32" i="6"/>
  <c r="A34" i="6"/>
  <c r="D34" i="6"/>
  <c r="P9" i="12"/>
  <c r="P10" i="12"/>
  <c r="P11" i="12"/>
  <c r="D12" i="12"/>
  <c r="E12" i="12"/>
  <c r="F12" i="12"/>
  <c r="G12" i="12"/>
  <c r="F5" i="16" s="1"/>
  <c r="H12" i="12"/>
  <c r="G5" i="16" s="1"/>
  <c r="I12" i="12"/>
  <c r="J12" i="12"/>
  <c r="K12" i="12"/>
  <c r="L12" i="12"/>
  <c r="M12" i="12"/>
  <c r="I5" i="16" s="1"/>
  <c r="N12" i="12"/>
  <c r="J5" i="16" s="1"/>
  <c r="O12" i="12"/>
  <c r="K5" i="16" s="1"/>
  <c r="P12" i="12"/>
  <c r="L5" i="16" s="1"/>
  <c r="H5" i="16"/>
  <c r="E26" i="12"/>
  <c r="F26" i="12"/>
  <c r="G26" i="12"/>
  <c r="F8" i="16" s="1"/>
  <c r="H26" i="12"/>
  <c r="G8" i="16" s="1"/>
  <c r="I26" i="12"/>
  <c r="H8" i="16" s="1"/>
  <c r="J26" i="12"/>
  <c r="K26" i="12"/>
  <c r="L26" i="12"/>
  <c r="M26" i="12"/>
  <c r="I8" i="16" s="1"/>
  <c r="N26" i="12"/>
  <c r="J8" i="16" s="1"/>
  <c r="O26" i="12"/>
  <c r="K8" i="16" s="1"/>
  <c r="I11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K17" i="15"/>
  <c r="H14" i="15"/>
  <c r="H11" i="15"/>
  <c r="G11" i="15"/>
  <c r="I8" i="15"/>
  <c r="H8" i="15"/>
  <c r="F8" i="15"/>
  <c r="K5" i="15"/>
  <c r="J5" i="15"/>
  <c r="I5" i="15"/>
  <c r="K2" i="15"/>
  <c r="G2" i="15"/>
  <c r="F2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I5" i="14"/>
  <c r="F5" i="14"/>
  <c r="F2" i="14"/>
  <c r="K8" i="14"/>
  <c r="J8" i="14"/>
  <c r="K2" i="14"/>
  <c r="G11" i="14"/>
  <c r="F11" i="14"/>
  <c r="E10" i="14"/>
  <c r="E9" i="14"/>
  <c r="E8" i="14"/>
  <c r="E4" i="14"/>
  <c r="E3" i="14"/>
  <c r="E2" i="14"/>
  <c r="E13" i="14"/>
  <c r="E12" i="14"/>
  <c r="E11" i="14"/>
  <c r="E7" i="14"/>
  <c r="E6" i="14"/>
  <c r="E5" i="14"/>
  <c r="E5" i="13"/>
  <c r="E17" i="13"/>
  <c r="E8" i="13"/>
  <c r="E11" i="13"/>
  <c r="E2" i="13"/>
  <c r="E15" i="13"/>
  <c r="E6" i="13"/>
  <c r="E18" i="13"/>
  <c r="E9" i="13"/>
  <c r="E12" i="13"/>
  <c r="E3" i="13"/>
  <c r="E16" i="13"/>
  <c r="E7" i="13"/>
  <c r="E19" i="13"/>
  <c r="E10" i="13"/>
  <c r="E13" i="13"/>
  <c r="E4" i="13"/>
  <c r="E14" i="13"/>
  <c r="G5" i="13"/>
  <c r="K8" i="13"/>
  <c r="F4" i="13"/>
  <c r="D5" i="4"/>
  <c r="D45" i="4" s="1"/>
  <c r="A33" i="6"/>
  <c r="C33" i="6" s="1"/>
  <c r="B33" i="6"/>
  <c r="B31" i="6"/>
  <c r="B34" i="6"/>
  <c r="C34" i="6" s="1"/>
  <c r="A31" i="6"/>
  <c r="C31" i="6" s="1"/>
  <c r="E5" i="12"/>
  <c r="E45" i="12" s="1"/>
  <c r="O44" i="12"/>
  <c r="N44" i="12"/>
  <c r="M44" i="12"/>
  <c r="L44" i="12"/>
  <c r="K44" i="12"/>
  <c r="J44" i="12"/>
  <c r="I44" i="12"/>
  <c r="H44" i="12"/>
  <c r="G44" i="12"/>
  <c r="F44" i="12"/>
  <c r="E44" i="12"/>
  <c r="D44" i="12"/>
  <c r="O40" i="12"/>
  <c r="K2" i="16" s="1"/>
  <c r="N40" i="12"/>
  <c r="J2" i="16" s="1"/>
  <c r="M40" i="12"/>
  <c r="I2" i="16" s="1"/>
  <c r="L40" i="12"/>
  <c r="K40" i="12"/>
  <c r="J40" i="12"/>
  <c r="I40" i="12"/>
  <c r="H2" i="16" s="1"/>
  <c r="H40" i="12"/>
  <c r="G2" i="16" s="1"/>
  <c r="G40" i="12"/>
  <c r="F2" i="16" s="1"/>
  <c r="F40" i="12"/>
  <c r="E40" i="12"/>
  <c r="D40" i="12"/>
  <c r="P39" i="12"/>
  <c r="P38" i="12"/>
  <c r="P37" i="12"/>
  <c r="O33" i="12"/>
  <c r="O47" i="12" s="1"/>
  <c r="N33" i="12"/>
  <c r="N47" i="12" s="1"/>
  <c r="M33" i="12"/>
  <c r="M47" i="12" s="1"/>
  <c r="L33" i="12"/>
  <c r="L47" i="12" s="1"/>
  <c r="K33" i="12"/>
  <c r="K47" i="12" s="1"/>
  <c r="J33" i="12"/>
  <c r="J47" i="12" s="1"/>
  <c r="I33" i="12"/>
  <c r="I47" i="12" s="1"/>
  <c r="H33" i="12"/>
  <c r="H47" i="12" s="1"/>
  <c r="G33" i="12"/>
  <c r="G47" i="12" s="1"/>
  <c r="F33" i="12"/>
  <c r="F47" i="12" s="1"/>
  <c r="E33" i="12"/>
  <c r="E47" i="12" s="1"/>
  <c r="D33" i="12"/>
  <c r="D47" i="12" s="1"/>
  <c r="P32" i="12"/>
  <c r="P31" i="12"/>
  <c r="P30" i="12"/>
  <c r="D26" i="12"/>
  <c r="P25" i="12"/>
  <c r="P24" i="12"/>
  <c r="P23" i="12"/>
  <c r="P26" i="12" s="1"/>
  <c r="L8" i="16" s="1"/>
  <c r="O19" i="12"/>
  <c r="O46" i="12" s="1"/>
  <c r="N19" i="12"/>
  <c r="N46" i="12" s="1"/>
  <c r="M19" i="12"/>
  <c r="M46" i="12" s="1"/>
  <c r="L19" i="12"/>
  <c r="L46" i="12" s="1"/>
  <c r="K19" i="12"/>
  <c r="K46" i="12" s="1"/>
  <c r="J19" i="12"/>
  <c r="J46" i="12" s="1"/>
  <c r="I19" i="12"/>
  <c r="I46" i="12" s="1"/>
  <c r="H19" i="12"/>
  <c r="H46" i="12" s="1"/>
  <c r="G19" i="12"/>
  <c r="G46" i="12" s="1"/>
  <c r="F19" i="12"/>
  <c r="F46" i="12" s="1"/>
  <c r="E19" i="12"/>
  <c r="E46" i="12" s="1"/>
  <c r="D19" i="12"/>
  <c r="D46" i="12" s="1"/>
  <c r="P18" i="12"/>
  <c r="P17" i="12"/>
  <c r="P16" i="12"/>
  <c r="O5" i="12"/>
  <c r="O45" i="12" s="1"/>
  <c r="N5" i="12"/>
  <c r="N45" i="12" s="1"/>
  <c r="M5" i="12"/>
  <c r="M45" i="12" s="1"/>
  <c r="L5" i="12"/>
  <c r="L45" i="12" s="1"/>
  <c r="K5" i="12"/>
  <c r="K45" i="12" s="1"/>
  <c r="J5" i="12"/>
  <c r="J45" i="12" s="1"/>
  <c r="I5" i="12"/>
  <c r="I45" i="12" s="1"/>
  <c r="H5" i="12"/>
  <c r="H45" i="12" s="1"/>
  <c r="G5" i="12"/>
  <c r="G45" i="12" s="1"/>
  <c r="F5" i="12"/>
  <c r="F45" i="12" s="1"/>
  <c r="D5" i="12"/>
  <c r="D45" i="12" s="1"/>
  <c r="P4" i="12"/>
  <c r="P3" i="12"/>
  <c r="P2" i="12"/>
  <c r="O44" i="11"/>
  <c r="N44" i="11"/>
  <c r="M44" i="11"/>
  <c r="L44" i="11"/>
  <c r="K44" i="11"/>
  <c r="J44" i="11"/>
  <c r="I44" i="11"/>
  <c r="H44" i="11"/>
  <c r="G44" i="11"/>
  <c r="F44" i="11"/>
  <c r="E44" i="11"/>
  <c r="D44" i="11"/>
  <c r="O40" i="11"/>
  <c r="N40" i="11"/>
  <c r="J2" i="15" s="1"/>
  <c r="M40" i="11"/>
  <c r="I2" i="15" s="1"/>
  <c r="L40" i="11"/>
  <c r="K40" i="11"/>
  <c r="J40" i="11"/>
  <c r="I40" i="11"/>
  <c r="H2" i="15" s="1"/>
  <c r="H40" i="11"/>
  <c r="G40" i="11"/>
  <c r="F40" i="11"/>
  <c r="E40" i="11"/>
  <c r="D40" i="11"/>
  <c r="P39" i="11"/>
  <c r="P38" i="11"/>
  <c r="P37" i="11"/>
  <c r="O33" i="11"/>
  <c r="O47" i="11" s="1"/>
  <c r="N33" i="11"/>
  <c r="N47" i="11" s="1"/>
  <c r="M33" i="11"/>
  <c r="M47" i="11" s="1"/>
  <c r="L33" i="11"/>
  <c r="L47" i="11" s="1"/>
  <c r="K33" i="11"/>
  <c r="K47" i="11" s="1"/>
  <c r="J33" i="11"/>
  <c r="J47" i="11" s="1"/>
  <c r="I33" i="11"/>
  <c r="I47" i="11" s="1"/>
  <c r="H33" i="11"/>
  <c r="H47" i="11" s="1"/>
  <c r="G33" i="11"/>
  <c r="G47" i="11" s="1"/>
  <c r="F33" i="11"/>
  <c r="F47" i="11" s="1"/>
  <c r="E33" i="11"/>
  <c r="E47" i="11" s="1"/>
  <c r="D33" i="11"/>
  <c r="D47" i="11" s="1"/>
  <c r="P32" i="11"/>
  <c r="P31" i="11"/>
  <c r="P30" i="11"/>
  <c r="O26" i="11"/>
  <c r="K8" i="15" s="1"/>
  <c r="N26" i="11"/>
  <c r="J8" i="15" s="1"/>
  <c r="M26" i="11"/>
  <c r="L26" i="11"/>
  <c r="K26" i="11"/>
  <c r="J26" i="11"/>
  <c r="I26" i="11"/>
  <c r="H26" i="11"/>
  <c r="G8" i="15" s="1"/>
  <c r="G26" i="11"/>
  <c r="F26" i="11"/>
  <c r="E26" i="11"/>
  <c r="D26" i="11"/>
  <c r="P25" i="11"/>
  <c r="P24" i="11"/>
  <c r="P23" i="11"/>
  <c r="O19" i="11"/>
  <c r="O46" i="11" s="1"/>
  <c r="N19" i="11"/>
  <c r="N46" i="11" s="1"/>
  <c r="M19" i="11"/>
  <c r="M46" i="11" s="1"/>
  <c r="L19" i="11"/>
  <c r="L46" i="11" s="1"/>
  <c r="K19" i="11"/>
  <c r="K46" i="11" s="1"/>
  <c r="J19" i="11"/>
  <c r="J46" i="11" s="1"/>
  <c r="I19" i="11"/>
  <c r="I46" i="11" s="1"/>
  <c r="H19" i="11"/>
  <c r="H46" i="11" s="1"/>
  <c r="G19" i="11"/>
  <c r="G46" i="11" s="1"/>
  <c r="F19" i="11"/>
  <c r="F46" i="11" s="1"/>
  <c r="E19" i="11"/>
  <c r="E46" i="11" s="1"/>
  <c r="D19" i="11"/>
  <c r="D46" i="11" s="1"/>
  <c r="P18" i="11"/>
  <c r="P17" i="11"/>
  <c r="P16" i="11"/>
  <c r="O12" i="11"/>
  <c r="N12" i="11"/>
  <c r="M12" i="11"/>
  <c r="L12" i="11"/>
  <c r="K12" i="11"/>
  <c r="J12" i="11"/>
  <c r="I12" i="11"/>
  <c r="H5" i="15" s="1"/>
  <c r="H12" i="11"/>
  <c r="G5" i="15" s="1"/>
  <c r="G12" i="11"/>
  <c r="F5" i="15" s="1"/>
  <c r="F12" i="11"/>
  <c r="E12" i="11"/>
  <c r="D12" i="11"/>
  <c r="P11" i="11"/>
  <c r="P10" i="11"/>
  <c r="P9" i="11"/>
  <c r="O5" i="11"/>
  <c r="O45" i="11" s="1"/>
  <c r="N5" i="11"/>
  <c r="N45" i="11" s="1"/>
  <c r="M5" i="11"/>
  <c r="M45" i="11" s="1"/>
  <c r="L5" i="11"/>
  <c r="L45" i="11" s="1"/>
  <c r="K5" i="11"/>
  <c r="K45" i="11" s="1"/>
  <c r="J5" i="11"/>
  <c r="J45" i="11" s="1"/>
  <c r="I5" i="11"/>
  <c r="I45" i="11" s="1"/>
  <c r="H5" i="11"/>
  <c r="H45" i="11" s="1"/>
  <c r="G5" i="11"/>
  <c r="G45" i="11" s="1"/>
  <c r="F5" i="11"/>
  <c r="F45" i="11" s="1"/>
  <c r="E5" i="11"/>
  <c r="E45" i="11" s="1"/>
  <c r="D5" i="11"/>
  <c r="D45" i="11" s="1"/>
  <c r="P4" i="11"/>
  <c r="P3" i="11"/>
  <c r="P2" i="11"/>
  <c r="O30" i="10"/>
  <c r="N30" i="10"/>
  <c r="M30" i="10"/>
  <c r="L30" i="10"/>
  <c r="K30" i="10"/>
  <c r="J30" i="10"/>
  <c r="I30" i="10"/>
  <c r="H30" i="10"/>
  <c r="G30" i="10"/>
  <c r="F30" i="10"/>
  <c r="E30" i="10"/>
  <c r="D30" i="10"/>
  <c r="O26" i="10"/>
  <c r="K11" i="14" s="1"/>
  <c r="N26" i="10"/>
  <c r="J11" i="14" s="1"/>
  <c r="M26" i="10"/>
  <c r="I11" i="14" s="1"/>
  <c r="L26" i="10"/>
  <c r="K26" i="10"/>
  <c r="J26" i="10"/>
  <c r="I26" i="10"/>
  <c r="H11" i="14" s="1"/>
  <c r="H26" i="10"/>
  <c r="G26" i="10"/>
  <c r="F26" i="10"/>
  <c r="E26" i="10"/>
  <c r="D26" i="10"/>
  <c r="O19" i="10"/>
  <c r="O32" i="10" s="1"/>
  <c r="N19" i="10"/>
  <c r="N32" i="10" s="1"/>
  <c r="M19" i="10"/>
  <c r="M32" i="10" s="1"/>
  <c r="L19" i="10"/>
  <c r="L32" i="10" s="1"/>
  <c r="K19" i="10"/>
  <c r="K32" i="10" s="1"/>
  <c r="J19" i="10"/>
  <c r="J32" i="10" s="1"/>
  <c r="I19" i="10"/>
  <c r="I32" i="10" s="1"/>
  <c r="H19" i="10"/>
  <c r="H32" i="10" s="1"/>
  <c r="G19" i="10"/>
  <c r="G32" i="10" s="1"/>
  <c r="F19" i="10"/>
  <c r="F32" i="10" s="1"/>
  <c r="E19" i="10"/>
  <c r="E32" i="10" s="1"/>
  <c r="D19" i="10"/>
  <c r="D32" i="10" s="1"/>
  <c r="P18" i="10"/>
  <c r="P17" i="10"/>
  <c r="P16" i="10"/>
  <c r="O12" i="10"/>
  <c r="K5" i="14" s="1"/>
  <c r="N12" i="10"/>
  <c r="J5" i="14" s="1"/>
  <c r="M12" i="10"/>
  <c r="L12" i="10"/>
  <c r="K12" i="10"/>
  <c r="J12" i="10"/>
  <c r="I12" i="10"/>
  <c r="H5" i="14" s="1"/>
  <c r="H12" i="10"/>
  <c r="G5" i="14" s="1"/>
  <c r="G12" i="10"/>
  <c r="F12" i="10"/>
  <c r="E12" i="10"/>
  <c r="D12" i="10"/>
  <c r="P11" i="10"/>
  <c r="P10" i="10"/>
  <c r="P9" i="10"/>
  <c r="O5" i="10"/>
  <c r="O31" i="10" s="1"/>
  <c r="N5" i="10"/>
  <c r="N31" i="10" s="1"/>
  <c r="M5" i="10"/>
  <c r="M31" i="10" s="1"/>
  <c r="L5" i="10"/>
  <c r="L31" i="10" s="1"/>
  <c r="K5" i="10"/>
  <c r="K31" i="10" s="1"/>
  <c r="J5" i="10"/>
  <c r="J31" i="10" s="1"/>
  <c r="I5" i="10"/>
  <c r="I31" i="10" s="1"/>
  <c r="H5" i="10"/>
  <c r="H31" i="10" s="1"/>
  <c r="G5" i="10"/>
  <c r="G31" i="10" s="1"/>
  <c r="F5" i="10"/>
  <c r="F31" i="10" s="1"/>
  <c r="E5" i="10"/>
  <c r="E31" i="10" s="1"/>
  <c r="D5" i="10"/>
  <c r="D31" i="10" s="1"/>
  <c r="P4" i="10"/>
  <c r="P3" i="10"/>
  <c r="P2" i="10"/>
  <c r="J5" i="9"/>
  <c r="O54" i="9"/>
  <c r="K3" i="13" s="1"/>
  <c r="N54" i="9"/>
  <c r="J3" i="13" s="1"/>
  <c r="M54" i="9"/>
  <c r="I3" i="13" s="1"/>
  <c r="L54" i="9"/>
  <c r="K54" i="9"/>
  <c r="J54" i="9"/>
  <c r="I54" i="9"/>
  <c r="H3" i="13" s="1"/>
  <c r="H54" i="9"/>
  <c r="G3" i="13" s="1"/>
  <c r="G54" i="9"/>
  <c r="F3" i="13" s="1"/>
  <c r="F54" i="9"/>
  <c r="E54" i="9"/>
  <c r="D54" i="9"/>
  <c r="P53" i="9"/>
  <c r="P52" i="9"/>
  <c r="P51" i="9"/>
  <c r="O47" i="9"/>
  <c r="O61" i="9" s="1"/>
  <c r="N47" i="9"/>
  <c r="N61" i="9" s="1"/>
  <c r="M47" i="9"/>
  <c r="M61" i="9" s="1"/>
  <c r="L47" i="9"/>
  <c r="L61" i="9" s="1"/>
  <c r="K47" i="9"/>
  <c r="K61" i="9" s="1"/>
  <c r="J47" i="9"/>
  <c r="J61" i="9" s="1"/>
  <c r="I47" i="9"/>
  <c r="I61" i="9" s="1"/>
  <c r="H47" i="9"/>
  <c r="H61" i="9" s="1"/>
  <c r="G47" i="9"/>
  <c r="G61" i="9" s="1"/>
  <c r="F47" i="9"/>
  <c r="F61" i="9" s="1"/>
  <c r="E47" i="9"/>
  <c r="E61" i="9" s="1"/>
  <c r="D47" i="9"/>
  <c r="D61" i="9" s="1"/>
  <c r="P46" i="9"/>
  <c r="P45" i="9"/>
  <c r="P44" i="9"/>
  <c r="O40" i="9"/>
  <c r="K9" i="13" s="1"/>
  <c r="N40" i="9"/>
  <c r="J9" i="13" s="1"/>
  <c r="M40" i="9"/>
  <c r="I9" i="13" s="1"/>
  <c r="L40" i="9"/>
  <c r="K40" i="9"/>
  <c r="J40" i="9"/>
  <c r="I40" i="9"/>
  <c r="H9" i="13" s="1"/>
  <c r="H40" i="9"/>
  <c r="G9" i="13" s="1"/>
  <c r="G40" i="9"/>
  <c r="F9" i="13" s="1"/>
  <c r="F40" i="9"/>
  <c r="E40" i="9"/>
  <c r="D40" i="9"/>
  <c r="P39" i="9"/>
  <c r="P38" i="9"/>
  <c r="P37" i="9"/>
  <c r="O33" i="9"/>
  <c r="O60" i="9" s="1"/>
  <c r="N33" i="9"/>
  <c r="N60" i="9" s="1"/>
  <c r="M33" i="9"/>
  <c r="M60" i="9" s="1"/>
  <c r="L33" i="9"/>
  <c r="L60" i="9" s="1"/>
  <c r="K33" i="9"/>
  <c r="K60" i="9" s="1"/>
  <c r="J33" i="9"/>
  <c r="J60" i="9" s="1"/>
  <c r="I33" i="9"/>
  <c r="I60" i="9" s="1"/>
  <c r="H33" i="9"/>
  <c r="H60" i="9" s="1"/>
  <c r="G33" i="9"/>
  <c r="G60" i="9" s="1"/>
  <c r="F33" i="9"/>
  <c r="F60" i="9" s="1"/>
  <c r="E33" i="9"/>
  <c r="E60" i="9" s="1"/>
  <c r="D33" i="9"/>
  <c r="D60" i="9" s="1"/>
  <c r="P32" i="9"/>
  <c r="P31" i="9"/>
  <c r="P30" i="9"/>
  <c r="O19" i="9"/>
  <c r="K6" i="13" s="1"/>
  <c r="N19" i="9"/>
  <c r="J6" i="13" s="1"/>
  <c r="M19" i="9"/>
  <c r="I6" i="13" s="1"/>
  <c r="L19" i="9"/>
  <c r="K19" i="9"/>
  <c r="J19" i="9"/>
  <c r="I19" i="9"/>
  <c r="H6" i="13" s="1"/>
  <c r="H19" i="9"/>
  <c r="G6" i="13" s="1"/>
  <c r="G19" i="9"/>
  <c r="F6" i="13" s="1"/>
  <c r="F19" i="9"/>
  <c r="E19" i="9"/>
  <c r="D19" i="9"/>
  <c r="P18" i="9"/>
  <c r="P17" i="9"/>
  <c r="P16" i="9"/>
  <c r="O5" i="9"/>
  <c r="N5" i="9"/>
  <c r="M5" i="9"/>
  <c r="L5" i="9"/>
  <c r="K5" i="9"/>
  <c r="I5" i="9"/>
  <c r="H5" i="9"/>
  <c r="G5" i="9"/>
  <c r="F5" i="9"/>
  <c r="E5" i="9"/>
  <c r="D5" i="9"/>
  <c r="P4" i="9"/>
  <c r="P3" i="9"/>
  <c r="P2" i="9"/>
  <c r="O44" i="8"/>
  <c r="N44" i="8"/>
  <c r="M44" i="8"/>
  <c r="L44" i="8"/>
  <c r="K44" i="8"/>
  <c r="J44" i="8"/>
  <c r="I44" i="8"/>
  <c r="H44" i="8"/>
  <c r="G44" i="8"/>
  <c r="F44" i="8"/>
  <c r="E44" i="8"/>
  <c r="D44" i="8"/>
  <c r="O40" i="8"/>
  <c r="K4" i="16" s="1"/>
  <c r="N40" i="8"/>
  <c r="J4" i="16" s="1"/>
  <c r="M40" i="8"/>
  <c r="I4" i="16" s="1"/>
  <c r="L40" i="8"/>
  <c r="K40" i="8"/>
  <c r="J40" i="8"/>
  <c r="I40" i="8"/>
  <c r="H4" i="16" s="1"/>
  <c r="H40" i="8"/>
  <c r="G4" i="16" s="1"/>
  <c r="G40" i="8"/>
  <c r="F4" i="16" s="1"/>
  <c r="F40" i="8"/>
  <c r="E40" i="8"/>
  <c r="D40" i="8"/>
  <c r="P39" i="8"/>
  <c r="P38" i="8"/>
  <c r="P37" i="8"/>
  <c r="O33" i="8"/>
  <c r="O47" i="8" s="1"/>
  <c r="N33" i="8"/>
  <c r="N47" i="8" s="1"/>
  <c r="M33" i="8"/>
  <c r="M47" i="8" s="1"/>
  <c r="L33" i="8"/>
  <c r="L47" i="8" s="1"/>
  <c r="K33" i="8"/>
  <c r="K47" i="8" s="1"/>
  <c r="J33" i="8"/>
  <c r="J47" i="8" s="1"/>
  <c r="I33" i="8"/>
  <c r="I47" i="8" s="1"/>
  <c r="H33" i="8"/>
  <c r="H47" i="8" s="1"/>
  <c r="G33" i="8"/>
  <c r="G47" i="8" s="1"/>
  <c r="F33" i="8"/>
  <c r="F47" i="8" s="1"/>
  <c r="E33" i="8"/>
  <c r="E47" i="8" s="1"/>
  <c r="D33" i="8"/>
  <c r="D47" i="8" s="1"/>
  <c r="P32" i="8"/>
  <c r="P31" i="8"/>
  <c r="P30" i="8"/>
  <c r="O26" i="8"/>
  <c r="K10" i="16" s="1"/>
  <c r="N26" i="8"/>
  <c r="J10" i="16" s="1"/>
  <c r="M26" i="8"/>
  <c r="I10" i="16" s="1"/>
  <c r="L26" i="8"/>
  <c r="K26" i="8"/>
  <c r="J26" i="8"/>
  <c r="I26" i="8"/>
  <c r="H10" i="16" s="1"/>
  <c r="H26" i="8"/>
  <c r="G10" i="16" s="1"/>
  <c r="G26" i="8"/>
  <c r="F10" i="16" s="1"/>
  <c r="F26" i="8"/>
  <c r="E26" i="8"/>
  <c r="D26" i="8"/>
  <c r="P25" i="8"/>
  <c r="P24" i="8"/>
  <c r="P23" i="8"/>
  <c r="O19" i="8"/>
  <c r="O46" i="8" s="1"/>
  <c r="N19" i="8"/>
  <c r="N46" i="8" s="1"/>
  <c r="M19" i="8"/>
  <c r="M46" i="8" s="1"/>
  <c r="L19" i="8"/>
  <c r="L46" i="8" s="1"/>
  <c r="K19" i="8"/>
  <c r="K46" i="8" s="1"/>
  <c r="J19" i="8"/>
  <c r="J46" i="8" s="1"/>
  <c r="I19" i="8"/>
  <c r="I46" i="8" s="1"/>
  <c r="H19" i="8"/>
  <c r="H46" i="8" s="1"/>
  <c r="G19" i="8"/>
  <c r="G46" i="8" s="1"/>
  <c r="F19" i="8"/>
  <c r="F46" i="8" s="1"/>
  <c r="E19" i="8"/>
  <c r="E46" i="8" s="1"/>
  <c r="D19" i="8"/>
  <c r="D46" i="8" s="1"/>
  <c r="P18" i="8"/>
  <c r="P17" i="8"/>
  <c r="P16" i="8"/>
  <c r="O12" i="8"/>
  <c r="K7" i="16" s="1"/>
  <c r="N12" i="8"/>
  <c r="J7" i="16" s="1"/>
  <c r="M12" i="8"/>
  <c r="I7" i="16" s="1"/>
  <c r="L12" i="8"/>
  <c r="K12" i="8"/>
  <c r="J12" i="8"/>
  <c r="I12" i="8"/>
  <c r="H7" i="16" s="1"/>
  <c r="H12" i="8"/>
  <c r="G7" i="16" s="1"/>
  <c r="G12" i="8"/>
  <c r="F7" i="16" s="1"/>
  <c r="F12" i="8"/>
  <c r="E12" i="8"/>
  <c r="D12" i="8"/>
  <c r="P11" i="8"/>
  <c r="P10" i="8"/>
  <c r="P9" i="8"/>
  <c r="O5" i="8"/>
  <c r="O45" i="8" s="1"/>
  <c r="N5" i="8"/>
  <c r="N45" i="8" s="1"/>
  <c r="M5" i="8"/>
  <c r="M45" i="8" s="1"/>
  <c r="L5" i="8"/>
  <c r="L45" i="8" s="1"/>
  <c r="K5" i="8"/>
  <c r="K45" i="8" s="1"/>
  <c r="J5" i="8"/>
  <c r="J45" i="8" s="1"/>
  <c r="I5" i="8"/>
  <c r="I45" i="8" s="1"/>
  <c r="H5" i="8"/>
  <c r="H45" i="8" s="1"/>
  <c r="G5" i="8"/>
  <c r="G45" i="8" s="1"/>
  <c r="F5" i="8"/>
  <c r="F45" i="8" s="1"/>
  <c r="E5" i="8"/>
  <c r="E45" i="8" s="1"/>
  <c r="D5" i="8"/>
  <c r="D45" i="8" s="1"/>
  <c r="P4" i="8"/>
  <c r="P3" i="8"/>
  <c r="P2" i="8"/>
  <c r="P23" i="7"/>
  <c r="P24" i="7"/>
  <c r="P25" i="7"/>
  <c r="P16" i="7"/>
  <c r="P17" i="7"/>
  <c r="P18" i="7"/>
  <c r="O44" i="7"/>
  <c r="N44" i="7"/>
  <c r="M44" i="7"/>
  <c r="L44" i="7"/>
  <c r="K44" i="7"/>
  <c r="J44" i="7"/>
  <c r="I44" i="7"/>
  <c r="H44" i="7"/>
  <c r="G44" i="7"/>
  <c r="F44" i="7"/>
  <c r="E44" i="7"/>
  <c r="D44" i="7"/>
  <c r="O40" i="7"/>
  <c r="K3" i="16" s="1"/>
  <c r="N40" i="7"/>
  <c r="J3" i="16" s="1"/>
  <c r="M40" i="7"/>
  <c r="I3" i="16" s="1"/>
  <c r="L40" i="7"/>
  <c r="K40" i="7"/>
  <c r="J40" i="7"/>
  <c r="I40" i="7"/>
  <c r="H3" i="16" s="1"/>
  <c r="H40" i="7"/>
  <c r="G3" i="16" s="1"/>
  <c r="G40" i="7"/>
  <c r="F3" i="16" s="1"/>
  <c r="F40" i="7"/>
  <c r="E40" i="7"/>
  <c r="D40" i="7"/>
  <c r="P39" i="7"/>
  <c r="P38" i="7"/>
  <c r="P37" i="7"/>
  <c r="O33" i="7"/>
  <c r="O47" i="7" s="1"/>
  <c r="N33" i="7"/>
  <c r="N47" i="7" s="1"/>
  <c r="M33" i="7"/>
  <c r="M47" i="7" s="1"/>
  <c r="L33" i="7"/>
  <c r="L47" i="7" s="1"/>
  <c r="K33" i="7"/>
  <c r="K47" i="7" s="1"/>
  <c r="J33" i="7"/>
  <c r="J47" i="7" s="1"/>
  <c r="I33" i="7"/>
  <c r="I47" i="7" s="1"/>
  <c r="H33" i="7"/>
  <c r="H47" i="7" s="1"/>
  <c r="G33" i="7"/>
  <c r="G47" i="7" s="1"/>
  <c r="F33" i="7"/>
  <c r="F47" i="7" s="1"/>
  <c r="E33" i="7"/>
  <c r="E47" i="7" s="1"/>
  <c r="D33" i="7"/>
  <c r="D47" i="7" s="1"/>
  <c r="P32" i="7"/>
  <c r="P31" i="7"/>
  <c r="P30" i="7"/>
  <c r="O26" i="7"/>
  <c r="K9" i="16" s="1"/>
  <c r="N26" i="7"/>
  <c r="J9" i="16" s="1"/>
  <c r="M26" i="7"/>
  <c r="I9" i="16" s="1"/>
  <c r="L26" i="7"/>
  <c r="K26" i="7"/>
  <c r="J26" i="7"/>
  <c r="I26" i="7"/>
  <c r="H9" i="16" s="1"/>
  <c r="H26" i="7"/>
  <c r="G9" i="16" s="1"/>
  <c r="G26" i="7"/>
  <c r="F9" i="16" s="1"/>
  <c r="F26" i="7"/>
  <c r="E26" i="7"/>
  <c r="D26" i="7"/>
  <c r="O19" i="7"/>
  <c r="O46" i="7" s="1"/>
  <c r="N19" i="7"/>
  <c r="N46" i="7" s="1"/>
  <c r="M19" i="7"/>
  <c r="M46" i="7" s="1"/>
  <c r="L19" i="7"/>
  <c r="L46" i="7" s="1"/>
  <c r="K19" i="7"/>
  <c r="K46" i="7" s="1"/>
  <c r="J19" i="7"/>
  <c r="J46" i="7" s="1"/>
  <c r="I19" i="7"/>
  <c r="I46" i="7" s="1"/>
  <c r="H19" i="7"/>
  <c r="H46" i="7" s="1"/>
  <c r="G19" i="7"/>
  <c r="G46" i="7" s="1"/>
  <c r="F19" i="7"/>
  <c r="F46" i="7" s="1"/>
  <c r="E19" i="7"/>
  <c r="E46" i="7" s="1"/>
  <c r="D19" i="7"/>
  <c r="D46" i="7" s="1"/>
  <c r="O12" i="7"/>
  <c r="K6" i="16" s="1"/>
  <c r="N12" i="7"/>
  <c r="J6" i="16" s="1"/>
  <c r="M12" i="7"/>
  <c r="I6" i="16" s="1"/>
  <c r="L12" i="7"/>
  <c r="K12" i="7"/>
  <c r="J12" i="7"/>
  <c r="I12" i="7"/>
  <c r="H6" i="16" s="1"/>
  <c r="H12" i="7"/>
  <c r="G6" i="16" s="1"/>
  <c r="G12" i="7"/>
  <c r="F6" i="16" s="1"/>
  <c r="F12" i="7"/>
  <c r="E12" i="7"/>
  <c r="D12" i="7"/>
  <c r="P11" i="7"/>
  <c r="P10" i="7"/>
  <c r="P9" i="7"/>
  <c r="O5" i="7"/>
  <c r="O45" i="7" s="1"/>
  <c r="N5" i="7"/>
  <c r="N45" i="7" s="1"/>
  <c r="M5" i="7"/>
  <c r="M45" i="7" s="1"/>
  <c r="L5" i="7"/>
  <c r="L45" i="7" s="1"/>
  <c r="K5" i="7"/>
  <c r="K45" i="7" s="1"/>
  <c r="J5" i="7"/>
  <c r="J45" i="7" s="1"/>
  <c r="I5" i="7"/>
  <c r="I45" i="7" s="1"/>
  <c r="H5" i="7"/>
  <c r="H45" i="7" s="1"/>
  <c r="G5" i="7"/>
  <c r="G45" i="7" s="1"/>
  <c r="F5" i="7"/>
  <c r="F45" i="7" s="1"/>
  <c r="E5" i="7"/>
  <c r="E45" i="7" s="1"/>
  <c r="D5" i="7"/>
  <c r="D45" i="7" s="1"/>
  <c r="P4" i="7"/>
  <c r="P3" i="7"/>
  <c r="P2" i="7"/>
  <c r="O30" i="6"/>
  <c r="N30" i="6"/>
  <c r="M30" i="6"/>
  <c r="L30" i="6"/>
  <c r="K30" i="6"/>
  <c r="J30" i="6"/>
  <c r="I30" i="6"/>
  <c r="H30" i="6"/>
  <c r="G30" i="6"/>
  <c r="F30" i="6"/>
  <c r="E30" i="6"/>
  <c r="D30" i="6"/>
  <c r="O26" i="6"/>
  <c r="K13" i="14" s="1"/>
  <c r="N26" i="6"/>
  <c r="N34" i="6" s="1"/>
  <c r="M26" i="6"/>
  <c r="I13" i="14" s="1"/>
  <c r="L26" i="6"/>
  <c r="L34" i="6" s="1"/>
  <c r="K26" i="6"/>
  <c r="K34" i="6" s="1"/>
  <c r="J26" i="6"/>
  <c r="J34" i="6" s="1"/>
  <c r="I26" i="6"/>
  <c r="I34" i="6" s="1"/>
  <c r="H26" i="6"/>
  <c r="H34" i="6" s="1"/>
  <c r="G26" i="6"/>
  <c r="G34" i="6" s="1"/>
  <c r="F26" i="6"/>
  <c r="F34" i="6" s="1"/>
  <c r="E26" i="6"/>
  <c r="E34" i="6" s="1"/>
  <c r="D26" i="6"/>
  <c r="P25" i="6"/>
  <c r="P24" i="6"/>
  <c r="P23" i="6"/>
  <c r="O19" i="6"/>
  <c r="O33" i="6" s="1"/>
  <c r="N19" i="6"/>
  <c r="N33" i="6" s="1"/>
  <c r="M19" i="6"/>
  <c r="M33" i="6" s="1"/>
  <c r="L19" i="6"/>
  <c r="L33" i="6" s="1"/>
  <c r="K19" i="6"/>
  <c r="K33" i="6" s="1"/>
  <c r="J19" i="6"/>
  <c r="J33" i="6" s="1"/>
  <c r="I19" i="6"/>
  <c r="I33" i="6" s="1"/>
  <c r="H19" i="6"/>
  <c r="H33" i="6" s="1"/>
  <c r="G19" i="6"/>
  <c r="G33" i="6" s="1"/>
  <c r="F19" i="6"/>
  <c r="F33" i="6" s="1"/>
  <c r="E19" i="6"/>
  <c r="E33" i="6" s="1"/>
  <c r="D19" i="6"/>
  <c r="D33" i="6" s="1"/>
  <c r="P18" i="6"/>
  <c r="P17" i="6"/>
  <c r="P16" i="6"/>
  <c r="O12" i="6"/>
  <c r="K7" i="14" s="1"/>
  <c r="N12" i="6"/>
  <c r="N32" i="6" s="1"/>
  <c r="M12" i="6"/>
  <c r="M32" i="6" s="1"/>
  <c r="L12" i="6"/>
  <c r="L32" i="6" s="1"/>
  <c r="K12" i="6"/>
  <c r="K32" i="6" s="1"/>
  <c r="J12" i="6"/>
  <c r="J32" i="6" s="1"/>
  <c r="I12" i="6"/>
  <c r="I32" i="6" s="1"/>
  <c r="H12" i="6"/>
  <c r="G7" i="14" s="1"/>
  <c r="G12" i="6"/>
  <c r="F7" i="14" s="1"/>
  <c r="F12" i="6"/>
  <c r="F32" i="6" s="1"/>
  <c r="E12" i="6"/>
  <c r="E32" i="6" s="1"/>
  <c r="D12" i="6"/>
  <c r="D32" i="6" s="1"/>
  <c r="P11" i="6"/>
  <c r="P10" i="6"/>
  <c r="P9" i="6"/>
  <c r="O5" i="6"/>
  <c r="O31" i="6" s="1"/>
  <c r="N5" i="6"/>
  <c r="N31" i="6" s="1"/>
  <c r="M5" i="6"/>
  <c r="M31" i="6" s="1"/>
  <c r="L5" i="6"/>
  <c r="L31" i="6" s="1"/>
  <c r="K5" i="6"/>
  <c r="K31" i="6" s="1"/>
  <c r="J5" i="6"/>
  <c r="J31" i="6" s="1"/>
  <c r="I5" i="6"/>
  <c r="I31" i="6" s="1"/>
  <c r="H5" i="6"/>
  <c r="H31" i="6" s="1"/>
  <c r="G5" i="6"/>
  <c r="G31" i="6" s="1"/>
  <c r="F5" i="6"/>
  <c r="F31" i="6" s="1"/>
  <c r="E5" i="6"/>
  <c r="E31" i="6" s="1"/>
  <c r="D5" i="6"/>
  <c r="D31" i="6" s="1"/>
  <c r="P4" i="6"/>
  <c r="P3" i="6"/>
  <c r="P2" i="6"/>
  <c r="O33" i="3"/>
  <c r="O47" i="3" s="1"/>
  <c r="N33" i="3"/>
  <c r="N47" i="3" s="1"/>
  <c r="M33" i="3"/>
  <c r="M47" i="3" s="1"/>
  <c r="G33" i="3"/>
  <c r="G47" i="3" s="1"/>
  <c r="H33" i="3"/>
  <c r="H47" i="3" s="1"/>
  <c r="I33" i="3"/>
  <c r="I47" i="3" s="1"/>
  <c r="N5" i="5"/>
  <c r="N31" i="5" s="1"/>
  <c r="O30" i="5"/>
  <c r="N30" i="5"/>
  <c r="M30" i="5"/>
  <c r="L30" i="5"/>
  <c r="K30" i="5"/>
  <c r="J30" i="5"/>
  <c r="I30" i="5"/>
  <c r="H30" i="5"/>
  <c r="G30" i="5"/>
  <c r="F30" i="5"/>
  <c r="E30" i="5"/>
  <c r="D30" i="5"/>
  <c r="O26" i="5"/>
  <c r="K12" i="14" s="1"/>
  <c r="N26" i="5"/>
  <c r="J12" i="14" s="1"/>
  <c r="M26" i="5"/>
  <c r="I12" i="14" s="1"/>
  <c r="L26" i="5"/>
  <c r="K26" i="5"/>
  <c r="J26" i="5"/>
  <c r="I26" i="5"/>
  <c r="H12" i="14" s="1"/>
  <c r="H26" i="5"/>
  <c r="G12" i="14" s="1"/>
  <c r="G26" i="5"/>
  <c r="F12" i="14" s="1"/>
  <c r="F26" i="5"/>
  <c r="E26" i="5"/>
  <c r="D26" i="5"/>
  <c r="P25" i="5"/>
  <c r="P24" i="5"/>
  <c r="P23" i="5"/>
  <c r="O19" i="5"/>
  <c r="O32" i="5" s="1"/>
  <c r="N19" i="5"/>
  <c r="N32" i="5" s="1"/>
  <c r="M19" i="5"/>
  <c r="M32" i="5" s="1"/>
  <c r="L19" i="5"/>
  <c r="L32" i="5" s="1"/>
  <c r="K19" i="5"/>
  <c r="K32" i="5" s="1"/>
  <c r="J19" i="5"/>
  <c r="J32" i="5" s="1"/>
  <c r="I19" i="5"/>
  <c r="I32" i="5" s="1"/>
  <c r="H19" i="5"/>
  <c r="H32" i="5" s="1"/>
  <c r="G19" i="5"/>
  <c r="G32" i="5" s="1"/>
  <c r="F19" i="5"/>
  <c r="F32" i="5" s="1"/>
  <c r="E19" i="5"/>
  <c r="E32" i="5" s="1"/>
  <c r="D19" i="5"/>
  <c r="D32" i="5" s="1"/>
  <c r="P18" i="5"/>
  <c r="P17" i="5"/>
  <c r="P16" i="5"/>
  <c r="O12" i="5"/>
  <c r="K6" i="14" s="1"/>
  <c r="N12" i="5"/>
  <c r="J6" i="14" s="1"/>
  <c r="M12" i="5"/>
  <c r="I6" i="14" s="1"/>
  <c r="L12" i="5"/>
  <c r="K12" i="5"/>
  <c r="J12" i="5"/>
  <c r="I12" i="5"/>
  <c r="H6" i="14" s="1"/>
  <c r="H12" i="5"/>
  <c r="G6" i="14" s="1"/>
  <c r="G12" i="5"/>
  <c r="F6" i="14" s="1"/>
  <c r="F12" i="5"/>
  <c r="E12" i="5"/>
  <c r="D12" i="5"/>
  <c r="P11" i="5"/>
  <c r="P10" i="5"/>
  <c r="P9" i="5"/>
  <c r="O5" i="5"/>
  <c r="O31" i="5" s="1"/>
  <c r="M5" i="5"/>
  <c r="M31" i="5" s="1"/>
  <c r="L5" i="5"/>
  <c r="L31" i="5" s="1"/>
  <c r="K5" i="5"/>
  <c r="K31" i="5" s="1"/>
  <c r="J5" i="5"/>
  <c r="J31" i="5" s="1"/>
  <c r="I5" i="5"/>
  <c r="I31" i="5" s="1"/>
  <c r="H5" i="5"/>
  <c r="H31" i="5" s="1"/>
  <c r="G5" i="5"/>
  <c r="G31" i="5" s="1"/>
  <c r="F5" i="5"/>
  <c r="F31" i="5" s="1"/>
  <c r="E5" i="5"/>
  <c r="E31" i="5" s="1"/>
  <c r="D5" i="5"/>
  <c r="D31" i="5" s="1"/>
  <c r="P4" i="5"/>
  <c r="P3" i="5"/>
  <c r="P2" i="5"/>
  <c r="G5" i="4"/>
  <c r="G45" i="4" s="1"/>
  <c r="O44" i="4"/>
  <c r="N44" i="4"/>
  <c r="M44" i="4"/>
  <c r="L44" i="4"/>
  <c r="K44" i="4"/>
  <c r="J44" i="4"/>
  <c r="I44" i="4"/>
  <c r="H44" i="4"/>
  <c r="G44" i="4"/>
  <c r="F44" i="4"/>
  <c r="E44" i="4"/>
  <c r="D44" i="4"/>
  <c r="O40" i="4"/>
  <c r="K4" i="15" s="1"/>
  <c r="N40" i="4"/>
  <c r="J4" i="15" s="1"/>
  <c r="M40" i="4"/>
  <c r="I4" i="15" s="1"/>
  <c r="L40" i="4"/>
  <c r="K40" i="4"/>
  <c r="J40" i="4"/>
  <c r="I40" i="4"/>
  <c r="H4" i="15" s="1"/>
  <c r="H40" i="4"/>
  <c r="G4" i="15" s="1"/>
  <c r="G40" i="4"/>
  <c r="F4" i="15" s="1"/>
  <c r="F40" i="4"/>
  <c r="E40" i="4"/>
  <c r="D40" i="4"/>
  <c r="P39" i="4"/>
  <c r="P38" i="4"/>
  <c r="P37" i="4"/>
  <c r="O33" i="4"/>
  <c r="O47" i="4" s="1"/>
  <c r="N33" i="4"/>
  <c r="N47" i="4" s="1"/>
  <c r="M33" i="4"/>
  <c r="M47" i="4" s="1"/>
  <c r="L33" i="4"/>
  <c r="L47" i="4" s="1"/>
  <c r="K33" i="4"/>
  <c r="K47" i="4" s="1"/>
  <c r="J33" i="4"/>
  <c r="J47" i="4" s="1"/>
  <c r="I33" i="4"/>
  <c r="I47" i="4" s="1"/>
  <c r="H33" i="4"/>
  <c r="H47" i="4" s="1"/>
  <c r="G33" i="4"/>
  <c r="G47" i="4" s="1"/>
  <c r="F33" i="4"/>
  <c r="F47" i="4" s="1"/>
  <c r="E33" i="4"/>
  <c r="E47" i="4" s="1"/>
  <c r="D33" i="4"/>
  <c r="D47" i="4" s="1"/>
  <c r="P32" i="4"/>
  <c r="P31" i="4"/>
  <c r="P30" i="4"/>
  <c r="O26" i="4"/>
  <c r="K10" i="15" s="1"/>
  <c r="N26" i="4"/>
  <c r="J10" i="15" s="1"/>
  <c r="M26" i="4"/>
  <c r="I10" i="15" s="1"/>
  <c r="L26" i="4"/>
  <c r="K26" i="4"/>
  <c r="J26" i="4"/>
  <c r="I26" i="4"/>
  <c r="H10" i="15" s="1"/>
  <c r="H26" i="4"/>
  <c r="G10" i="15" s="1"/>
  <c r="G26" i="4"/>
  <c r="F10" i="15" s="1"/>
  <c r="F26" i="4"/>
  <c r="E26" i="4"/>
  <c r="D26" i="4"/>
  <c r="P25" i="4"/>
  <c r="P24" i="4"/>
  <c r="P23" i="4"/>
  <c r="O19" i="4"/>
  <c r="O46" i="4" s="1"/>
  <c r="N19" i="4"/>
  <c r="N46" i="4" s="1"/>
  <c r="M19" i="4"/>
  <c r="M46" i="4" s="1"/>
  <c r="L19" i="4"/>
  <c r="L46" i="4" s="1"/>
  <c r="K19" i="4"/>
  <c r="K46" i="4" s="1"/>
  <c r="J19" i="4"/>
  <c r="J46" i="4" s="1"/>
  <c r="I19" i="4"/>
  <c r="I46" i="4" s="1"/>
  <c r="H19" i="4"/>
  <c r="H46" i="4" s="1"/>
  <c r="G19" i="4"/>
  <c r="G46" i="4" s="1"/>
  <c r="F19" i="4"/>
  <c r="F46" i="4" s="1"/>
  <c r="E19" i="4"/>
  <c r="E46" i="4" s="1"/>
  <c r="D19" i="4"/>
  <c r="D46" i="4" s="1"/>
  <c r="P18" i="4"/>
  <c r="P17" i="4"/>
  <c r="P16" i="4"/>
  <c r="O12" i="4"/>
  <c r="K7" i="15" s="1"/>
  <c r="N12" i="4"/>
  <c r="J7" i="15" s="1"/>
  <c r="M12" i="4"/>
  <c r="I7" i="15" s="1"/>
  <c r="L12" i="4"/>
  <c r="K12" i="4"/>
  <c r="J12" i="4"/>
  <c r="I12" i="4"/>
  <c r="H7" i="15" s="1"/>
  <c r="H12" i="4"/>
  <c r="G7" i="15" s="1"/>
  <c r="G12" i="4"/>
  <c r="F7" i="15" s="1"/>
  <c r="F12" i="4"/>
  <c r="E12" i="4"/>
  <c r="D12" i="4"/>
  <c r="P11" i="4"/>
  <c r="P10" i="4"/>
  <c r="P9" i="4"/>
  <c r="O5" i="4"/>
  <c r="O45" i="4" s="1"/>
  <c r="N5" i="4"/>
  <c r="N45" i="4" s="1"/>
  <c r="M5" i="4"/>
  <c r="M45" i="4" s="1"/>
  <c r="L5" i="4"/>
  <c r="L45" i="4" s="1"/>
  <c r="K5" i="4"/>
  <c r="K45" i="4" s="1"/>
  <c r="J5" i="4"/>
  <c r="J45" i="4" s="1"/>
  <c r="I5" i="4"/>
  <c r="I45" i="4" s="1"/>
  <c r="H5" i="4"/>
  <c r="H45" i="4" s="1"/>
  <c r="F5" i="4"/>
  <c r="F45" i="4" s="1"/>
  <c r="E5" i="4"/>
  <c r="E45" i="4" s="1"/>
  <c r="P4" i="4"/>
  <c r="P3" i="4"/>
  <c r="P2" i="4"/>
  <c r="G40" i="3"/>
  <c r="H40" i="3"/>
  <c r="G4" i="13" s="1"/>
  <c r="I40" i="3"/>
  <c r="H4" i="13" s="1"/>
  <c r="J40" i="3"/>
  <c r="K40" i="3"/>
  <c r="L40" i="3"/>
  <c r="M40" i="3"/>
  <c r="I4" i="13" s="1"/>
  <c r="N40" i="3"/>
  <c r="J4" i="13" s="1"/>
  <c r="O40" i="3"/>
  <c r="K4" i="13" s="1"/>
  <c r="G26" i="3"/>
  <c r="F10" i="13" s="1"/>
  <c r="H26" i="3"/>
  <c r="G10" i="13" s="1"/>
  <c r="I26" i="3"/>
  <c r="H10" i="13" s="1"/>
  <c r="J26" i="3"/>
  <c r="K26" i="3"/>
  <c r="L26" i="3"/>
  <c r="M26" i="3"/>
  <c r="I10" i="13" s="1"/>
  <c r="N26" i="3"/>
  <c r="J10" i="13" s="1"/>
  <c r="O26" i="3"/>
  <c r="K10" i="13" s="1"/>
  <c r="G12" i="3"/>
  <c r="F7" i="13" s="1"/>
  <c r="H12" i="3"/>
  <c r="G7" i="13" s="1"/>
  <c r="I12" i="3"/>
  <c r="H7" i="13" s="1"/>
  <c r="J12" i="3"/>
  <c r="K12" i="3"/>
  <c r="L12" i="3"/>
  <c r="M12" i="3"/>
  <c r="I7" i="13" s="1"/>
  <c r="N12" i="3"/>
  <c r="J7" i="13" s="1"/>
  <c r="O12" i="3"/>
  <c r="K7" i="13" s="1"/>
  <c r="G5" i="3"/>
  <c r="G45" i="3" s="1"/>
  <c r="H5" i="3"/>
  <c r="H45" i="3" s="1"/>
  <c r="I5" i="3"/>
  <c r="I45" i="3" s="1"/>
  <c r="J5" i="3"/>
  <c r="J45" i="3" s="1"/>
  <c r="K5" i="3"/>
  <c r="K45" i="3" s="1"/>
  <c r="L5" i="3"/>
  <c r="L45" i="3" s="1"/>
  <c r="M5" i="3"/>
  <c r="M45" i="3" s="1"/>
  <c r="N5" i="3"/>
  <c r="J16" i="13" s="1"/>
  <c r="O5" i="3"/>
  <c r="O45" i="3" s="1"/>
  <c r="O44" i="3"/>
  <c r="N44" i="3"/>
  <c r="M44" i="3"/>
  <c r="L44" i="3"/>
  <c r="K44" i="3"/>
  <c r="J44" i="3"/>
  <c r="I44" i="3"/>
  <c r="H44" i="3"/>
  <c r="G44" i="3"/>
  <c r="F44" i="3"/>
  <c r="E44" i="3"/>
  <c r="D44" i="3"/>
  <c r="F40" i="3"/>
  <c r="E40" i="3"/>
  <c r="D40" i="3"/>
  <c r="P39" i="3"/>
  <c r="P38" i="3"/>
  <c r="P37" i="3"/>
  <c r="L33" i="3"/>
  <c r="L47" i="3" s="1"/>
  <c r="K33" i="3"/>
  <c r="K47" i="3" s="1"/>
  <c r="J33" i="3"/>
  <c r="J47" i="3" s="1"/>
  <c r="F33" i="3"/>
  <c r="F47" i="3" s="1"/>
  <c r="E33" i="3"/>
  <c r="E47" i="3" s="1"/>
  <c r="D33" i="3"/>
  <c r="D47" i="3" s="1"/>
  <c r="P32" i="3"/>
  <c r="P31" i="3"/>
  <c r="P30" i="3"/>
  <c r="F26" i="3"/>
  <c r="E26" i="3"/>
  <c r="D26" i="3"/>
  <c r="P25" i="3"/>
  <c r="P24" i="3"/>
  <c r="P23" i="3"/>
  <c r="O19" i="3"/>
  <c r="O46" i="3" s="1"/>
  <c r="N19" i="3"/>
  <c r="N46" i="3" s="1"/>
  <c r="M19" i="3"/>
  <c r="M46" i="3" s="1"/>
  <c r="L19" i="3"/>
  <c r="L46" i="3" s="1"/>
  <c r="K19" i="3"/>
  <c r="K46" i="3" s="1"/>
  <c r="J19" i="3"/>
  <c r="J46" i="3" s="1"/>
  <c r="I19" i="3"/>
  <c r="I46" i="3" s="1"/>
  <c r="H19" i="3"/>
  <c r="H46" i="3" s="1"/>
  <c r="G19" i="3"/>
  <c r="G46" i="3" s="1"/>
  <c r="F19" i="3"/>
  <c r="F46" i="3" s="1"/>
  <c r="E19" i="3"/>
  <c r="E46" i="3" s="1"/>
  <c r="D19" i="3"/>
  <c r="D46" i="3" s="1"/>
  <c r="P18" i="3"/>
  <c r="P17" i="3"/>
  <c r="P16" i="3"/>
  <c r="F12" i="3"/>
  <c r="E12" i="3"/>
  <c r="D12" i="3"/>
  <c r="P11" i="3"/>
  <c r="P10" i="3"/>
  <c r="P9" i="3"/>
  <c r="F5" i="3"/>
  <c r="F45" i="3" s="1"/>
  <c r="E5" i="3"/>
  <c r="E45" i="3" s="1"/>
  <c r="D5" i="3"/>
  <c r="D45" i="3" s="1"/>
  <c r="P4" i="3"/>
  <c r="P3" i="3"/>
  <c r="P2" i="3"/>
  <c r="O44" i="2"/>
  <c r="N44" i="2"/>
  <c r="M44" i="2"/>
  <c r="L44" i="2"/>
  <c r="K44" i="2"/>
  <c r="J44" i="2"/>
  <c r="I44" i="2"/>
  <c r="H44" i="2"/>
  <c r="G44" i="2"/>
  <c r="F44" i="2"/>
  <c r="E44" i="2"/>
  <c r="D44" i="2"/>
  <c r="O40" i="2"/>
  <c r="K3" i="15" s="1"/>
  <c r="N40" i="2"/>
  <c r="J3" i="15" s="1"/>
  <c r="M40" i="2"/>
  <c r="I3" i="15" s="1"/>
  <c r="L40" i="2"/>
  <c r="K40" i="2"/>
  <c r="J40" i="2"/>
  <c r="I40" i="2"/>
  <c r="H3" i="15" s="1"/>
  <c r="H40" i="2"/>
  <c r="G3" i="15" s="1"/>
  <c r="G40" i="2"/>
  <c r="F3" i="15" s="1"/>
  <c r="F40" i="2"/>
  <c r="E40" i="2"/>
  <c r="D40" i="2"/>
  <c r="P39" i="2"/>
  <c r="P38" i="2"/>
  <c r="P37" i="2"/>
  <c r="O33" i="2"/>
  <c r="O47" i="2" s="1"/>
  <c r="N33" i="2"/>
  <c r="N47" i="2" s="1"/>
  <c r="M33" i="2"/>
  <c r="M47" i="2" s="1"/>
  <c r="L33" i="2"/>
  <c r="L47" i="2" s="1"/>
  <c r="K33" i="2"/>
  <c r="K47" i="2" s="1"/>
  <c r="J33" i="2"/>
  <c r="J47" i="2" s="1"/>
  <c r="I33" i="2"/>
  <c r="I47" i="2" s="1"/>
  <c r="H33" i="2"/>
  <c r="H47" i="2" s="1"/>
  <c r="G33" i="2"/>
  <c r="G47" i="2" s="1"/>
  <c r="F33" i="2"/>
  <c r="F47" i="2" s="1"/>
  <c r="E33" i="2"/>
  <c r="E47" i="2" s="1"/>
  <c r="D33" i="2"/>
  <c r="D47" i="2" s="1"/>
  <c r="P32" i="2"/>
  <c r="P31" i="2"/>
  <c r="P30" i="2"/>
  <c r="O26" i="2"/>
  <c r="K9" i="15" s="1"/>
  <c r="N26" i="2"/>
  <c r="J9" i="15" s="1"/>
  <c r="M26" i="2"/>
  <c r="I9" i="15" s="1"/>
  <c r="L26" i="2"/>
  <c r="K26" i="2"/>
  <c r="J26" i="2"/>
  <c r="I26" i="2"/>
  <c r="H9" i="15" s="1"/>
  <c r="H26" i="2"/>
  <c r="G9" i="15" s="1"/>
  <c r="G26" i="2"/>
  <c r="F9" i="15" s="1"/>
  <c r="F26" i="2"/>
  <c r="E26" i="2"/>
  <c r="D26" i="2"/>
  <c r="P25" i="2"/>
  <c r="P24" i="2"/>
  <c r="P23" i="2"/>
  <c r="O19" i="2"/>
  <c r="O46" i="2" s="1"/>
  <c r="N19" i="2"/>
  <c r="N46" i="2" s="1"/>
  <c r="M19" i="2"/>
  <c r="M46" i="2" s="1"/>
  <c r="L19" i="2"/>
  <c r="L46" i="2" s="1"/>
  <c r="K19" i="2"/>
  <c r="K46" i="2" s="1"/>
  <c r="J19" i="2"/>
  <c r="J46" i="2" s="1"/>
  <c r="I19" i="2"/>
  <c r="I46" i="2" s="1"/>
  <c r="H19" i="2"/>
  <c r="H46" i="2" s="1"/>
  <c r="G19" i="2"/>
  <c r="G46" i="2" s="1"/>
  <c r="F19" i="2"/>
  <c r="F46" i="2" s="1"/>
  <c r="E19" i="2"/>
  <c r="E46" i="2" s="1"/>
  <c r="D19" i="2"/>
  <c r="D46" i="2" s="1"/>
  <c r="P18" i="2"/>
  <c r="P17" i="2"/>
  <c r="P16" i="2"/>
  <c r="O12" i="2"/>
  <c r="K6" i="15" s="1"/>
  <c r="N12" i="2"/>
  <c r="J6" i="15" s="1"/>
  <c r="M12" i="2"/>
  <c r="I6" i="15" s="1"/>
  <c r="L12" i="2"/>
  <c r="K12" i="2"/>
  <c r="J12" i="2"/>
  <c r="I12" i="2"/>
  <c r="H6" i="15" s="1"/>
  <c r="H12" i="2"/>
  <c r="G6" i="15" s="1"/>
  <c r="G12" i="2"/>
  <c r="F6" i="15" s="1"/>
  <c r="F12" i="2"/>
  <c r="E12" i="2"/>
  <c r="D12" i="2"/>
  <c r="P11" i="2"/>
  <c r="P10" i="2"/>
  <c r="P9" i="2"/>
  <c r="O5" i="2"/>
  <c r="O45" i="2" s="1"/>
  <c r="N5" i="2"/>
  <c r="N45" i="2" s="1"/>
  <c r="M5" i="2"/>
  <c r="M45" i="2" s="1"/>
  <c r="L45" i="2"/>
  <c r="K5" i="2"/>
  <c r="K45" i="2" s="1"/>
  <c r="J5" i="2"/>
  <c r="J45" i="2" s="1"/>
  <c r="I5" i="2"/>
  <c r="I45" i="2" s="1"/>
  <c r="H5" i="2"/>
  <c r="H45" i="2" s="1"/>
  <c r="G5" i="2"/>
  <c r="G45" i="2" s="1"/>
  <c r="F5" i="2"/>
  <c r="F45" i="2" s="1"/>
  <c r="E5" i="2"/>
  <c r="E45" i="2" s="1"/>
  <c r="D5" i="2"/>
  <c r="D45" i="2" s="1"/>
  <c r="P4" i="2"/>
  <c r="P3" i="2"/>
  <c r="P2" i="2"/>
  <c r="O44" i="1"/>
  <c r="E44" i="1"/>
  <c r="F44" i="1"/>
  <c r="G44" i="1"/>
  <c r="H44" i="1"/>
  <c r="I44" i="1"/>
  <c r="J44" i="1"/>
  <c r="K44" i="1"/>
  <c r="L44" i="1"/>
  <c r="M44" i="1"/>
  <c r="N44" i="1"/>
  <c r="D44" i="1"/>
  <c r="O40" i="1"/>
  <c r="K2" i="13" s="1"/>
  <c r="N40" i="1"/>
  <c r="J2" i="13" s="1"/>
  <c r="M40" i="1"/>
  <c r="I2" i="13" s="1"/>
  <c r="L40" i="1"/>
  <c r="K40" i="1"/>
  <c r="J40" i="1"/>
  <c r="I40" i="1"/>
  <c r="H2" i="13" s="1"/>
  <c r="H40" i="1"/>
  <c r="G2" i="13" s="1"/>
  <c r="G40" i="1"/>
  <c r="F2" i="13" s="1"/>
  <c r="F40" i="1"/>
  <c r="E40" i="1"/>
  <c r="D40" i="1"/>
  <c r="O33" i="1"/>
  <c r="O47" i="1" s="1"/>
  <c r="N33" i="1"/>
  <c r="N47" i="1" s="1"/>
  <c r="M33" i="1"/>
  <c r="M47" i="1" s="1"/>
  <c r="L33" i="1"/>
  <c r="L47" i="1" s="1"/>
  <c r="K33" i="1"/>
  <c r="K47" i="1" s="1"/>
  <c r="J33" i="1"/>
  <c r="J47" i="1" s="1"/>
  <c r="I33" i="1"/>
  <c r="I47" i="1" s="1"/>
  <c r="H33" i="1"/>
  <c r="H47" i="1" s="1"/>
  <c r="G33" i="1"/>
  <c r="G47" i="1" s="1"/>
  <c r="F33" i="1"/>
  <c r="F47" i="1" s="1"/>
  <c r="E33" i="1"/>
  <c r="E47" i="1" s="1"/>
  <c r="D33" i="1"/>
  <c r="D47" i="1" s="1"/>
  <c r="O26" i="1"/>
  <c r="N26" i="1"/>
  <c r="J8" i="13" s="1"/>
  <c r="M26" i="1"/>
  <c r="I8" i="13" s="1"/>
  <c r="L26" i="1"/>
  <c r="K26" i="1"/>
  <c r="J26" i="1"/>
  <c r="I26" i="1"/>
  <c r="H8" i="13" s="1"/>
  <c r="H26" i="1"/>
  <c r="G8" i="13" s="1"/>
  <c r="G26" i="1"/>
  <c r="F8" i="13" s="1"/>
  <c r="F26" i="1"/>
  <c r="E26" i="1"/>
  <c r="D26" i="1"/>
  <c r="O19" i="1"/>
  <c r="O46" i="1" s="1"/>
  <c r="N19" i="1"/>
  <c r="N46" i="1" s="1"/>
  <c r="M19" i="1"/>
  <c r="M46" i="1" s="1"/>
  <c r="L19" i="1"/>
  <c r="L46" i="1" s="1"/>
  <c r="K19" i="1"/>
  <c r="K46" i="1" s="1"/>
  <c r="J19" i="1"/>
  <c r="J46" i="1" s="1"/>
  <c r="I19" i="1"/>
  <c r="I46" i="1" s="1"/>
  <c r="H19" i="1"/>
  <c r="H46" i="1" s="1"/>
  <c r="G19" i="1"/>
  <c r="G46" i="1" s="1"/>
  <c r="F19" i="1"/>
  <c r="F46" i="1" s="1"/>
  <c r="E19" i="1"/>
  <c r="E46" i="1" s="1"/>
  <c r="D19" i="1"/>
  <c r="D46" i="1" s="1"/>
  <c r="O12" i="1"/>
  <c r="K5" i="13" s="1"/>
  <c r="N12" i="1"/>
  <c r="J5" i="13" s="1"/>
  <c r="M12" i="1"/>
  <c r="I5" i="13" s="1"/>
  <c r="L12" i="1"/>
  <c r="K12" i="1"/>
  <c r="J12" i="1"/>
  <c r="I12" i="1"/>
  <c r="H5" i="13" s="1"/>
  <c r="H12" i="1"/>
  <c r="G12" i="1"/>
  <c r="F5" i="13" s="1"/>
  <c r="F12" i="1"/>
  <c r="E12" i="1"/>
  <c r="D12" i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D5" i="1"/>
  <c r="D45" i="1" s="1"/>
  <c r="P37" i="1"/>
  <c r="P38" i="1"/>
  <c r="P39" i="1"/>
  <c r="P30" i="1"/>
  <c r="P31" i="1"/>
  <c r="P32" i="1"/>
  <c r="P23" i="1"/>
  <c r="P24" i="1"/>
  <c r="P25" i="1"/>
  <c r="P16" i="1"/>
  <c r="P17" i="1"/>
  <c r="P18" i="1"/>
  <c r="P9" i="1"/>
  <c r="P10" i="1"/>
  <c r="P11" i="1"/>
  <c r="P2" i="1"/>
  <c r="P3" i="1"/>
  <c r="P4" i="1"/>
  <c r="I12" i="16" l="1"/>
  <c r="H12" i="16"/>
  <c r="G15" i="16"/>
  <c r="H15" i="15"/>
  <c r="G15" i="15"/>
  <c r="F15" i="15"/>
  <c r="H32" i="6"/>
  <c r="O32" i="6"/>
  <c r="G32" i="6"/>
  <c r="J19" i="16"/>
  <c r="I19" i="16"/>
  <c r="H13" i="16"/>
  <c r="G13" i="16"/>
  <c r="F13" i="16"/>
  <c r="J4" i="14"/>
  <c r="F10" i="14"/>
  <c r="N45" i="3"/>
  <c r="H16" i="13"/>
  <c r="I13" i="16"/>
  <c r="J13" i="16"/>
  <c r="K13" i="16"/>
  <c r="K19" i="16"/>
  <c r="F19" i="16"/>
  <c r="G19" i="16"/>
  <c r="H19" i="16"/>
  <c r="H16" i="16"/>
  <c r="I16" i="16"/>
  <c r="J16" i="16"/>
  <c r="K16" i="16"/>
  <c r="F16" i="16"/>
  <c r="G16" i="16"/>
  <c r="G12" i="16"/>
  <c r="J12" i="16"/>
  <c r="K12" i="16"/>
  <c r="F12" i="16"/>
  <c r="H18" i="16"/>
  <c r="I18" i="16"/>
  <c r="J18" i="16"/>
  <c r="K18" i="16"/>
  <c r="F18" i="16"/>
  <c r="G18" i="16"/>
  <c r="F15" i="16"/>
  <c r="H15" i="16"/>
  <c r="I15" i="16"/>
  <c r="J15" i="16"/>
  <c r="K15" i="16"/>
  <c r="G14" i="16"/>
  <c r="J19" i="15"/>
  <c r="K19" i="15"/>
  <c r="P5" i="4"/>
  <c r="L16" i="15" s="1"/>
  <c r="F16" i="15"/>
  <c r="H16" i="15"/>
  <c r="K12" i="15"/>
  <c r="F12" i="15"/>
  <c r="G12" i="15"/>
  <c r="H12" i="15"/>
  <c r="I12" i="15"/>
  <c r="J12" i="15"/>
  <c r="G18" i="15"/>
  <c r="F18" i="15"/>
  <c r="H18" i="15"/>
  <c r="I18" i="15"/>
  <c r="J18" i="15"/>
  <c r="K18" i="15"/>
  <c r="K15" i="15"/>
  <c r="J15" i="15"/>
  <c r="I15" i="15"/>
  <c r="F11" i="15"/>
  <c r="J11" i="15"/>
  <c r="I11" i="15"/>
  <c r="K11" i="15"/>
  <c r="G17" i="15"/>
  <c r="H17" i="15"/>
  <c r="I17" i="15"/>
  <c r="F17" i="15"/>
  <c r="J17" i="15"/>
  <c r="K14" i="15"/>
  <c r="F14" i="15"/>
  <c r="G14" i="15"/>
  <c r="I14" i="15"/>
  <c r="J14" i="15"/>
  <c r="M34" i="6"/>
  <c r="F13" i="14"/>
  <c r="G13" i="14"/>
  <c r="H13" i="14"/>
  <c r="J13" i="14"/>
  <c r="O34" i="6"/>
  <c r="J10" i="14"/>
  <c r="K10" i="14"/>
  <c r="I10" i="14"/>
  <c r="G10" i="14"/>
  <c r="H10" i="14"/>
  <c r="H7" i="14"/>
  <c r="I7" i="14"/>
  <c r="J7" i="14"/>
  <c r="G4" i="14"/>
  <c r="I4" i="14"/>
  <c r="K4" i="14"/>
  <c r="F4" i="14"/>
  <c r="H4" i="14"/>
  <c r="K9" i="14"/>
  <c r="F3" i="14"/>
  <c r="H8" i="14"/>
  <c r="G8" i="14"/>
  <c r="I8" i="14"/>
  <c r="F8" i="14"/>
  <c r="G2" i="14"/>
  <c r="H2" i="14"/>
  <c r="I2" i="14"/>
  <c r="J2" i="14"/>
  <c r="K16" i="13"/>
  <c r="K18" i="13"/>
  <c r="I18" i="13"/>
  <c r="H18" i="13"/>
  <c r="G18" i="13"/>
  <c r="G15" i="13"/>
  <c r="K15" i="13"/>
  <c r="J11" i="13"/>
  <c r="I11" i="13"/>
  <c r="F17" i="13"/>
  <c r="H17" i="13"/>
  <c r="G17" i="13"/>
  <c r="H14" i="13"/>
  <c r="F14" i="13"/>
  <c r="K3" i="14"/>
  <c r="J3" i="14"/>
  <c r="H3" i="14"/>
  <c r="G3" i="14"/>
  <c r="I3" i="14"/>
  <c r="G16" i="13"/>
  <c r="F16" i="13"/>
  <c r="I16" i="13"/>
  <c r="H19" i="13"/>
  <c r="G19" i="13"/>
  <c r="F19" i="13"/>
  <c r="J13" i="13"/>
  <c r="I13" i="13"/>
  <c r="K13" i="13"/>
  <c r="K11" i="16"/>
  <c r="K17" i="16"/>
  <c r="F17" i="16"/>
  <c r="H14" i="16"/>
  <c r="G17" i="16"/>
  <c r="H17" i="16"/>
  <c r="F11" i="16"/>
  <c r="I17" i="16"/>
  <c r="G11" i="16"/>
  <c r="J17" i="16"/>
  <c r="H11" i="16"/>
  <c r="J11" i="16"/>
  <c r="F14" i="16"/>
  <c r="I14" i="16"/>
  <c r="J14" i="16"/>
  <c r="K14" i="16"/>
  <c r="H13" i="15"/>
  <c r="I13" i="15"/>
  <c r="J13" i="15"/>
  <c r="K13" i="15"/>
  <c r="F13" i="15"/>
  <c r="G13" i="15"/>
  <c r="H19" i="15"/>
  <c r="I19" i="15"/>
  <c r="F19" i="15"/>
  <c r="G19" i="15"/>
  <c r="G16" i="15"/>
  <c r="I16" i="15"/>
  <c r="J16" i="15"/>
  <c r="K16" i="15"/>
  <c r="H9" i="14"/>
  <c r="I9" i="14"/>
  <c r="J9" i="14"/>
  <c r="F9" i="14"/>
  <c r="G9" i="14"/>
  <c r="H13" i="13"/>
  <c r="F13" i="13"/>
  <c r="G13" i="13"/>
  <c r="I19" i="13"/>
  <c r="K19" i="13"/>
  <c r="J19" i="13"/>
  <c r="K12" i="13"/>
  <c r="J12" i="13"/>
  <c r="I12" i="13"/>
  <c r="F12" i="13"/>
  <c r="H12" i="13"/>
  <c r="G12" i="13"/>
  <c r="J18" i="13"/>
  <c r="F18" i="13"/>
  <c r="F15" i="13"/>
  <c r="J15" i="13"/>
  <c r="I15" i="13"/>
  <c r="H15" i="13"/>
  <c r="H11" i="13"/>
  <c r="G11" i="13"/>
  <c r="F11" i="13"/>
  <c r="K11" i="13"/>
  <c r="K17" i="13"/>
  <c r="J17" i="13"/>
  <c r="I17" i="13"/>
  <c r="K14" i="13"/>
  <c r="J14" i="13"/>
  <c r="I14" i="13"/>
  <c r="G14" i="13"/>
  <c r="P26" i="6"/>
  <c r="P12" i="6"/>
  <c r="P32" i="6" s="1"/>
  <c r="P5" i="6"/>
  <c r="P19" i="6"/>
  <c r="P5" i="8"/>
  <c r="P12" i="8"/>
  <c r="L7" i="16" s="1"/>
  <c r="P19" i="8"/>
  <c r="P26" i="8"/>
  <c r="L10" i="16" s="1"/>
  <c r="P33" i="8"/>
  <c r="P40" i="8"/>
  <c r="L4" i="16" s="1"/>
  <c r="P40" i="12"/>
  <c r="L2" i="16" s="1"/>
  <c r="P33" i="12"/>
  <c r="P19" i="12"/>
  <c r="P5" i="12"/>
  <c r="P5" i="11"/>
  <c r="P40" i="11"/>
  <c r="L2" i="15" s="1"/>
  <c r="P33" i="11"/>
  <c r="P26" i="11"/>
  <c r="L8" i="15" s="1"/>
  <c r="P19" i="11"/>
  <c r="P12" i="11"/>
  <c r="L5" i="15" s="1"/>
  <c r="P26" i="10"/>
  <c r="L11" i="14" s="1"/>
  <c r="P19" i="10"/>
  <c r="P12" i="10"/>
  <c r="L5" i="14" s="1"/>
  <c r="P5" i="10"/>
  <c r="P33" i="1"/>
  <c r="P19" i="1"/>
  <c r="P47" i="9"/>
  <c r="P40" i="9"/>
  <c r="L9" i="13" s="1"/>
  <c r="P33" i="9"/>
  <c r="P19" i="9"/>
  <c r="L6" i="13" s="1"/>
  <c r="P5" i="9"/>
  <c r="P54" i="9"/>
  <c r="L3" i="13" s="1"/>
  <c r="P40" i="7"/>
  <c r="L3" i="16" s="1"/>
  <c r="P19" i="7"/>
  <c r="P5" i="7"/>
  <c r="P33" i="7"/>
  <c r="P12" i="7"/>
  <c r="L6" i="16" s="1"/>
  <c r="P26" i="7"/>
  <c r="L9" i="16" s="1"/>
  <c r="P12" i="3"/>
  <c r="L7" i="13" s="1"/>
  <c r="P26" i="3"/>
  <c r="L10" i="13" s="1"/>
  <c r="P5" i="3"/>
  <c r="P40" i="3"/>
  <c r="L4" i="13" s="1"/>
  <c r="P5" i="5"/>
  <c r="P19" i="5"/>
  <c r="P26" i="5"/>
  <c r="L12" i="14" s="1"/>
  <c r="P12" i="5"/>
  <c r="L6" i="14" s="1"/>
  <c r="P12" i="4"/>
  <c r="L7" i="15" s="1"/>
  <c r="P19" i="4"/>
  <c r="P33" i="4"/>
  <c r="P40" i="4"/>
  <c r="L4" i="15" s="1"/>
  <c r="P26" i="4"/>
  <c r="L10" i="15" s="1"/>
  <c r="P19" i="3"/>
  <c r="P33" i="3"/>
  <c r="P40" i="2"/>
  <c r="L3" i="15" s="1"/>
  <c r="P33" i="2"/>
  <c r="P19" i="2"/>
  <c r="P26" i="2"/>
  <c r="L9" i="15" s="1"/>
  <c r="P12" i="2"/>
  <c r="L6" i="15" s="1"/>
  <c r="P5" i="2"/>
  <c r="P40" i="1"/>
  <c r="L2" i="13" s="1"/>
  <c r="P26" i="1"/>
  <c r="L8" i="13" s="1"/>
  <c r="P12" i="1"/>
  <c r="L5" i="13" s="1"/>
  <c r="P5" i="1"/>
  <c r="G20" i="15" l="1"/>
  <c r="I14" i="14"/>
  <c r="F14" i="14"/>
  <c r="G20" i="16"/>
  <c r="F20" i="15"/>
  <c r="P45" i="4"/>
  <c r="K14" i="14"/>
  <c r="H20" i="13"/>
  <c r="P47" i="8"/>
  <c r="L13" i="16"/>
  <c r="P46" i="8"/>
  <c r="L19" i="16"/>
  <c r="P45" i="8"/>
  <c r="L16" i="16"/>
  <c r="F20" i="16"/>
  <c r="P47" i="7"/>
  <c r="L12" i="16"/>
  <c r="P46" i="7"/>
  <c r="L18" i="16"/>
  <c r="K20" i="16"/>
  <c r="P45" i="7"/>
  <c r="L15" i="16"/>
  <c r="H20" i="16"/>
  <c r="H20" i="15"/>
  <c r="P47" i="2"/>
  <c r="L12" i="15"/>
  <c r="P46" i="2"/>
  <c r="L18" i="15"/>
  <c r="K20" i="15"/>
  <c r="P45" i="2"/>
  <c r="L15" i="15"/>
  <c r="P47" i="11"/>
  <c r="L11" i="15"/>
  <c r="P46" i="11"/>
  <c r="L17" i="15"/>
  <c r="J20" i="15"/>
  <c r="I20" i="15"/>
  <c r="P45" i="11"/>
  <c r="L14" i="15"/>
  <c r="L13" i="14"/>
  <c r="P34" i="6"/>
  <c r="J14" i="14"/>
  <c r="G14" i="14"/>
  <c r="H14" i="14"/>
  <c r="P33" i="6"/>
  <c r="L10" i="14"/>
  <c r="L7" i="14"/>
  <c r="P31" i="6"/>
  <c r="L4" i="14"/>
  <c r="P32" i="10"/>
  <c r="L8" i="14"/>
  <c r="P31" i="10"/>
  <c r="L2" i="14"/>
  <c r="I20" i="13"/>
  <c r="F20" i="13"/>
  <c r="K20" i="13"/>
  <c r="G20" i="13"/>
  <c r="P31" i="5"/>
  <c r="L3" i="14"/>
  <c r="P45" i="3"/>
  <c r="L16" i="13"/>
  <c r="I20" i="16"/>
  <c r="P47" i="12"/>
  <c r="L11" i="16"/>
  <c r="J20" i="16"/>
  <c r="P46" i="12"/>
  <c r="L17" i="16"/>
  <c r="P45" i="12"/>
  <c r="L14" i="16"/>
  <c r="P47" i="4"/>
  <c r="L13" i="15"/>
  <c r="P46" i="4"/>
  <c r="L19" i="15"/>
  <c r="P32" i="5"/>
  <c r="L9" i="14"/>
  <c r="P47" i="3"/>
  <c r="L13" i="13"/>
  <c r="J20" i="13"/>
  <c r="P46" i="3"/>
  <c r="L19" i="13"/>
  <c r="P61" i="9"/>
  <c r="L12" i="13"/>
  <c r="P60" i="9"/>
  <c r="L18" i="13"/>
  <c r="P59" i="9"/>
  <c r="L15" i="13"/>
  <c r="P47" i="1"/>
  <c r="L11" i="13"/>
  <c r="P46" i="1"/>
  <c r="L17" i="13"/>
  <c r="P45" i="1"/>
  <c r="L14" i="13"/>
  <c r="L20" i="15" l="1"/>
  <c r="L20" i="16"/>
  <c r="L14" i="14"/>
  <c r="L20" i="13"/>
</calcChain>
</file>

<file path=xl/sharedStrings.xml><?xml version="1.0" encoding="utf-8"?>
<sst xmlns="http://schemas.openxmlformats.org/spreadsheetml/2006/main" count="2255" uniqueCount="75">
  <si>
    <t>DT</t>
  </si>
  <si>
    <t>RF</t>
  </si>
  <si>
    <t>Method</t>
  </si>
  <si>
    <t>Case</t>
  </si>
  <si>
    <t>Target</t>
  </si>
  <si>
    <t>Supplement</t>
  </si>
  <si>
    <t>Yes</t>
  </si>
  <si>
    <t>Note</t>
  </si>
  <si>
    <t>No</t>
  </si>
  <si>
    <t>Gender</t>
  </si>
  <si>
    <t>Plurality</t>
  </si>
  <si>
    <t>max</t>
  </si>
  <si>
    <t>Pluraity</t>
  </si>
  <si>
    <t>NN</t>
  </si>
  <si>
    <t>2g</t>
  </si>
  <si>
    <t>3g</t>
  </si>
  <si>
    <t>4g</t>
  </si>
  <si>
    <t>rank</t>
  </si>
  <si>
    <t>best</t>
  </si>
  <si>
    <t>mgv</t>
  </si>
  <si>
    <t>Setting</t>
  </si>
  <si>
    <t>mgr:.33</t>
  </si>
  <si>
    <t>mgr:.67</t>
  </si>
  <si>
    <t>mgv:1.00</t>
  </si>
  <si>
    <t>mgr:1.00</t>
  </si>
  <si>
    <t>xsk2g</t>
  </si>
  <si>
    <t>xsk3g</t>
  </si>
  <si>
    <t>xsk4g</t>
  </si>
  <si>
    <t>1:3g;2:xsk3g,3g+h;</t>
  </si>
  <si>
    <t>1:xsk3g,3g+h;</t>
  </si>
  <si>
    <t>1:xsk4g;2:xsk3g+h;</t>
  </si>
  <si>
    <t>1:xsk3g+h;2:xsk4g;</t>
  </si>
  <si>
    <t>1:xsk3g;2:2g,xsk2g+h;</t>
  </si>
  <si>
    <t>1:xsk3g2:xsk4g;</t>
  </si>
  <si>
    <t>1:3g;2:xsk2g+h;</t>
  </si>
  <si>
    <t>1:xsk2g+h;2:2g;</t>
  </si>
  <si>
    <t>1:xsk2g,xsk3g+h,xsk4g+h;</t>
  </si>
  <si>
    <t>1:4g+h;2:xsk2g,xsk4g;</t>
  </si>
  <si>
    <t>1:2g;2:2g+h;3:xsk2g;</t>
  </si>
  <si>
    <t>1:xsk3g;2:xsk2g+h;3:4g,4g+h;</t>
  </si>
  <si>
    <t>1:3g+h;2:2g+h;3:4g+h;</t>
  </si>
  <si>
    <t>1:3g+h;2:4g+h;3:xsk4g+h;</t>
  </si>
  <si>
    <t>1:3g,4g;3:xsk3g,xsk3g+h,xsk4g+h;</t>
  </si>
  <si>
    <t>1:3g,4g;3:xsk3g+h,xsk4g+h;</t>
  </si>
  <si>
    <t>1:xsk2g,4g+h,xsk3g+h;</t>
  </si>
  <si>
    <t>1:4g,xsk2g;3:xsk3g+h;</t>
  </si>
  <si>
    <t>1:4g+h;2:3g;3:xsk4g;</t>
  </si>
  <si>
    <t>1:4g+h;2:xsk4g;3:xsk3g+h;</t>
  </si>
  <si>
    <t>1:xsk2g,xsk2g+h;3:xsk3g+h;</t>
  </si>
  <si>
    <t>1:4g+h;2:xsk3g+h;3:xsk2g,xsk2g+h;</t>
  </si>
  <si>
    <t>xsk2g-hash</t>
  </si>
  <si>
    <t>xsk3g-hash</t>
  </si>
  <si>
    <t>xsk4g-hash</t>
  </si>
  <si>
    <t>2g-hash</t>
  </si>
  <si>
    <t>3g-hash</t>
  </si>
  <si>
    <t>4g-hash</t>
  </si>
  <si>
    <t>1:xsk3g+h;2:2g;3:3g+h;</t>
  </si>
  <si>
    <t>1:2g,xsk2g+h;3:3g+h;</t>
  </si>
  <si>
    <t>1:4g+h;2:3g,xsk2g;</t>
  </si>
  <si>
    <t>1:3g;2:xsk4g;3:xsk2g,xsk2g+h;</t>
  </si>
  <si>
    <t>1:4g;2:2g+h,3g+h;</t>
  </si>
  <si>
    <t>1:2g+h;2:3g;3:3g+h;</t>
  </si>
  <si>
    <t>1:xsk4g,4g+h;3:4g;</t>
  </si>
  <si>
    <t>1:xsk4g;2:4g;3:xsk3g+h;</t>
  </si>
  <si>
    <t>1:xsk2g+h;2:xsk4g+h;3:xsk3g+h;</t>
  </si>
  <si>
    <t>1:xsk2g+h,xsk3g+h;3:xsk4g+h;</t>
  </si>
  <si>
    <t>1:3g+h;2:xsk2g;3:xsk2g+h;</t>
  </si>
  <si>
    <t>1:3g+h;2:4g+h;3:2g,xsk2g+h;</t>
  </si>
  <si>
    <t>1:2g+h;2:3g;3:2g,4g,xsk4g,4g+h,xsk3g+h;</t>
  </si>
  <si>
    <t>1:4g,3g+h,xsk3g+h;</t>
  </si>
  <si>
    <t>1:4g;2:xsk4g;3:3g+h;</t>
  </si>
  <si>
    <t>1:4g,2g+h;3:3g+h;</t>
  </si>
  <si>
    <t>Gender2</t>
  </si>
  <si>
    <t>1:2g,3g+h;</t>
  </si>
  <si>
    <t>1:2g,3g+h;3:3g;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</si>
</sst>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3"/>
      <color theme="1"/>
      <name val="LucidaSansUnicode"/>
      <family val="2"/>
    </font>
    <font>
      <b/>
      <sz val="13"/>
      <color theme="0"/>
      <name val="LucidaSansUnicode"/>
      <family val="2"/>
    </font>
    <font>
      <b/>
      <sz val="13"/>
      <color theme="1"/>
      <name val="LucidaSansUnicode"/>
      <family val="2"/>
    </font>
    <font>
      <sz val="13"/>
      <color rgb="FF000000"/>
      <name val="LucidaSansUnicode"/>
      <family val="2"/>
    </font>
  </fonts>
  <fills count="11">
    <fill>
      <patternFill patternType="none"/>
    </fill>
    <fill>
      <patternFill patternType="gray125"/>
    </fill>
    <fill>
      <patternFill patternType="solid">
        <fgColor rgb="FFFFCB2E"/>
        <bgColor rgb="FF000000"/>
      </patternFill>
    </fill>
    <fill>
      <patternFill patternType="solid">
        <fgColor rgb="FFFFD65C"/>
        <bgColor rgb="FF000000"/>
      </patternFill>
    </fill>
    <fill>
      <patternFill patternType="solid">
        <fgColor rgb="FFF5F8FC"/>
        <bgColor rgb="FF000000"/>
      </patternFill>
    </fill>
    <fill>
      <patternFill patternType="solid">
        <fgColor rgb="FFFFE28B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EDB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8C9E9"/>
        <bgColor rgb="FF000000"/>
      </patternFill>
    </fill>
    <fill>
      <patternFill patternType="solid">
        <fgColor rgb="FFFFF9E7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5" xfId="0" applyNumberFormat="1" applyBorder="1"/>
    <xf numFmtId="0" fontId="0" fillId="0" borderId="5" xfId="0" applyBorder="1"/>
    <xf numFmtId="0" fontId="2" fillId="0" borderId="2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2" fillId="0" borderId="4" xfId="0" applyFont="1" applyBorder="1"/>
    <xf numFmtId="20" fontId="0" fillId="0" borderId="0" xfId="0" applyNumberFormat="1"/>
    <xf numFmtId="2" fontId="2" fillId="0" borderId="6" xfId="0" applyNumberFormat="1" applyFont="1" applyBorder="1"/>
    <xf numFmtId="0" fontId="3" fillId="0" borderId="0" xfId="0" applyFont="1"/>
    <xf numFmtId="0" fontId="3" fillId="2" borderId="7" xfId="0" applyFont="1" applyFill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2" fontId="2" fillId="0" borderId="0" xfId="0" applyNumberFormat="1" applyFont="1"/>
    <xf numFmtId="2" fontId="2" fillId="0" borderId="0" xfId="0" applyNumberFormat="1" applyFont="1" applyBorder="1"/>
  </cellXfs>
  <cellStyles count="1">
    <cellStyle name="Normal" xfId="0" builtinId="0"/>
  </cellStyles>
  <dxfs count="1834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D349-A9FC-C2F3702B035C}"/>
            </c:ext>
          </c:extLst>
        </c:ser>
        <c:ser>
          <c:idx val="1"/>
          <c:order val="1"/>
          <c:tx>
            <c:strRef>
              <c:f>czech!$E$3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czech!$F$3:$K$3</c:f>
              <c:numCache>
                <c:formatCode>0.00</c:formatCode>
                <c:ptCount val="6"/>
                <c:pt idx="0">
                  <c:v>0.41</c:v>
                </c:pt>
                <c:pt idx="1">
                  <c:v>0.38</c:v>
                </c:pt>
                <c:pt idx="2">
                  <c:v>0.42</c:v>
                </c:pt>
                <c:pt idx="3">
                  <c:v>0.36</c:v>
                </c:pt>
                <c:pt idx="4">
                  <c:v>0.44</c:v>
                </c:pt>
                <c:pt idx="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D349-A9FC-C2F3702B035C}"/>
            </c:ext>
          </c:extLst>
        </c:ser>
        <c:ser>
          <c:idx val="2"/>
          <c:order val="2"/>
          <c:tx>
            <c:strRef>
              <c:f>czech!$E$4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czech!$F$4:$K$4</c:f>
              <c:numCache>
                <c:formatCode>0.00</c:formatCode>
                <c:ptCount val="6"/>
                <c:pt idx="0">
                  <c:v>0.4</c:v>
                </c:pt>
                <c:pt idx="1">
                  <c:v>0.52</c:v>
                </c:pt>
                <c:pt idx="2">
                  <c:v>0.5</c:v>
                </c:pt>
                <c:pt idx="3">
                  <c:v>0.47</c:v>
                </c:pt>
                <c:pt idx="4">
                  <c:v>0.34</c:v>
                </c:pt>
                <c:pt idx="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D349-A9FC-C2F3702B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french!$E$2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FA47-AC2C-69EEA0C9B752}"/>
            </c:ext>
          </c:extLst>
        </c:ser>
        <c:ser>
          <c:idx val="1"/>
          <c:order val="1"/>
          <c:tx>
            <c:strRef>
              <c:f>french!$E$3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french!$F$3:$K$3</c:f>
              <c:numCache>
                <c:formatCode>0.00</c:formatCode>
                <c:ptCount val="6"/>
                <c:pt idx="0">
                  <c:v>0.79</c:v>
                </c:pt>
                <c:pt idx="1">
                  <c:v>0.78</c:v>
                </c:pt>
                <c:pt idx="2">
                  <c:v>0.83</c:v>
                </c:pt>
                <c:pt idx="3">
                  <c:v>0.77</c:v>
                </c:pt>
                <c:pt idx="4">
                  <c:v>0.8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FA47-AC2C-69EEA0C9B752}"/>
            </c:ext>
          </c:extLst>
        </c:ser>
        <c:ser>
          <c:idx val="2"/>
          <c:order val="2"/>
          <c:tx>
            <c:strRef>
              <c:f>french!$E$4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french!$F$4:$K$4</c:f>
              <c:numCache>
                <c:formatCode>0.00</c:formatCode>
                <c:ptCount val="6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0.79</c:v>
                </c:pt>
                <c:pt idx="4">
                  <c:v>0.76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9-FA47-AC2C-69EEA0C9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French</a:t>
            </a:r>
            <a:r>
              <a:rPr lang="ja-JP" altLang="en-US" baseline="0"/>
              <a:t> </a:t>
            </a:r>
            <a:r>
              <a:rPr lang="en-US" altLang="ja-JP" baseline="0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-supplement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0C4A-9579-70F32EBA6274}"/>
            </c:ext>
          </c:extLst>
        </c:ser>
        <c:ser>
          <c:idx val="1"/>
          <c:order val="1"/>
          <c:tx>
            <c:strRef>
              <c:f>french!$E$6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french!$F$6:$K$6</c:f>
              <c:numCache>
                <c:formatCode>0.00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0.84</c:v>
                </c:pt>
                <c:pt idx="3">
                  <c:v>0.79</c:v>
                </c:pt>
                <c:pt idx="4">
                  <c:v>0.8</c:v>
                </c:pt>
                <c:pt idx="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0C4A-9579-70F32EBA6274}"/>
            </c:ext>
          </c:extLst>
        </c:ser>
        <c:ser>
          <c:idx val="2"/>
          <c:order val="2"/>
          <c:tx>
            <c:strRef>
              <c:f>french!$E$7</c:f>
              <c:strCache>
                <c:ptCount val="1"/>
                <c:pt idx="0">
                  <c:v>Gender-No-best-mgr:1.00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french!$F$7:$K$7</c:f>
              <c:numCache>
                <c:formatCode>0.00</c:formatCode>
                <c:ptCount val="6"/>
                <c:pt idx="0">
                  <c:v>0.73</c:v>
                </c:pt>
                <c:pt idx="1">
                  <c:v>0.79</c:v>
                </c:pt>
                <c:pt idx="2">
                  <c:v>0.73</c:v>
                </c:pt>
                <c:pt idx="3">
                  <c:v>0.82</c:v>
                </c:pt>
                <c:pt idx="4">
                  <c:v>0.75</c:v>
                </c:pt>
                <c:pt idx="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7-0C4A-9579-70F32EBA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french!$E$8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6D43-A7C3-C349342B6256}"/>
            </c:ext>
          </c:extLst>
        </c:ser>
        <c:ser>
          <c:idx val="1"/>
          <c:order val="1"/>
          <c:tx>
            <c:strRef>
              <c:f>french!$E$9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french!$F$9:$K$9</c:f>
              <c:numCache>
                <c:formatCode>0.00</c:formatCode>
                <c:ptCount val="6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0.99</c:v>
                </c:pt>
                <c:pt idx="4">
                  <c:v>0.96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E-6D43-A7C3-C349342B6256}"/>
            </c:ext>
          </c:extLst>
        </c:ser>
        <c:ser>
          <c:idx val="2"/>
          <c:order val="2"/>
          <c:tx>
            <c:strRef>
              <c:f>french!$E$10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french!$F$10:$K$10</c:f>
              <c:numCache>
                <c:formatCode>0.00</c:formatCode>
                <c:ptCount val="6"/>
                <c:pt idx="0">
                  <c:v>0.97</c:v>
                </c:pt>
                <c:pt idx="1">
                  <c:v>0.95</c:v>
                </c:pt>
                <c:pt idx="2">
                  <c:v>0.96</c:v>
                </c:pt>
                <c:pt idx="3">
                  <c:v>0.93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E-6D43-A7C3-C349342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french!$E$11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E34E-B528-9FF22ABC89FF}"/>
            </c:ext>
          </c:extLst>
        </c:ser>
        <c:ser>
          <c:idx val="1"/>
          <c:order val="1"/>
          <c:tx>
            <c:strRef>
              <c:f>french!$E$12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french!$F$12:$K$12</c:f>
              <c:numCache>
                <c:formatCode>0.00</c:formatCode>
                <c:ptCount val="6"/>
                <c:pt idx="0">
                  <c:v>0.94</c:v>
                </c:pt>
                <c:pt idx="1">
                  <c:v>0.95</c:v>
                </c:pt>
                <c:pt idx="2">
                  <c:v>0.93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E34E-B528-9FF22ABC89FF}"/>
            </c:ext>
          </c:extLst>
        </c:ser>
        <c:ser>
          <c:idx val="2"/>
          <c:order val="2"/>
          <c:tx>
            <c:strRef>
              <c:f>french!$E$13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french!$F$13:$K$13</c:f>
              <c:numCache>
                <c:formatCode>0.00</c:formatCode>
                <c:ptCount val="6"/>
                <c:pt idx="0">
                  <c:v>0.97</c:v>
                </c:pt>
                <c:pt idx="1">
                  <c:v>0.96</c:v>
                </c:pt>
                <c:pt idx="2">
                  <c:v>0.97</c:v>
                </c:pt>
                <c:pt idx="3">
                  <c:v>0.94</c:v>
                </c:pt>
                <c:pt idx="4">
                  <c:v>0.96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E34E-B528-9FF22ABC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french.gr033!$C$31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french.gr033!$D$31:$P$31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3-054F-8B23-5FDE9653126A}"/>
            </c:ext>
          </c:extLst>
        </c:ser>
        <c:ser>
          <c:idx val="1"/>
          <c:order val="1"/>
          <c:tx>
            <c:strRef>
              <c:f>french.gr033!$C$32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french.gr033!$D$32:$P$32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3-054F-8B23-5FDE9653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french.gr067!$C$31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french.gr067!$D$31:$P$31</c:f>
              <c:numCache>
                <c:formatCode>0.00</c:formatCode>
                <c:ptCount val="13"/>
                <c:pt idx="0">
                  <c:v>0.79</c:v>
                </c:pt>
                <c:pt idx="1">
                  <c:v>0.71</c:v>
                </c:pt>
                <c:pt idx="2">
                  <c:v>0.81</c:v>
                </c:pt>
                <c:pt idx="3">
                  <c:v>0.79</c:v>
                </c:pt>
                <c:pt idx="4">
                  <c:v>0.78</c:v>
                </c:pt>
                <c:pt idx="5">
                  <c:v>0.83</c:v>
                </c:pt>
                <c:pt idx="6">
                  <c:v>0.74</c:v>
                </c:pt>
                <c:pt idx="7">
                  <c:v>0.82</c:v>
                </c:pt>
                <c:pt idx="8">
                  <c:v>0.83</c:v>
                </c:pt>
                <c:pt idx="9">
                  <c:v>0.77</c:v>
                </c:pt>
                <c:pt idx="10">
                  <c:v>0.8</c:v>
                </c:pt>
                <c:pt idx="11">
                  <c:v>0.71</c:v>
                </c:pt>
                <c:pt idx="12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8A4E-A59D-E579A1E9747F}"/>
            </c:ext>
          </c:extLst>
        </c:ser>
        <c:ser>
          <c:idx val="1"/>
          <c:order val="1"/>
          <c:tx>
            <c:strRef>
              <c:f>french.gr067!$C$32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french.gr067!$D$32:$P$32</c:f>
              <c:numCache>
                <c:formatCode>0.00</c:formatCode>
                <c:ptCount val="13"/>
                <c:pt idx="0">
                  <c:v>0.94</c:v>
                </c:pt>
                <c:pt idx="1">
                  <c:v>0.93</c:v>
                </c:pt>
                <c:pt idx="2">
                  <c:v>0.93</c:v>
                </c:pt>
                <c:pt idx="3">
                  <c:v>0.94</c:v>
                </c:pt>
                <c:pt idx="4">
                  <c:v>0.94</c:v>
                </c:pt>
                <c:pt idx="5">
                  <c:v>0.95</c:v>
                </c:pt>
                <c:pt idx="6">
                  <c:v>0.93</c:v>
                </c:pt>
                <c:pt idx="7">
                  <c:v>0.91</c:v>
                </c:pt>
                <c:pt idx="8">
                  <c:v>0.92</c:v>
                </c:pt>
                <c:pt idx="9">
                  <c:v>0.99</c:v>
                </c:pt>
                <c:pt idx="10">
                  <c:v>0.96</c:v>
                </c:pt>
                <c:pt idx="11">
                  <c:v>0.97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8A4E-A59D-E579A1E9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French noun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french.gr100!$C$31</c:f>
              <c:strCache>
                <c:ptCount val="1"/>
                <c:pt idx="0">
                  <c:v>Gender;Yes;Best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french.gr100!$D$31:$P$31</c:f>
              <c:numCache>
                <c:formatCode>0.00</c:formatCode>
                <c:ptCount val="13"/>
                <c:pt idx="0">
                  <c:v>0.77</c:v>
                </c:pt>
                <c:pt idx="1">
                  <c:v>0.8</c:v>
                </c:pt>
                <c:pt idx="2">
                  <c:v>0.69</c:v>
                </c:pt>
                <c:pt idx="3">
                  <c:v>0.75</c:v>
                </c:pt>
                <c:pt idx="4">
                  <c:v>0.76</c:v>
                </c:pt>
                <c:pt idx="5">
                  <c:v>0.75</c:v>
                </c:pt>
                <c:pt idx="6">
                  <c:v>0.73</c:v>
                </c:pt>
                <c:pt idx="7">
                  <c:v>0.72</c:v>
                </c:pt>
                <c:pt idx="8">
                  <c:v>0.71</c:v>
                </c:pt>
                <c:pt idx="9">
                  <c:v>0.79</c:v>
                </c:pt>
                <c:pt idx="10">
                  <c:v>0.76</c:v>
                </c:pt>
                <c:pt idx="11">
                  <c:v>0.75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C24F-8C33-BFAEC4122AAB}"/>
            </c:ext>
          </c:extLst>
        </c:ser>
        <c:ser>
          <c:idx val="1"/>
          <c:order val="1"/>
          <c:tx>
            <c:strRef>
              <c:f>french.gr100!$C$32</c:f>
              <c:strCache>
                <c:ptCount val="1"/>
                <c:pt idx="0">
                  <c:v>Gender;No;Best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french.gr100!$D$32:$P$32</c:f>
              <c:numCache>
                <c:formatCode>0.00</c:formatCode>
                <c:ptCount val="13"/>
                <c:pt idx="0">
                  <c:v>0.8</c:v>
                </c:pt>
                <c:pt idx="1">
                  <c:v>0.79</c:v>
                </c:pt>
                <c:pt idx="2">
                  <c:v>0.7</c:v>
                </c:pt>
                <c:pt idx="3">
                  <c:v>0.73</c:v>
                </c:pt>
                <c:pt idx="4">
                  <c:v>0.79</c:v>
                </c:pt>
                <c:pt idx="5">
                  <c:v>0.73</c:v>
                </c:pt>
                <c:pt idx="6">
                  <c:v>0.78</c:v>
                </c:pt>
                <c:pt idx="7">
                  <c:v>0.74</c:v>
                </c:pt>
                <c:pt idx="8">
                  <c:v>0.74</c:v>
                </c:pt>
                <c:pt idx="9">
                  <c:v>0.82</c:v>
                </c:pt>
                <c:pt idx="10">
                  <c:v>0.75</c:v>
                </c:pt>
                <c:pt idx="11">
                  <c:v>0.72</c:v>
                </c:pt>
                <c:pt idx="1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C24F-8C33-BFAEC4122AAB}"/>
            </c:ext>
          </c:extLst>
        </c:ser>
        <c:ser>
          <c:idx val="2"/>
          <c:order val="2"/>
          <c:tx>
            <c:strRef>
              <c:f>french.gr100!$C$33</c:f>
              <c:strCache>
                <c:ptCount val="1"/>
                <c:pt idx="0">
                  <c:v>Plurality;Yes;Best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french.gr100!$D$33:$P$33</c:f>
              <c:numCache>
                <c:formatCode>0.00</c:formatCode>
                <c:ptCount val="13"/>
                <c:pt idx="0">
                  <c:v>0.94</c:v>
                </c:pt>
                <c:pt idx="1">
                  <c:v>0.92</c:v>
                </c:pt>
                <c:pt idx="2">
                  <c:v>0.92</c:v>
                </c:pt>
                <c:pt idx="3">
                  <c:v>0.97</c:v>
                </c:pt>
                <c:pt idx="4">
                  <c:v>0.95</c:v>
                </c:pt>
                <c:pt idx="5">
                  <c:v>0.96</c:v>
                </c:pt>
                <c:pt idx="6">
                  <c:v>0.89</c:v>
                </c:pt>
                <c:pt idx="7">
                  <c:v>0.88</c:v>
                </c:pt>
                <c:pt idx="8">
                  <c:v>0.96</c:v>
                </c:pt>
                <c:pt idx="9">
                  <c:v>0.93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B-C24F-8C33-BFAEC4122AAB}"/>
            </c:ext>
          </c:extLst>
        </c:ser>
        <c:ser>
          <c:idx val="3"/>
          <c:order val="3"/>
          <c:tx>
            <c:strRef>
              <c:f>french.gr100!$C$34</c:f>
              <c:strCache>
                <c:ptCount val="1"/>
                <c:pt idx="0">
                  <c:v>Plurality;No;Best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french.gr100!$D$34:$P$34</c:f>
              <c:numCache>
                <c:formatCode>0.00</c:formatCode>
                <c:ptCount val="13"/>
                <c:pt idx="0">
                  <c:v>0.93</c:v>
                </c:pt>
                <c:pt idx="1">
                  <c:v>0.9</c:v>
                </c:pt>
                <c:pt idx="2">
                  <c:v>0.92</c:v>
                </c:pt>
                <c:pt idx="3">
                  <c:v>0.97</c:v>
                </c:pt>
                <c:pt idx="4">
                  <c:v>0.96</c:v>
                </c:pt>
                <c:pt idx="5">
                  <c:v>0.97</c:v>
                </c:pt>
                <c:pt idx="6">
                  <c:v>0.92</c:v>
                </c:pt>
                <c:pt idx="7">
                  <c:v>0.88</c:v>
                </c:pt>
                <c:pt idx="8">
                  <c:v>0.98</c:v>
                </c:pt>
                <c:pt idx="9">
                  <c:v>0.94</c:v>
                </c:pt>
                <c:pt idx="10">
                  <c:v>0.96</c:v>
                </c:pt>
                <c:pt idx="11">
                  <c:v>0.95</c:v>
                </c:pt>
                <c:pt idx="1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B-C24F-8C33-BFAEC412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660336"/>
        <c:axId val="1090862560"/>
      </c:lineChart>
      <c:catAx>
        <c:axId val="8156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0862560"/>
        <c:crosses val="autoZero"/>
        <c:auto val="1"/>
        <c:lblAlgn val="ctr"/>
        <c:lblOffset val="100"/>
        <c:noMultiLvlLbl val="0"/>
      </c:catAx>
      <c:valAx>
        <c:axId val="1090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0040-B3E3-04BA0DEF8CEA}"/>
            </c:ext>
          </c:extLst>
        </c:ser>
        <c:ser>
          <c:idx val="1"/>
          <c:order val="1"/>
          <c:tx>
            <c:strRef>
              <c:f>german!$E$3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german!$F$3:$K$3</c:f>
              <c:numCache>
                <c:formatCode>0.00</c:formatCode>
                <c:ptCount val="6"/>
                <c:pt idx="0">
                  <c:v>0.38</c:v>
                </c:pt>
                <c:pt idx="1">
                  <c:v>0.39</c:v>
                </c:pt>
                <c:pt idx="2">
                  <c:v>0.42</c:v>
                </c:pt>
                <c:pt idx="3">
                  <c:v>0.38</c:v>
                </c:pt>
                <c:pt idx="4">
                  <c:v>0.36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8-0040-B3E3-04BA0DEF8CEA}"/>
            </c:ext>
          </c:extLst>
        </c:ser>
        <c:ser>
          <c:idx val="2"/>
          <c:order val="2"/>
          <c:tx>
            <c:strRef>
              <c:f>german!$E$4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german!$F$4:$K$4</c:f>
              <c:numCache>
                <c:formatCode>0.00</c:formatCode>
                <c:ptCount val="6"/>
                <c:pt idx="0">
                  <c:v>0.43</c:v>
                </c:pt>
                <c:pt idx="1">
                  <c:v>0.37</c:v>
                </c:pt>
                <c:pt idx="2">
                  <c:v>0.37</c:v>
                </c:pt>
                <c:pt idx="3">
                  <c:v>0.43</c:v>
                </c:pt>
                <c:pt idx="4">
                  <c:v>0.44</c:v>
                </c:pt>
                <c:pt idx="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8-0040-B3E3-04BA0DEF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3A45-A17D-980D240ECD76}"/>
            </c:ext>
          </c:extLst>
        </c:ser>
        <c:ser>
          <c:idx val="1"/>
          <c:order val="1"/>
          <c:tx>
            <c:strRef>
              <c:f>german!$E$6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german!$F$6:$K$6</c:f>
              <c:numCache>
                <c:formatCode>0.00</c:formatCode>
                <c:ptCount val="6"/>
                <c:pt idx="0">
                  <c:v>0.55000000000000004</c:v>
                </c:pt>
                <c:pt idx="1">
                  <c:v>0.49</c:v>
                </c:pt>
                <c:pt idx="2">
                  <c:v>0.5</c:v>
                </c:pt>
                <c:pt idx="3">
                  <c:v>0.56000000000000005</c:v>
                </c:pt>
                <c:pt idx="4">
                  <c:v>0.53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3A45-A17D-980D240ECD76}"/>
            </c:ext>
          </c:extLst>
        </c:ser>
        <c:ser>
          <c:idx val="2"/>
          <c:order val="2"/>
          <c:tx>
            <c:strRef>
              <c:f>german!$E$7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german!$F$7:$K$7</c:f>
              <c:numCache>
                <c:formatCode>0.00</c:formatCode>
                <c:ptCount val="6"/>
                <c:pt idx="0">
                  <c:v>0.61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C-3A45-A17D-980D240E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FB4C-9931-66641E39DF50}"/>
            </c:ext>
          </c:extLst>
        </c:ser>
        <c:ser>
          <c:idx val="1"/>
          <c:order val="1"/>
          <c:tx>
            <c:strRef>
              <c:f>german!$E$9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german!$F$9:$K$9</c:f>
              <c:numCache>
                <c:formatCode>0.00</c:formatCode>
                <c:ptCount val="6"/>
                <c:pt idx="0">
                  <c:v>0.81</c:v>
                </c:pt>
                <c:pt idx="1">
                  <c:v>0.79</c:v>
                </c:pt>
                <c:pt idx="2">
                  <c:v>0.83</c:v>
                </c:pt>
                <c:pt idx="3">
                  <c:v>0.8</c:v>
                </c:pt>
                <c:pt idx="4">
                  <c:v>0.84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FB4C-9931-66641E39DF50}"/>
            </c:ext>
          </c:extLst>
        </c:ser>
        <c:ser>
          <c:idx val="2"/>
          <c:order val="2"/>
          <c:tx>
            <c:strRef>
              <c:f>german!$E$10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german!$F$10:$K$10</c:f>
              <c:numCache>
                <c:formatCode>0.00</c:formatCode>
                <c:ptCount val="6"/>
                <c:pt idx="0">
                  <c:v>0.75</c:v>
                </c:pt>
                <c:pt idx="1">
                  <c:v>0.79</c:v>
                </c:pt>
                <c:pt idx="2">
                  <c:v>0.84</c:v>
                </c:pt>
                <c:pt idx="3">
                  <c:v>0.82</c:v>
                </c:pt>
                <c:pt idx="4">
                  <c:v>0.83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B-FB4C-9931-66641E3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0F4C-9EE0-9D49C84940A0}"/>
            </c:ext>
          </c:extLst>
        </c:ser>
        <c:ser>
          <c:idx val="1"/>
          <c:order val="1"/>
          <c:tx>
            <c:strRef>
              <c:f>czech!$E$6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czech!$F$6:$K$6</c:f>
              <c:numCache>
                <c:formatCode>0.00</c:formatCode>
                <c:ptCount val="6"/>
                <c:pt idx="0">
                  <c:v>0.59</c:v>
                </c:pt>
                <c:pt idx="1">
                  <c:v>0.6</c:v>
                </c:pt>
                <c:pt idx="2">
                  <c:v>0.53</c:v>
                </c:pt>
                <c:pt idx="3">
                  <c:v>0.67</c:v>
                </c:pt>
                <c:pt idx="4">
                  <c:v>0.61</c:v>
                </c:pt>
                <c:pt idx="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0F4C-9EE0-9D49C84940A0}"/>
            </c:ext>
          </c:extLst>
        </c:ser>
        <c:ser>
          <c:idx val="2"/>
          <c:order val="2"/>
          <c:tx>
            <c:strRef>
              <c:f>czech!$E$7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czech!$F$7:$K$7</c:f>
              <c:numCache>
                <c:formatCode>0.00</c:formatCode>
                <c:ptCount val="6"/>
                <c:pt idx="0">
                  <c:v>0.63</c:v>
                </c:pt>
                <c:pt idx="1">
                  <c:v>0.66</c:v>
                </c:pt>
                <c:pt idx="2">
                  <c:v>0.62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D-0F4C-9EE0-9D49C849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2-CE4F-8ABB-3422AAE35E5F}"/>
            </c:ext>
          </c:extLst>
        </c:ser>
        <c:ser>
          <c:idx val="1"/>
          <c:order val="1"/>
          <c:tx>
            <c:strRef>
              <c:f>german!$E$12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german!$F$12:$K$12</c:f>
              <c:numCache>
                <c:formatCode>0.00</c:formatCode>
                <c:ptCount val="6"/>
                <c:pt idx="0">
                  <c:v>0.33</c:v>
                </c:pt>
                <c:pt idx="1">
                  <c:v>0.42</c:v>
                </c:pt>
                <c:pt idx="2">
                  <c:v>0.46</c:v>
                </c:pt>
                <c:pt idx="3">
                  <c:v>0.38</c:v>
                </c:pt>
                <c:pt idx="4">
                  <c:v>0.38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2-CE4F-8ABB-3422AAE35E5F}"/>
            </c:ext>
          </c:extLst>
        </c:ser>
        <c:ser>
          <c:idx val="2"/>
          <c:order val="2"/>
          <c:tx>
            <c:strRef>
              <c:f>german!$E$13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german!$F$13:$K$13</c:f>
              <c:numCache>
                <c:formatCode>0.00</c:formatCode>
                <c:ptCount val="6"/>
                <c:pt idx="0">
                  <c:v>0.47</c:v>
                </c:pt>
                <c:pt idx="1">
                  <c:v>0.35</c:v>
                </c:pt>
                <c:pt idx="2">
                  <c:v>0.33</c:v>
                </c:pt>
                <c:pt idx="3">
                  <c:v>0.47</c:v>
                </c:pt>
                <c:pt idx="4">
                  <c:v>0.46</c:v>
                </c:pt>
                <c:pt idx="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CE4F-8ABB-3422AAE3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A-1542-89F6-23055460E800}"/>
            </c:ext>
          </c:extLst>
        </c:ser>
        <c:ser>
          <c:idx val="1"/>
          <c:order val="1"/>
          <c:tx>
            <c:strRef>
              <c:f>german!$E$15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german!$F$15:$K$15</c:f>
              <c:numCache>
                <c:formatCode>0.00</c:formatCode>
                <c:ptCount val="6"/>
                <c:pt idx="0">
                  <c:v>0.6</c:v>
                </c:pt>
                <c:pt idx="1">
                  <c:v>0.47</c:v>
                </c:pt>
                <c:pt idx="2">
                  <c:v>0.5</c:v>
                </c:pt>
                <c:pt idx="3">
                  <c:v>0.59</c:v>
                </c:pt>
                <c:pt idx="4">
                  <c:v>0.51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A-1542-89F6-23055460E800}"/>
            </c:ext>
          </c:extLst>
        </c:ser>
        <c:ser>
          <c:idx val="2"/>
          <c:order val="2"/>
          <c:tx>
            <c:strRef>
              <c:f>german!$E$16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german!$F$16:$K$16</c:f>
              <c:numCache>
                <c:formatCode>0.00</c:formatCode>
                <c:ptCount val="6"/>
                <c:pt idx="0">
                  <c:v>0.61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0.61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1542-89F6-23055460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D43-A567-3203104747C7}"/>
            </c:ext>
          </c:extLst>
        </c:ser>
        <c:ser>
          <c:idx val="1"/>
          <c:order val="1"/>
          <c:tx>
            <c:strRef>
              <c:f>german!$E$18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german!$F$18:$K$18</c:f>
              <c:numCache>
                <c:formatCode>0.00</c:formatCode>
                <c:ptCount val="6"/>
                <c:pt idx="0">
                  <c:v>0.82</c:v>
                </c:pt>
                <c:pt idx="1">
                  <c:v>0.83</c:v>
                </c:pt>
                <c:pt idx="2">
                  <c:v>0.86</c:v>
                </c:pt>
                <c:pt idx="3">
                  <c:v>0.82</c:v>
                </c:pt>
                <c:pt idx="4">
                  <c:v>0.86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D43-A567-3203104747C7}"/>
            </c:ext>
          </c:extLst>
        </c:ser>
        <c:ser>
          <c:idx val="2"/>
          <c:order val="2"/>
          <c:tx>
            <c:strRef>
              <c:f>german!$E$19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german!$F$19:$K$19</c:f>
              <c:numCache>
                <c:formatCode>0.00</c:formatCode>
                <c:ptCount val="6"/>
                <c:pt idx="0">
                  <c:v>0.78</c:v>
                </c:pt>
                <c:pt idx="1">
                  <c:v>0.82</c:v>
                </c:pt>
                <c:pt idx="2">
                  <c:v>0.85</c:v>
                </c:pt>
                <c:pt idx="3">
                  <c:v>0.82</c:v>
                </c:pt>
                <c:pt idx="4">
                  <c:v>0.81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D43-A567-32031047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german.gr033!$D$45:$P$45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7146-BCCF-1B20B65D8E94}"/>
            </c:ext>
          </c:extLst>
        </c:ser>
        <c:ser>
          <c:idx val="1"/>
          <c:order val="1"/>
          <c:tx>
            <c:strRef>
              <c:f>german.gr033!$C$46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german.gr033!$D$46:$P$46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7146-BCCF-1B20B65D8E94}"/>
            </c:ext>
          </c:extLst>
        </c:ser>
        <c:ser>
          <c:idx val="2"/>
          <c:order val="2"/>
          <c:tx>
            <c:strRef>
              <c:f>german.gr033!$C$47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german.gr033!$D$47:$P$47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1-7146-BCCF-1B20B65D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german.gr067!$D$45:$P$45</c:f>
              <c:numCache>
                <c:formatCode>0.00</c:formatCode>
                <c:ptCount val="13"/>
                <c:pt idx="0">
                  <c:v>0.57999999999999996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</c:v>
                </c:pt>
                <c:pt idx="4">
                  <c:v>0.47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0.61</c:v>
                </c:pt>
                <c:pt idx="8">
                  <c:v>0.54</c:v>
                </c:pt>
                <c:pt idx="9">
                  <c:v>0.59</c:v>
                </c:pt>
                <c:pt idx="10">
                  <c:v>0.51</c:v>
                </c:pt>
                <c:pt idx="11">
                  <c:v>0.53</c:v>
                </c:pt>
                <c:pt idx="12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7-0D4E-813E-DDCF23620FFE}"/>
            </c:ext>
          </c:extLst>
        </c:ser>
        <c:ser>
          <c:idx val="1"/>
          <c:order val="1"/>
          <c:tx>
            <c:strRef>
              <c:f>german.gr067!$C$46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german.gr067!$D$46:$P$46</c:f>
              <c:numCache>
                <c:formatCode>0.00</c:formatCode>
                <c:ptCount val="13"/>
                <c:pt idx="0">
                  <c:v>0.86</c:v>
                </c:pt>
                <c:pt idx="1">
                  <c:v>0.87</c:v>
                </c:pt>
                <c:pt idx="2">
                  <c:v>0.86</c:v>
                </c:pt>
                <c:pt idx="3">
                  <c:v>0.82</c:v>
                </c:pt>
                <c:pt idx="4">
                  <c:v>0.83</c:v>
                </c:pt>
                <c:pt idx="5">
                  <c:v>0.86</c:v>
                </c:pt>
                <c:pt idx="6">
                  <c:v>0.88</c:v>
                </c:pt>
                <c:pt idx="7">
                  <c:v>0.87</c:v>
                </c:pt>
                <c:pt idx="8">
                  <c:v>0.86</c:v>
                </c:pt>
                <c:pt idx="9">
                  <c:v>0.82</c:v>
                </c:pt>
                <c:pt idx="10">
                  <c:v>0.86</c:v>
                </c:pt>
                <c:pt idx="11">
                  <c:v>0.82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7-0D4E-813E-DDCF23620FFE}"/>
            </c:ext>
          </c:extLst>
        </c:ser>
        <c:ser>
          <c:idx val="2"/>
          <c:order val="2"/>
          <c:tx>
            <c:strRef>
              <c:f>german.gr067!$C$47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german.gr067!$D$47:$P$47</c:f>
              <c:numCache>
                <c:formatCode>0.00</c:formatCode>
                <c:ptCount val="13"/>
                <c:pt idx="0">
                  <c:v>0.37</c:v>
                </c:pt>
                <c:pt idx="1">
                  <c:v>0.43</c:v>
                </c:pt>
                <c:pt idx="2">
                  <c:v>0.5</c:v>
                </c:pt>
                <c:pt idx="3">
                  <c:v>0.33</c:v>
                </c:pt>
                <c:pt idx="4">
                  <c:v>0.42</c:v>
                </c:pt>
                <c:pt idx="5">
                  <c:v>0.46</c:v>
                </c:pt>
                <c:pt idx="6">
                  <c:v>0.4</c:v>
                </c:pt>
                <c:pt idx="7">
                  <c:v>0.45</c:v>
                </c:pt>
                <c:pt idx="8">
                  <c:v>0.39</c:v>
                </c:pt>
                <c:pt idx="9">
                  <c:v>0.38</c:v>
                </c:pt>
                <c:pt idx="10">
                  <c:v>0.38</c:v>
                </c:pt>
                <c:pt idx="11">
                  <c:v>0.42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7-0D4E-813E-DDCF2362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 noun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german.gr100!$D$45:$P$45</c:f>
              <c:numCache>
                <c:formatCode>0.00</c:formatCode>
                <c:ptCount val="13"/>
                <c:pt idx="0">
                  <c:v>0.56999999999999995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0.54</c:v>
                </c:pt>
                <c:pt idx="8">
                  <c:v>0.61</c:v>
                </c:pt>
                <c:pt idx="9">
                  <c:v>0.56000000000000005</c:v>
                </c:pt>
                <c:pt idx="10">
                  <c:v>0.61</c:v>
                </c:pt>
                <c:pt idx="11">
                  <c:v>0.57999999999999996</c:v>
                </c:pt>
                <c:pt idx="12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8B4C-8A99-FEB7E4ED8496}"/>
            </c:ext>
          </c:extLst>
        </c:ser>
        <c:ser>
          <c:idx val="1"/>
          <c:order val="1"/>
          <c:tx>
            <c:strRef>
              <c:f>german.gr100!$C$46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german.gr100!$D$46:$P$46</c:f>
              <c:numCache>
                <c:formatCode>0.00</c:formatCode>
                <c:ptCount val="13"/>
                <c:pt idx="0">
                  <c:v>0.84</c:v>
                </c:pt>
                <c:pt idx="1">
                  <c:v>0.87</c:v>
                </c:pt>
                <c:pt idx="2">
                  <c:v>0.83</c:v>
                </c:pt>
                <c:pt idx="3">
                  <c:v>0.78</c:v>
                </c:pt>
                <c:pt idx="4">
                  <c:v>0.82</c:v>
                </c:pt>
                <c:pt idx="5">
                  <c:v>0.85</c:v>
                </c:pt>
                <c:pt idx="6">
                  <c:v>0.82</c:v>
                </c:pt>
                <c:pt idx="7">
                  <c:v>0.85</c:v>
                </c:pt>
                <c:pt idx="8">
                  <c:v>0.88</c:v>
                </c:pt>
                <c:pt idx="9">
                  <c:v>0.82</c:v>
                </c:pt>
                <c:pt idx="10">
                  <c:v>0.81</c:v>
                </c:pt>
                <c:pt idx="11">
                  <c:v>0.84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8B4C-8A99-FEB7E4ED8496}"/>
            </c:ext>
          </c:extLst>
        </c:ser>
        <c:ser>
          <c:idx val="2"/>
          <c:order val="2"/>
          <c:tx>
            <c:strRef>
              <c:f>german.gr100!$C$47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german.gr100!$D$47:$P$47</c:f>
              <c:numCache>
                <c:formatCode>0.00</c:formatCode>
                <c:ptCount val="13"/>
                <c:pt idx="0">
                  <c:v>0.37</c:v>
                </c:pt>
                <c:pt idx="1">
                  <c:v>0.35</c:v>
                </c:pt>
                <c:pt idx="2">
                  <c:v>0.38</c:v>
                </c:pt>
                <c:pt idx="3">
                  <c:v>0.47</c:v>
                </c:pt>
                <c:pt idx="4">
                  <c:v>0.35</c:v>
                </c:pt>
                <c:pt idx="5">
                  <c:v>0.33</c:v>
                </c:pt>
                <c:pt idx="6">
                  <c:v>0.35</c:v>
                </c:pt>
                <c:pt idx="7">
                  <c:v>0.43</c:v>
                </c:pt>
                <c:pt idx="8">
                  <c:v>0.32</c:v>
                </c:pt>
                <c:pt idx="9">
                  <c:v>0.47</c:v>
                </c:pt>
                <c:pt idx="10">
                  <c:v>0.46</c:v>
                </c:pt>
                <c:pt idx="11">
                  <c:v>0.38</c:v>
                </c:pt>
                <c:pt idx="12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8B4C-8A99-FEB7E4ED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1B47-BC60-DEEAF43A70A5}"/>
            </c:ext>
          </c:extLst>
        </c:ser>
        <c:ser>
          <c:idx val="1"/>
          <c:order val="1"/>
          <c:tx>
            <c:strRef>
              <c:f>irish!$E$3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irish!$F$3:$K$3</c:f>
              <c:numCache>
                <c:formatCode>0.00</c:formatCode>
                <c:ptCount val="6"/>
                <c:pt idx="0">
                  <c:v>0.98</c:v>
                </c:pt>
                <c:pt idx="1">
                  <c:v>0.96</c:v>
                </c:pt>
                <c:pt idx="2">
                  <c:v>0.97</c:v>
                </c:pt>
                <c:pt idx="3">
                  <c:v>0.94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1B47-BC60-DEEAF43A70A5}"/>
            </c:ext>
          </c:extLst>
        </c:ser>
        <c:ser>
          <c:idx val="2"/>
          <c:order val="2"/>
          <c:tx>
            <c:strRef>
              <c:f>irish!$E$4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irish!$F$4:$K$4</c:f>
              <c:numCache>
                <c:formatCode>0.00</c:formatCode>
                <c:ptCount val="6"/>
                <c:pt idx="0">
                  <c:v>0.95</c:v>
                </c:pt>
                <c:pt idx="1">
                  <c:v>0.96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1B47-BC60-DEEAF43A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D440-B862-7F513DE70C26}"/>
            </c:ext>
          </c:extLst>
        </c:ser>
        <c:ser>
          <c:idx val="1"/>
          <c:order val="1"/>
          <c:tx>
            <c:strRef>
              <c:f>irish!$E$6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irish!$F$6:$K$6</c:f>
              <c:numCache>
                <c:formatCode>0.00</c:formatCode>
                <c:ptCount val="6"/>
                <c:pt idx="0">
                  <c:v>0.77</c:v>
                </c:pt>
                <c:pt idx="1">
                  <c:v>0.79</c:v>
                </c:pt>
                <c:pt idx="2">
                  <c:v>0.69</c:v>
                </c:pt>
                <c:pt idx="3">
                  <c:v>0.68</c:v>
                </c:pt>
                <c:pt idx="4">
                  <c:v>0.75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D440-B862-7F513DE70C26}"/>
            </c:ext>
          </c:extLst>
        </c:ser>
        <c:ser>
          <c:idx val="2"/>
          <c:order val="2"/>
          <c:tx>
            <c:strRef>
              <c:f>irish!$E$7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irish!$F$7:$K$7</c:f>
              <c:numCache>
                <c:formatCode>0.00</c:formatCode>
                <c:ptCount val="6"/>
                <c:pt idx="0">
                  <c:v>0.72</c:v>
                </c:pt>
                <c:pt idx="1">
                  <c:v>0.75</c:v>
                </c:pt>
                <c:pt idx="2">
                  <c:v>0.71</c:v>
                </c:pt>
                <c:pt idx="3">
                  <c:v>0.74</c:v>
                </c:pt>
                <c:pt idx="4">
                  <c:v>0.64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D440-B862-7F513DE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7-5048-9924-32FFFBCC054F}"/>
            </c:ext>
          </c:extLst>
        </c:ser>
        <c:ser>
          <c:idx val="1"/>
          <c:order val="1"/>
          <c:tx>
            <c:strRef>
              <c:f>irish!$E$9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irish!$F$9:$K$9</c:f>
              <c:numCache>
                <c:formatCode>0.00</c:formatCode>
                <c:ptCount val="6"/>
                <c:pt idx="0">
                  <c:v>0.63</c:v>
                </c:pt>
                <c:pt idx="1">
                  <c:v>0.73</c:v>
                </c:pt>
                <c:pt idx="2">
                  <c:v>0.61</c:v>
                </c:pt>
                <c:pt idx="3">
                  <c:v>0.63</c:v>
                </c:pt>
                <c:pt idx="4">
                  <c:v>0.62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5048-9924-32FFFBCC054F}"/>
            </c:ext>
          </c:extLst>
        </c:ser>
        <c:ser>
          <c:idx val="2"/>
          <c:order val="2"/>
          <c:tx>
            <c:strRef>
              <c:f>irish!$E$10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irish!$F$10:$K$10</c:f>
              <c:numCache>
                <c:formatCode>0.00</c:formatCode>
                <c:ptCount val="6"/>
                <c:pt idx="0">
                  <c:v>0.63</c:v>
                </c:pt>
                <c:pt idx="1">
                  <c:v>0.65</c:v>
                </c:pt>
                <c:pt idx="2">
                  <c:v>0.66</c:v>
                </c:pt>
                <c:pt idx="3">
                  <c:v>0.65</c:v>
                </c:pt>
                <c:pt idx="4">
                  <c:v>0.63</c:v>
                </c:pt>
                <c:pt idx="5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7-5048-9924-32FFFBCC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9248-B8EB-F1464CDCBDB3}"/>
            </c:ext>
          </c:extLst>
        </c:ser>
        <c:ser>
          <c:idx val="1"/>
          <c:order val="1"/>
          <c:tx>
            <c:strRef>
              <c:f>irish!$E$12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irish!$F$12:$K$12</c:f>
              <c:numCache>
                <c:formatCode>0.00</c:formatCode>
                <c:ptCount val="6"/>
                <c:pt idx="0">
                  <c:v>0.99</c:v>
                </c:pt>
                <c:pt idx="1">
                  <c:v>0.96</c:v>
                </c:pt>
                <c:pt idx="2">
                  <c:v>0.97</c:v>
                </c:pt>
                <c:pt idx="3">
                  <c:v>0.94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9248-B8EB-F1464CDCBDB3}"/>
            </c:ext>
          </c:extLst>
        </c:ser>
        <c:ser>
          <c:idx val="2"/>
          <c:order val="2"/>
          <c:tx>
            <c:strRef>
              <c:f>irish!$E$13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irish!$F$13:$K$13</c:f>
              <c:numCache>
                <c:formatCode>0.00</c:formatCode>
                <c:ptCount val="6"/>
                <c:pt idx="0">
                  <c:v>0.95</c:v>
                </c:pt>
                <c:pt idx="1">
                  <c:v>0.97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9248-B8EB-F1464CDC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2C48-A39D-DABFEA896290}"/>
            </c:ext>
          </c:extLst>
        </c:ser>
        <c:ser>
          <c:idx val="1"/>
          <c:order val="1"/>
          <c:tx>
            <c:strRef>
              <c:f>czech!$E$9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czech!$F$9:$K$9</c:f>
              <c:numCache>
                <c:formatCode>0.00</c:formatCode>
                <c:ptCount val="6"/>
                <c:pt idx="0">
                  <c:v>0.87</c:v>
                </c:pt>
                <c:pt idx="1">
                  <c:v>0.83</c:v>
                </c:pt>
                <c:pt idx="2">
                  <c:v>0.88</c:v>
                </c:pt>
                <c:pt idx="3">
                  <c:v>0.87</c:v>
                </c:pt>
                <c:pt idx="4">
                  <c:v>0.79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2C48-A39D-DABFEA896290}"/>
            </c:ext>
          </c:extLst>
        </c:ser>
        <c:ser>
          <c:idx val="2"/>
          <c:order val="2"/>
          <c:tx>
            <c:strRef>
              <c:f>czech!$E$10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czech!$F$10:$K$10</c:f>
              <c:numCache>
                <c:formatCode>0.00</c:formatCode>
                <c:ptCount val="6"/>
                <c:pt idx="0">
                  <c:v>0.82</c:v>
                </c:pt>
                <c:pt idx="1">
                  <c:v>0.79</c:v>
                </c:pt>
                <c:pt idx="2">
                  <c:v>0.87</c:v>
                </c:pt>
                <c:pt idx="3">
                  <c:v>0.81</c:v>
                </c:pt>
                <c:pt idx="4">
                  <c:v>0.89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1-2C48-A39D-DABFEA89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BC46-B03F-FFADA8A8CD44}"/>
            </c:ext>
          </c:extLst>
        </c:ser>
        <c:ser>
          <c:idx val="1"/>
          <c:order val="1"/>
          <c:tx>
            <c:strRef>
              <c:f>irish!$E$15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irish!$F$15:$K$15</c:f>
              <c:numCache>
                <c:formatCode>0.00</c:formatCode>
                <c:ptCount val="6"/>
                <c:pt idx="0">
                  <c:v>0.81</c:v>
                </c:pt>
                <c:pt idx="1">
                  <c:v>0.82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BC46-B03F-FFADA8A8CD44}"/>
            </c:ext>
          </c:extLst>
        </c:ser>
        <c:ser>
          <c:idx val="2"/>
          <c:order val="2"/>
          <c:tx>
            <c:strRef>
              <c:f>irish!$E$16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irish!$F$16:$K$16</c:f>
              <c:numCache>
                <c:formatCode>0.00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</c:v>
                </c:pt>
                <c:pt idx="3">
                  <c:v>0.75</c:v>
                </c:pt>
                <c:pt idx="4">
                  <c:v>0.68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BC46-B03F-FFADA8A8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3-0B4A-9E3C-2DE42F848608}"/>
            </c:ext>
          </c:extLst>
        </c:ser>
        <c:ser>
          <c:idx val="1"/>
          <c:order val="1"/>
          <c:tx>
            <c:strRef>
              <c:f>irish!$E$18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irish!$F$18:$K$18</c:f>
              <c:numCache>
                <c:formatCode>0.00</c:formatCode>
                <c:ptCount val="6"/>
                <c:pt idx="0">
                  <c:v>0.67</c:v>
                </c:pt>
                <c:pt idx="1">
                  <c:v>0.73</c:v>
                </c:pt>
                <c:pt idx="2">
                  <c:v>0.62</c:v>
                </c:pt>
                <c:pt idx="3">
                  <c:v>0.65</c:v>
                </c:pt>
                <c:pt idx="4">
                  <c:v>0.64</c:v>
                </c:pt>
                <c:pt idx="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3-0B4A-9E3C-2DE42F848608}"/>
            </c:ext>
          </c:extLst>
        </c:ser>
        <c:ser>
          <c:idx val="2"/>
          <c:order val="2"/>
          <c:tx>
            <c:strRef>
              <c:f>irish!$E$19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irish!$F$19:$K$19</c:f>
              <c:numCache>
                <c:formatCode>0.00</c:formatCode>
                <c:ptCount val="6"/>
                <c:pt idx="0">
                  <c:v>0.7</c:v>
                </c:pt>
                <c:pt idx="1">
                  <c:v>0.65</c:v>
                </c:pt>
                <c:pt idx="2">
                  <c:v>0.7</c:v>
                </c:pt>
                <c:pt idx="3">
                  <c:v>0.64</c:v>
                </c:pt>
                <c:pt idx="4">
                  <c:v>0.63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3-0B4A-9E3C-2DE42F848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irish.gr033!$D$45:$P$45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9541-9DEF-F8A156533597}"/>
            </c:ext>
          </c:extLst>
        </c:ser>
        <c:ser>
          <c:idx val="1"/>
          <c:order val="1"/>
          <c:tx>
            <c:strRef>
              <c:f>irish.gr033!$C$46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irish.gr033!$D$46:$P$46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9541-9DEF-F8A156533597}"/>
            </c:ext>
          </c:extLst>
        </c:ser>
        <c:ser>
          <c:idx val="2"/>
          <c:order val="2"/>
          <c:tx>
            <c:strRef>
              <c:f>irish.gr033!$C$47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irish.gr033!$D$47:$P$47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D-9541-9DEF-F8A15653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irish.gr067!$D$45:$P$45</c:f>
              <c:numCache>
                <c:formatCode>0.00</c:formatCode>
                <c:ptCount val="13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0.81</c:v>
                </c:pt>
                <c:pt idx="4">
                  <c:v>0.82</c:v>
                </c:pt>
                <c:pt idx="5">
                  <c:v>0.72</c:v>
                </c:pt>
                <c:pt idx="6">
                  <c:v>0.75</c:v>
                </c:pt>
                <c:pt idx="7">
                  <c:v>0.77</c:v>
                </c:pt>
                <c:pt idx="8">
                  <c:v>0.81</c:v>
                </c:pt>
                <c:pt idx="9">
                  <c:v>0.73</c:v>
                </c:pt>
                <c:pt idx="10">
                  <c:v>0.74</c:v>
                </c:pt>
                <c:pt idx="11">
                  <c:v>0.77</c:v>
                </c:pt>
                <c:pt idx="1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E-B646-9183-80A7DE7A6C87}"/>
            </c:ext>
          </c:extLst>
        </c:ser>
        <c:ser>
          <c:idx val="1"/>
          <c:order val="1"/>
          <c:tx>
            <c:strRef>
              <c:f>irish.gr067!$C$46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irish.gr067!$D$46:$P$46</c:f>
              <c:numCache>
                <c:formatCode>0.00</c:formatCode>
                <c:ptCount val="13"/>
                <c:pt idx="0">
                  <c:v>0.72</c:v>
                </c:pt>
                <c:pt idx="1">
                  <c:v>0.67</c:v>
                </c:pt>
                <c:pt idx="2">
                  <c:v>0.76</c:v>
                </c:pt>
                <c:pt idx="3">
                  <c:v>0.67</c:v>
                </c:pt>
                <c:pt idx="4">
                  <c:v>0.73</c:v>
                </c:pt>
                <c:pt idx="5">
                  <c:v>0.62</c:v>
                </c:pt>
                <c:pt idx="6">
                  <c:v>0.71</c:v>
                </c:pt>
                <c:pt idx="7">
                  <c:v>0.68</c:v>
                </c:pt>
                <c:pt idx="8">
                  <c:v>0.68</c:v>
                </c:pt>
                <c:pt idx="9">
                  <c:v>0.65</c:v>
                </c:pt>
                <c:pt idx="10">
                  <c:v>0.64</c:v>
                </c:pt>
                <c:pt idx="11">
                  <c:v>0.66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E-B646-9183-80A7DE7A6C87}"/>
            </c:ext>
          </c:extLst>
        </c:ser>
        <c:ser>
          <c:idx val="2"/>
          <c:order val="2"/>
          <c:tx>
            <c:strRef>
              <c:f>irish.gr067!$C$47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irish.gr067!$D$47:$P$47</c:f>
              <c:numCache>
                <c:formatCode>0.00</c:formatCode>
                <c:ptCount val="13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  <c:pt idx="5">
                  <c:v>0.97</c:v>
                </c:pt>
                <c:pt idx="6">
                  <c:v>1</c:v>
                </c:pt>
                <c:pt idx="7">
                  <c:v>0.99</c:v>
                </c:pt>
                <c:pt idx="8">
                  <c:v>0.96</c:v>
                </c:pt>
                <c:pt idx="9">
                  <c:v>0.94</c:v>
                </c:pt>
                <c:pt idx="10">
                  <c:v>0.97</c:v>
                </c:pt>
                <c:pt idx="11">
                  <c:v>0.97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E-B646-9183-80A7DE7A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Irish nou</a:t>
            </a:r>
            <a:r>
              <a:rPr lang="en-US" baseline="0"/>
              <a:t>n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irish.gr100!$D$45:$P$45</c:f>
              <c:numCache>
                <c:formatCode>0.00</c:formatCode>
                <c:ptCount val="13"/>
                <c:pt idx="0">
                  <c:v>0.82</c:v>
                </c:pt>
                <c:pt idx="1">
                  <c:v>0.77</c:v>
                </c:pt>
                <c:pt idx="2">
                  <c:v>0.74</c:v>
                </c:pt>
                <c:pt idx="3">
                  <c:v>0.78</c:v>
                </c:pt>
                <c:pt idx="4">
                  <c:v>0.68</c:v>
                </c:pt>
                <c:pt idx="5">
                  <c:v>0.7</c:v>
                </c:pt>
                <c:pt idx="6">
                  <c:v>0.79</c:v>
                </c:pt>
                <c:pt idx="7">
                  <c:v>0.75</c:v>
                </c:pt>
                <c:pt idx="8">
                  <c:v>0.77</c:v>
                </c:pt>
                <c:pt idx="9">
                  <c:v>0.75</c:v>
                </c:pt>
                <c:pt idx="10">
                  <c:v>0.68</c:v>
                </c:pt>
                <c:pt idx="11">
                  <c:v>0.7</c:v>
                </c:pt>
                <c:pt idx="1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F-2344-8589-F283C67E7713}"/>
            </c:ext>
          </c:extLst>
        </c:ser>
        <c:ser>
          <c:idx val="1"/>
          <c:order val="1"/>
          <c:tx>
            <c:strRef>
              <c:f>irish.gr100!$C$46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irish.gr100!$D$46:$P$46</c:f>
              <c:numCache>
                <c:formatCode>0.00</c:formatCode>
                <c:ptCount val="13"/>
                <c:pt idx="0">
                  <c:v>0.69</c:v>
                </c:pt>
                <c:pt idx="1">
                  <c:v>0.7</c:v>
                </c:pt>
                <c:pt idx="2">
                  <c:v>0.66</c:v>
                </c:pt>
                <c:pt idx="3">
                  <c:v>0.7</c:v>
                </c:pt>
                <c:pt idx="4">
                  <c:v>0.65</c:v>
                </c:pt>
                <c:pt idx="5">
                  <c:v>0.7</c:v>
                </c:pt>
                <c:pt idx="6">
                  <c:v>0.72</c:v>
                </c:pt>
                <c:pt idx="7">
                  <c:v>0.75</c:v>
                </c:pt>
                <c:pt idx="8">
                  <c:v>0.71</c:v>
                </c:pt>
                <c:pt idx="9">
                  <c:v>0.64</c:v>
                </c:pt>
                <c:pt idx="10">
                  <c:v>0.63</c:v>
                </c:pt>
                <c:pt idx="11">
                  <c:v>0.7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F-2344-8589-F283C67E7713}"/>
            </c:ext>
          </c:extLst>
        </c:ser>
        <c:ser>
          <c:idx val="2"/>
          <c:order val="2"/>
          <c:tx>
            <c:strRef>
              <c:f>irish.gr100!$C$47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irish.gr100!$D$47:$P$47</c:f>
              <c:numCache>
                <c:formatCode>0.00</c:formatCode>
                <c:ptCount val="13"/>
                <c:pt idx="0">
                  <c:v>0.92</c:v>
                </c:pt>
                <c:pt idx="1">
                  <c:v>0.98</c:v>
                </c:pt>
                <c:pt idx="2">
                  <c:v>0.98</c:v>
                </c:pt>
                <c:pt idx="3">
                  <c:v>0.95</c:v>
                </c:pt>
                <c:pt idx="4">
                  <c:v>0.97</c:v>
                </c:pt>
                <c:pt idx="5">
                  <c:v>0.95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F-2344-8589-F283C67E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9C44-A465-D0F002FD5CBE}"/>
            </c:ext>
          </c:extLst>
        </c:ser>
        <c:ser>
          <c:idx val="1"/>
          <c:order val="1"/>
          <c:tx>
            <c:strRef>
              <c:f>czech!$E$12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czech!$F$12:$K$12</c:f>
              <c:numCache>
                <c:formatCode>0.00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0.48</c:v>
                </c:pt>
                <c:pt idx="3">
                  <c:v>0.44</c:v>
                </c:pt>
                <c:pt idx="4">
                  <c:v>0.5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5-9C44-A465-D0F002FD5CBE}"/>
            </c:ext>
          </c:extLst>
        </c:ser>
        <c:ser>
          <c:idx val="2"/>
          <c:order val="2"/>
          <c:tx>
            <c:strRef>
              <c:f>czech!$E$13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czech!$F$13:$K$13</c:f>
              <c:numCache>
                <c:formatCode>0.00</c:formatCode>
                <c:ptCount val="6"/>
                <c:pt idx="0">
                  <c:v>0.42</c:v>
                </c:pt>
                <c:pt idx="1">
                  <c:v>0.59</c:v>
                </c:pt>
                <c:pt idx="2">
                  <c:v>0.49</c:v>
                </c:pt>
                <c:pt idx="3">
                  <c:v>0.55000000000000004</c:v>
                </c:pt>
                <c:pt idx="4">
                  <c:v>0.38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5-9C44-A465-D0F002FD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FD42-A1DE-58612CF58234}"/>
            </c:ext>
          </c:extLst>
        </c:ser>
        <c:ser>
          <c:idx val="1"/>
          <c:order val="1"/>
          <c:tx>
            <c:strRef>
              <c:f>czech!$E$15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czech!$F$15:$K$15</c:f>
              <c:numCache>
                <c:formatCode>0.00</c:formatCode>
                <c:ptCount val="6"/>
                <c:pt idx="0">
                  <c:v>0.63</c:v>
                </c:pt>
                <c:pt idx="1">
                  <c:v>0.61</c:v>
                </c:pt>
                <c:pt idx="2">
                  <c:v>0.6</c:v>
                </c:pt>
                <c:pt idx="3">
                  <c:v>0.62</c:v>
                </c:pt>
                <c:pt idx="4">
                  <c:v>0.68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FD42-A1DE-58612CF58234}"/>
            </c:ext>
          </c:extLst>
        </c:ser>
        <c:ser>
          <c:idx val="2"/>
          <c:order val="2"/>
          <c:tx>
            <c:strRef>
              <c:f>czech!$E$16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czech!$F$16:$K$16</c:f>
              <c:numCache>
                <c:formatCode>0.00</c:formatCode>
                <c:ptCount val="6"/>
                <c:pt idx="0">
                  <c:v>0.61</c:v>
                </c:pt>
                <c:pt idx="1">
                  <c:v>0.68</c:v>
                </c:pt>
                <c:pt idx="2">
                  <c:v>0.67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FD42-A1DE-58612CF5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E84C-B813-D31D40D19B79}"/>
            </c:ext>
          </c:extLst>
        </c:ser>
        <c:ser>
          <c:idx val="1"/>
          <c:order val="1"/>
          <c:tx>
            <c:strRef>
              <c:f>czech!$E$18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czech!$F$18:$K$18</c:f>
              <c:numCache>
                <c:formatCode>0.00</c:formatCode>
                <c:ptCount val="6"/>
                <c:pt idx="0">
                  <c:v>0.9</c:v>
                </c:pt>
                <c:pt idx="1">
                  <c:v>0.81</c:v>
                </c:pt>
                <c:pt idx="2">
                  <c:v>0.88</c:v>
                </c:pt>
                <c:pt idx="3">
                  <c:v>0.89</c:v>
                </c:pt>
                <c:pt idx="4">
                  <c:v>0.8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E84C-B813-D31D40D19B79}"/>
            </c:ext>
          </c:extLst>
        </c:ser>
        <c:ser>
          <c:idx val="2"/>
          <c:order val="2"/>
          <c:tx>
            <c:strRef>
              <c:f>czech!$E$19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xsk2g</c:v>
                </c:pt>
                <c:pt idx="1">
                  <c:v>xsk3g</c:v>
                </c:pt>
                <c:pt idx="2">
                  <c:v>xsk4g</c:v>
                </c:pt>
                <c:pt idx="3">
                  <c:v>xsk2g-hash</c:v>
                </c:pt>
                <c:pt idx="4">
                  <c:v>xsk3g-hash</c:v>
                </c:pt>
                <c:pt idx="5">
                  <c:v>xsk4g-hash</c:v>
                </c:pt>
              </c:strCache>
            </c:strRef>
          </c:cat>
          <c:val>
            <c:numRef>
              <c:f>czech!$F$19:$K$19</c:f>
              <c:numCache>
                <c:formatCode>0.00</c:formatCode>
                <c:ptCount val="6"/>
                <c:pt idx="0">
                  <c:v>0.88</c:v>
                </c:pt>
                <c:pt idx="1">
                  <c:v>0.81</c:v>
                </c:pt>
                <c:pt idx="2">
                  <c:v>0.92</c:v>
                </c:pt>
                <c:pt idx="3">
                  <c:v>0.83</c:v>
                </c:pt>
                <c:pt idx="4">
                  <c:v>0.89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E84C-B813-D31D40D1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'czech.gr033'!$C$45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'czech.gr033'!$D$45:$P$45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3A4D-B46C-738F06ACBB2E}"/>
            </c:ext>
          </c:extLst>
        </c:ser>
        <c:ser>
          <c:idx val="1"/>
          <c:order val="1"/>
          <c:tx>
            <c:strRef>
              <c:f>'czech.gr033'!$C$46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'czech.gr033'!$D$46:$P$46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6-3A4D-B46C-738F06ACBB2E}"/>
            </c:ext>
          </c:extLst>
        </c:ser>
        <c:ser>
          <c:idx val="2"/>
          <c:order val="2"/>
          <c:tx>
            <c:strRef>
              <c:f>'czech.gr033'!$C$47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'czech.gr033'!$D$47:$P$47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6-3A4D-B46C-738F06AC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'czech.gr067'!$C$59</c:f>
              <c:strCache>
                <c:ptCount val="1"/>
                <c:pt idx="0">
                  <c:v>Gender2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'czech.gr067'!$D$58:$O$58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'czech.gr067'!$D$59:$P$59</c:f>
              <c:numCache>
                <c:formatCode>0.00</c:formatCode>
                <c:ptCount val="13"/>
                <c:pt idx="0">
                  <c:v>0.94</c:v>
                </c:pt>
                <c:pt idx="1">
                  <c:v>0.92</c:v>
                </c:pt>
                <c:pt idx="2">
                  <c:v>0.91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0.86</c:v>
                </c:pt>
                <c:pt idx="7">
                  <c:v>0.94</c:v>
                </c:pt>
                <c:pt idx="8">
                  <c:v>0.91</c:v>
                </c:pt>
                <c:pt idx="9">
                  <c:v>0.86</c:v>
                </c:pt>
                <c:pt idx="10">
                  <c:v>0.84</c:v>
                </c:pt>
                <c:pt idx="11">
                  <c:v>0.8</c:v>
                </c:pt>
                <c:pt idx="12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2-EF4D-9D5A-D4B68D534DC6}"/>
            </c:ext>
          </c:extLst>
        </c:ser>
        <c:ser>
          <c:idx val="1"/>
          <c:order val="1"/>
          <c:tx>
            <c:strRef>
              <c:f>'czech.gr067'!$C$60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'czech.gr067'!$D$58:$O$58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'czech.gr067'!$D$60:$P$60</c:f>
              <c:numCache>
                <c:formatCode>0.00</c:formatCode>
                <c:ptCount val="13"/>
                <c:pt idx="0">
                  <c:v>0.89</c:v>
                </c:pt>
                <c:pt idx="1">
                  <c:v>0.92</c:v>
                </c:pt>
                <c:pt idx="2">
                  <c:v>0.82</c:v>
                </c:pt>
                <c:pt idx="3">
                  <c:v>0.9</c:v>
                </c:pt>
                <c:pt idx="4">
                  <c:v>0.81</c:v>
                </c:pt>
                <c:pt idx="5">
                  <c:v>0.88</c:v>
                </c:pt>
                <c:pt idx="6">
                  <c:v>0.82</c:v>
                </c:pt>
                <c:pt idx="7">
                  <c:v>0.82</c:v>
                </c:pt>
                <c:pt idx="8">
                  <c:v>0.97</c:v>
                </c:pt>
                <c:pt idx="9">
                  <c:v>0.89</c:v>
                </c:pt>
                <c:pt idx="10">
                  <c:v>0.8</c:v>
                </c:pt>
                <c:pt idx="11">
                  <c:v>0.79</c:v>
                </c:pt>
                <c:pt idx="1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2-EF4D-9D5A-D4B68D534DC6}"/>
            </c:ext>
          </c:extLst>
        </c:ser>
        <c:ser>
          <c:idx val="2"/>
          <c:order val="2"/>
          <c:tx>
            <c:strRef>
              <c:f>'czech.gr067'!$C$61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'czech.gr067'!$D$58:$O$58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'czech.gr067'!$D$61:$P$61</c:f>
              <c:numCache>
                <c:formatCode>0.00</c:formatCode>
                <c:ptCount val="13"/>
                <c:pt idx="0">
                  <c:v>0.44</c:v>
                </c:pt>
                <c:pt idx="1">
                  <c:v>0.5</c:v>
                </c:pt>
                <c:pt idx="2">
                  <c:v>0.53</c:v>
                </c:pt>
                <c:pt idx="3">
                  <c:v>0.44</c:v>
                </c:pt>
                <c:pt idx="4">
                  <c:v>0.43</c:v>
                </c:pt>
                <c:pt idx="5">
                  <c:v>0.48</c:v>
                </c:pt>
                <c:pt idx="6">
                  <c:v>0.52</c:v>
                </c:pt>
                <c:pt idx="7">
                  <c:v>0.52</c:v>
                </c:pt>
                <c:pt idx="8">
                  <c:v>0.47</c:v>
                </c:pt>
                <c:pt idx="9">
                  <c:v>0.44</c:v>
                </c:pt>
                <c:pt idx="10">
                  <c:v>0.5</c:v>
                </c:pt>
                <c:pt idx="11">
                  <c:v>0.44</c:v>
                </c:pt>
                <c:pt idx="12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2-EF4D-9D5A-D4B68D5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inflection</a:t>
            </a:r>
            <a:r>
              <a:rPr lang="ja-JP" altLang="en-US"/>
              <a:t> </a:t>
            </a:r>
            <a:r>
              <a:rPr lang="en-US" altLang="ja-JP"/>
              <a:t>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'czech.gr100'!$C$45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'czech.gr100'!$D$45:$P$45</c:f>
              <c:numCache>
                <c:formatCode>0.00</c:formatCode>
                <c:ptCount val="13"/>
                <c:pt idx="0">
                  <c:v>0.63</c:v>
                </c:pt>
                <c:pt idx="1">
                  <c:v>0.72</c:v>
                </c:pt>
                <c:pt idx="2">
                  <c:v>0.59</c:v>
                </c:pt>
                <c:pt idx="3">
                  <c:v>0.61</c:v>
                </c:pt>
                <c:pt idx="4">
                  <c:v>0.68</c:v>
                </c:pt>
                <c:pt idx="5">
                  <c:v>0.67</c:v>
                </c:pt>
                <c:pt idx="6">
                  <c:v>0.63</c:v>
                </c:pt>
                <c:pt idx="7">
                  <c:v>0.68</c:v>
                </c:pt>
                <c:pt idx="8">
                  <c:v>0.64</c:v>
                </c:pt>
                <c:pt idx="9">
                  <c:v>0.65</c:v>
                </c:pt>
                <c:pt idx="10">
                  <c:v>0.55000000000000004</c:v>
                </c:pt>
                <c:pt idx="11">
                  <c:v>0.65</c:v>
                </c:pt>
                <c:pt idx="1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5-1D48-81E1-A10F7E737D7A}"/>
            </c:ext>
          </c:extLst>
        </c:ser>
        <c:ser>
          <c:idx val="1"/>
          <c:order val="1"/>
          <c:tx>
            <c:strRef>
              <c:f>'czech.gr100'!$C$46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'czech.gr100'!$D$46:$P$46</c:f>
              <c:numCache>
                <c:formatCode>0.00</c:formatCode>
                <c:ptCount val="13"/>
                <c:pt idx="0">
                  <c:v>0.88</c:v>
                </c:pt>
                <c:pt idx="1">
                  <c:v>0.87</c:v>
                </c:pt>
                <c:pt idx="2">
                  <c:v>0.86</c:v>
                </c:pt>
                <c:pt idx="3">
                  <c:v>0.88</c:v>
                </c:pt>
                <c:pt idx="4">
                  <c:v>0.81</c:v>
                </c:pt>
                <c:pt idx="5">
                  <c:v>0.92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0.83</c:v>
                </c:pt>
                <c:pt idx="10">
                  <c:v>0.89</c:v>
                </c:pt>
                <c:pt idx="11">
                  <c:v>0.85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5-1D48-81E1-A10F7E737D7A}"/>
            </c:ext>
          </c:extLst>
        </c:ser>
        <c:ser>
          <c:idx val="2"/>
          <c:order val="2"/>
          <c:tx>
            <c:strRef>
              <c:f>'czech.gr100'!$C$47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xsk2g</c:v>
                </c:pt>
                <c:pt idx="4">
                  <c:v>xsk3g</c:v>
                </c:pt>
                <c:pt idx="5">
                  <c:v>xsk4g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xsk2g-hash</c:v>
                </c:pt>
                <c:pt idx="10">
                  <c:v>xsk3g-hash</c:v>
                </c:pt>
                <c:pt idx="11">
                  <c:v>xsk4g-hash</c:v>
                </c:pt>
              </c:strCache>
            </c:strRef>
          </c:cat>
          <c:val>
            <c:numRef>
              <c:f>'czech.gr100'!$D$47:$P$47</c:f>
              <c:numCache>
                <c:formatCode>0.00</c:formatCode>
                <c:ptCount val="13"/>
                <c:pt idx="0">
                  <c:v>0.55000000000000004</c:v>
                </c:pt>
                <c:pt idx="1">
                  <c:v>0.45</c:v>
                </c:pt>
                <c:pt idx="2">
                  <c:v>0.54</c:v>
                </c:pt>
                <c:pt idx="3">
                  <c:v>0.42</c:v>
                </c:pt>
                <c:pt idx="4">
                  <c:v>0.59</c:v>
                </c:pt>
                <c:pt idx="5">
                  <c:v>0.49</c:v>
                </c:pt>
                <c:pt idx="6">
                  <c:v>0.54</c:v>
                </c:pt>
                <c:pt idx="7">
                  <c:v>0.43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0.38</c:v>
                </c:pt>
                <c:pt idx="11">
                  <c:v>0.53</c:v>
                </c:pt>
                <c:pt idx="1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5-1D48-81E1-A10F7E73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9220E-B99B-CAC7-9ADA-0BA0F210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F87AD-9A34-DAE6-FA3D-509A46A2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B256-5AC4-405B-C329-D97A1F8C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649EC-BF78-2576-7297-1B2B3490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9713F-3067-E39B-78A9-117C6F96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52013-2F22-799D-4055-9B7F7751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C2A4-418C-EB4E-A9F6-448EB21A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598F3-049A-774A-B0AA-4A8EDF4D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55D7-42BC-3E40-B500-02193D1F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7EBA4-97D4-A148-BA1D-9AB679F6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7E565-5CF3-804F-9C0A-D8B06488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9761A-D367-FE46-BF97-04E0581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D84FE-6287-6D44-843B-1DBABA032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D3FD6-583C-5642-8A4B-5FF7598D1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1DD8D-53C3-BE45-B16C-AD6CF7E9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6D19-C737-9245-94D1-99387A427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BAAA-7D02-A548-A8C6-E70F0FCE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B118-EE93-0748-8070-BED9AC78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0D9D7-1362-AE8E-AA82-15445DE1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62</xdr:row>
      <xdr:rowOff>165097</xdr:rowOff>
    </xdr:from>
    <xdr:to>
      <xdr:col>14</xdr:col>
      <xdr:colOff>376160</xdr:colOff>
      <xdr:row>72</xdr:row>
      <xdr:rowOff>336098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90E5-063D-A048-B9FD-47AACAC5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D6D7-4F3F-C94C-898D-6C3B5D020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984250</xdr:colOff>
      <xdr:row>0</xdr:row>
      <xdr:rowOff>203200</xdr:rowOff>
    </xdr:from>
    <xdr:to>
      <xdr:col>18</xdr:col>
      <xdr:colOff>266750</xdr:colOff>
      <xdr:row>11</xdr:row>
      <xdr:rowOff>9800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9C7BA-0A74-6E49-8179-2163B8A2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1035050</xdr:colOff>
      <xdr:row>0</xdr:row>
      <xdr:rowOff>203200</xdr:rowOff>
    </xdr:from>
    <xdr:to>
      <xdr:col>23</xdr:col>
      <xdr:colOff>317550</xdr:colOff>
      <xdr:row>11</xdr:row>
      <xdr:rowOff>9800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1DD69-9757-BB49-83FA-E6B696DB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933450</xdr:colOff>
      <xdr:row>12</xdr:row>
      <xdr:rowOff>177800</xdr:rowOff>
    </xdr:from>
    <xdr:to>
      <xdr:col>18</xdr:col>
      <xdr:colOff>215950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FA603-D04E-894A-8C23-EA48AED9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1073150</xdr:colOff>
      <xdr:row>12</xdr:row>
      <xdr:rowOff>190500</xdr:rowOff>
    </xdr:from>
    <xdr:to>
      <xdr:col>23</xdr:col>
      <xdr:colOff>355650</xdr:colOff>
      <xdr:row>22</xdr:row>
      <xdr:rowOff>251100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53C92-A042-1341-95B0-1CA17AFF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32733-085C-1543-B516-39A7AA38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51639-B70E-D641-A801-EFD11358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742960</xdr:colOff>
      <xdr:row>35</xdr:row>
      <xdr:rowOff>126998</xdr:rowOff>
    </xdr:from>
    <xdr:to>
      <xdr:col>11</xdr:col>
      <xdr:colOff>508560</xdr:colOff>
      <xdr:row>44</xdr:row>
      <xdr:rowOff>280898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BA8B9-86E5-B5EF-2531-0ABFF415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F9AB5-FEE5-9043-8762-A0C48177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0937F-B19E-5A40-9C42-E5B2F498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AA14D-378A-E649-BADB-C74D3B77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3861E-22F7-4D46-A6CB-6E02DDAB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5C2D5-2FF5-0649-98CF-479170A8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DDC65-91DD-3D44-A365-132C04A7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059C45F-04F5-E846-B81A-B7249C92A126}" name="Table71" displayName="Table71" ref="A1:M19" totalsRowShown="0" headerRowDxfId="1833" dataDxfId="1832" tableBorderDxfId="1831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DD53A793-B0DA-E849-A6A4-8F0E9551B7DD}" name="Target" dataDxfId="1830"/>
    <tableColumn id="2" xr3:uid="{CEDFD010-873A-0A44-B4B9-260FF185B3F1}" name="Supplement" dataDxfId="1829"/>
    <tableColumn id="3" xr3:uid="{BCF0B919-6A6D-F940-90F7-68BCC84C8969}" name="Method" dataDxfId="1828"/>
    <tableColumn id="4" xr3:uid="{264E1425-F428-D042-9AD4-A83FD6BCAEA9}" name="mgv" dataDxfId="1827"/>
    <tableColumn id="5" xr3:uid="{44559BF6-DD92-204A-B5E1-8631E88749E7}" name="Setting" dataDxfId="1826">
      <calculatedColumnFormula>_xlfn.TEXTJOIN("-",,A2:D2)</calculatedColumnFormula>
    </tableColumn>
    <tableColumn id="9" xr3:uid="{D51C9E17-29B3-1140-B57F-1D42DAC04982}" name="xsk2g" dataDxfId="1825"/>
    <tableColumn id="10" xr3:uid="{A9912CC8-8399-4A42-9415-A4245EEA499B}" name="xsk3g" dataDxfId="1824"/>
    <tableColumn id="11" xr3:uid="{D8EA0B50-6265-9E4A-B347-DE83B6D04F87}" name="xsk4g" dataDxfId="1823"/>
    <tableColumn id="15" xr3:uid="{23C2FC74-C53A-7A45-BFEC-686473E275B5}" name="xsk2g-hash" dataDxfId="1822"/>
    <tableColumn id="16" xr3:uid="{765DA0BB-CC96-C44F-A380-B39A7497215F}" name="xsk3g-hash" dataDxfId="1821"/>
    <tableColumn id="17" xr3:uid="{B2CC04D6-50B2-0846-B720-DE303569DAD1}" name="xsk4g-hash" dataDxfId="1820"/>
    <tableColumn id="18" xr3:uid="{A05DE846-5723-344C-8ED9-21E87AE9C068}" name="max" dataDxfId="1819"/>
    <tableColumn id="19" xr3:uid="{8CBFCEBE-F395-564F-9994-13C628C4EFCA}" name="rank" dataDxfId="18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1A79149-FAFD-5A4C-8633-A27EA916C9F8}" name="Table1448" displayName="Table1448" ref="A29:Q33" totalsRowCount="1">
  <autoFilter ref="A29:Q32" xr:uid="{8544D348-02B7-6944-AEA9-DF3D29ADB135}"/>
  <tableColumns count="17">
    <tableColumn id="1" xr3:uid="{D0DDD3AA-DE08-EA45-8AEE-C930161AFB46}" name="Target"/>
    <tableColumn id="2" xr3:uid="{CE128E1F-EBB7-D947-9E7E-DEE371EA9A7A}" name="Supplement"/>
    <tableColumn id="3" xr3:uid="{B6DBC477-59B0-BC44-94C0-C32F4E0A56BA}" name="Method" totalsRowLabel="max"/>
    <tableColumn id="4" xr3:uid="{CD958011-3857-3041-BB19-BAF842CCFCF5}" name="2g" totalsRowFunction="custom" dataDxfId="1607" totalsRowDxfId="1606">
      <totalsRowFormula>_xlfn.LET(_xlpm.d,D30:D32,MAX(_xlpm.d))</totalsRowFormula>
    </tableColumn>
    <tableColumn id="5" xr3:uid="{E74E5844-1783-F54F-B907-AC1E35FA128D}" name="3g" totalsRowFunction="custom" dataDxfId="1605" totalsRowDxfId="1604">
      <totalsRowFormula>_xlfn.LET(_xlpm.d,E30:E32,MAX(_xlpm.d))</totalsRowFormula>
    </tableColumn>
    <tableColumn id="6" xr3:uid="{94D7CE5D-F768-B04C-8354-693E00AB43E1}" name="4g" totalsRowFunction="custom" dataDxfId="1603" totalsRowDxfId="1602">
      <totalsRowFormula>_xlfn.LET(_xlpm.d,F30:F32,MAX(_xlpm.d))</totalsRowFormula>
    </tableColumn>
    <tableColumn id="7" xr3:uid="{85CEA6EB-F137-2343-B2D4-ABE991D8C321}" name="xsk2g" totalsRowFunction="custom" dataDxfId="1601" totalsRowDxfId="1600">
      <totalsRowFormula>_xlfn.LET(_xlpm.d,G30:G32,MAX(_xlpm.d))</totalsRowFormula>
    </tableColumn>
    <tableColumn id="8" xr3:uid="{AD7603BE-78DB-D244-A2A4-B3AC1B1B9EC0}" name="xsk3g" totalsRowFunction="custom" dataDxfId="1599" totalsRowDxfId="1598">
      <totalsRowFormula>_xlfn.LET(_xlpm.d,H30:H32,MAX(_xlpm.d))</totalsRowFormula>
    </tableColumn>
    <tableColumn id="9" xr3:uid="{C503F114-4523-BB4F-AF7A-7A318504F383}" name="xsk4g" totalsRowFunction="custom" dataDxfId="1597" totalsRowDxfId="1596">
      <totalsRowFormula>_xlfn.LET(_xlpm.d,I30:I32,MAX(_xlpm.d))</totalsRowFormula>
    </tableColumn>
    <tableColumn id="16" xr3:uid="{6078EA92-F3B4-5743-9DA2-72B1870B19A9}" name="2g-hash" totalsRowFunction="custom" dataDxfId="1595" totalsRowDxfId="1594">
      <totalsRowFormula>_xlfn.LET(_xlpm.d,J30:J32,MAX(_xlpm.d))</totalsRowFormula>
    </tableColumn>
    <tableColumn id="15" xr3:uid="{9C5946BB-3F3C-B04C-96BC-BB2E4B1DEDDE}" name="3g-hash" totalsRowFunction="custom" dataDxfId="1593" totalsRowDxfId="1592">
      <totalsRowFormula>_xlfn.LET(_xlpm.d,K30:K32,MAX(_xlpm.d))</totalsRowFormula>
    </tableColumn>
    <tableColumn id="14" xr3:uid="{76749DDF-2031-414B-B862-332E2C0BE090}" name="4g-hash" totalsRowFunction="custom" dataDxfId="1591" totalsRowDxfId="1590">
      <totalsRowFormula>_xlfn.LET(_xlpm.d,L30:L32,MAX(_xlpm.d))</totalsRowFormula>
    </tableColumn>
    <tableColumn id="10" xr3:uid="{AC0B3C6F-0B25-134B-AEA1-AA9288F507D8}" name="xsk2g-hash" totalsRowFunction="custom" dataDxfId="1589" totalsRowDxfId="1588">
      <totalsRowFormula>_xlfn.LET(_xlpm.d,M30:M32,MAX(_xlpm.d))</totalsRowFormula>
    </tableColumn>
    <tableColumn id="11" xr3:uid="{08359FD2-CC1A-FD4B-9617-82FDA62EB2A1}" name="xsk3g-hash" totalsRowFunction="custom" dataDxfId="1587" totalsRowDxfId="1586">
      <totalsRowFormula>_xlfn.LET(_xlpm.d,N30:N32,MAX(_xlpm.d))</totalsRowFormula>
    </tableColumn>
    <tableColumn id="12" xr3:uid="{C87AC9B3-A7CB-FE40-BA8B-8609C17494DB}" name="xsk4g-hash" totalsRowFunction="custom" dataDxfId="1585" totalsRowDxfId="1584">
      <totalsRowFormula>_xlfn.LET(_xlpm.d,O30:O32,MAX(_xlpm.d))</totalsRowFormula>
    </tableColumn>
    <tableColumn id="17" xr3:uid="{C3CCD2E3-07CF-5343-A1E1-A1FF4923022C}" name="max" totalsRowFunction="custom" dataDxfId="1583" totalsRowDxfId="1582">
      <calculatedColumnFormula>_xlfn.LET(_xlpm.d,D30:O30,MAX(_xlpm.d))</calculatedColumnFormula>
      <totalsRowFormula>_xlfn.LET(_xlpm.d,P30:P32,MAX(_xlpm.d))</totalsRowFormula>
    </tableColumn>
    <tableColumn id="13" xr3:uid="{0F3298BD-AA1E-2C41-8A2C-6853A0886677}" name="rank" totalsRowLabel="1:4g+h;2:3g,xsk2g;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38D505-1339-9446-9521-943E77C2897B}" name="Table13549" displayName="Table13549" ref="A36:Q40" totalsRowCount="1">
  <autoFilter ref="A36:Q39" xr:uid="{46B0E1C2-31F2-354C-8ED1-4E99A40A361A}"/>
  <tableColumns count="17">
    <tableColumn id="1" xr3:uid="{483918B8-5A28-4F41-85F6-FF755A3D9587}" name="Target"/>
    <tableColumn id="2" xr3:uid="{A9C33FAA-8160-D141-8C3B-3C0C8149AF56}" name="Supplement"/>
    <tableColumn id="3" xr3:uid="{293C6E6B-2A53-0844-BB24-B5B4D0D5407C}" name="Method" totalsRowLabel="max"/>
    <tableColumn id="4" xr3:uid="{0496A55A-F7B7-DE47-964C-22962FDC0CF9}" name="2g" totalsRowFunction="custom" dataDxfId="1581" totalsRowDxfId="1580">
      <totalsRowFormula>_xlfn.LET(_xlpm.d,D37:D39,MAX(_xlpm.d))</totalsRowFormula>
    </tableColumn>
    <tableColumn id="5" xr3:uid="{7C270D77-6A01-5D4A-951F-E45A14668CA2}" name="3g" totalsRowFunction="custom" dataDxfId="1579" totalsRowDxfId="1578">
      <totalsRowFormula>_xlfn.LET(_xlpm.d,E37:E39,MAX(_xlpm.d))</totalsRowFormula>
    </tableColumn>
    <tableColumn id="6" xr3:uid="{A7939752-5121-3F4A-ADC1-456D887684ED}" name="4g" totalsRowFunction="custom" dataDxfId="1577" totalsRowDxfId="1576">
      <totalsRowFormula>_xlfn.LET(_xlpm.d,F37:F39,MAX(_xlpm.d))</totalsRowFormula>
    </tableColumn>
    <tableColumn id="7" xr3:uid="{6ECAA21D-EA3D-9244-A582-08FE44454526}" name="xsk2g" totalsRowFunction="custom" dataDxfId="1575" totalsRowDxfId="1574">
      <totalsRowFormula>_xlfn.LET(_xlpm.d,G37:G39,MAX(_xlpm.d))</totalsRowFormula>
    </tableColumn>
    <tableColumn id="8" xr3:uid="{AA703D54-1CB3-7F41-8338-AF94490F7E33}" name="xsk3g" totalsRowFunction="custom" dataDxfId="1573" totalsRowDxfId="1572">
      <totalsRowFormula>_xlfn.LET(_xlpm.d,H37:H39,MAX(_xlpm.d))</totalsRowFormula>
    </tableColumn>
    <tableColumn id="9" xr3:uid="{0F7DEEFB-00F6-3D43-9E85-AAC94213078A}" name="xsk4g" totalsRowFunction="custom" dataDxfId="1571" totalsRowDxfId="1570">
      <totalsRowFormula>_xlfn.LET(_xlpm.d,I37:I39,MAX(_xlpm.d))</totalsRowFormula>
    </tableColumn>
    <tableColumn id="16" xr3:uid="{34313A20-63F1-5A4E-9504-52557A082A89}" name="2g-hash" totalsRowFunction="custom" dataDxfId="1569" totalsRowDxfId="1568">
      <totalsRowFormula>_xlfn.LET(_xlpm.d,J37:J39,MAX(_xlpm.d))</totalsRowFormula>
    </tableColumn>
    <tableColumn id="15" xr3:uid="{7C530671-FD73-2C40-8917-A4C9031D31F6}" name="3g-hash" totalsRowFunction="custom" dataDxfId="1567" totalsRowDxfId="1566">
      <totalsRowFormula>_xlfn.LET(_xlpm.d,K37:K39,MAX(_xlpm.d))</totalsRowFormula>
    </tableColumn>
    <tableColumn id="14" xr3:uid="{B5DAB8C3-946D-C243-BC21-6A8AECDAACAC}" name="4g-hash" totalsRowFunction="custom" dataDxfId="1565" totalsRowDxfId="1564">
      <totalsRowFormula>_xlfn.LET(_xlpm.d,L37:L39,MAX(_xlpm.d))</totalsRowFormula>
    </tableColumn>
    <tableColumn id="10" xr3:uid="{4A46A24E-79BB-6443-8027-7D1FDD015755}" name="xsk2g-hash" totalsRowFunction="custom" dataDxfId="1563" totalsRowDxfId="1562">
      <totalsRowFormula>_xlfn.LET(_xlpm.d,M37:M39,MAX(_xlpm.d))</totalsRowFormula>
    </tableColumn>
    <tableColumn id="11" xr3:uid="{9C7A80ED-6742-D346-AFD4-FFCC97652D87}" name="xsk3g-hash" totalsRowFunction="custom" dataDxfId="1561" totalsRowDxfId="1560">
      <totalsRowFormula>_xlfn.LET(_xlpm.d,N37:N39,MAX(_xlpm.d))</totalsRowFormula>
    </tableColumn>
    <tableColumn id="12" xr3:uid="{91BEEF5E-9CF0-9642-A856-974CB39B948D}" name="xsk4g-hash" totalsRowFunction="custom" dataDxfId="1559" totalsRowDxfId="1558">
      <totalsRowFormula>_xlfn.LET(_xlpm.d,O37:O39,MAX(_xlpm.d))</totalsRowFormula>
    </tableColumn>
    <tableColumn id="17" xr3:uid="{5448F2BF-5292-8443-8686-2CDEBBE93C0D}" name="max" totalsRowFunction="custom" dataDxfId="1557" totalsRowDxfId="1556">
      <calculatedColumnFormula>_xlfn.LET(_xlpm.d,D37:O37,MAX(_xlpm.d))</calculatedColumnFormula>
      <totalsRowFormula>_xlfn.LET(_xlpm.d,P37:P39,MAX(_xlpm.d))</totalsRowFormula>
    </tableColumn>
    <tableColumn id="13" xr3:uid="{587EDDA1-7E84-FA40-8139-DD5340EFF2A2}" name="rank" totalsRowLabel="1:3g;2:xsk4g;3:xsk2g,xsk2g+h;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39B6686-612C-1847-AFA2-B150C408C030}" name="Table14650" displayName="Table14650" ref="A43:Q47" totalsRowCount="1">
  <autoFilter ref="A43:Q46" xr:uid="{AE8576D6-A841-2144-A01C-5F10F995E97C}"/>
  <tableColumns count="17">
    <tableColumn id="1" xr3:uid="{12C7F20B-AC11-B447-9C19-062C2049349E}" name="Target"/>
    <tableColumn id="2" xr3:uid="{C141AC80-8A76-EC41-A8D7-9F9F34A93511}" name="Supplement"/>
    <tableColumn id="3" xr3:uid="{7C5116B4-0D95-D243-AF09-5541B322B374}" name="Method" totalsRowLabel="max"/>
    <tableColumn id="4" xr3:uid="{5EDB91F8-EF43-FE4B-BD72-3246EDB60E89}" name="2g" totalsRowFunction="custom" dataDxfId="1555" totalsRowDxfId="1554">
      <totalsRowFormula>_xlfn.LET(_xlpm.d,D44:D46,MAX(_xlpm.d))</totalsRowFormula>
    </tableColumn>
    <tableColumn id="5" xr3:uid="{F169428F-9AFB-DF49-A107-C8505E166D1E}" name="3g" totalsRowFunction="custom" dataDxfId="1553" totalsRowDxfId="1552">
      <totalsRowFormula>_xlfn.LET(_xlpm.d,E44:E46,MAX(_xlpm.d))</totalsRowFormula>
    </tableColumn>
    <tableColumn id="6" xr3:uid="{59342FC2-E33E-6448-ADF5-C042CB2CB855}" name="4g" totalsRowFunction="custom" dataDxfId="1551" totalsRowDxfId="1550">
      <totalsRowFormula>_xlfn.LET(_xlpm.d,F44:F46,MAX(_xlpm.d))</totalsRowFormula>
    </tableColumn>
    <tableColumn id="7" xr3:uid="{A361F8BD-25CB-5742-8338-6BF7F9C39FDB}" name="xsk2g" totalsRowFunction="custom" dataDxfId="1549" totalsRowDxfId="1548">
      <totalsRowFormula>_xlfn.LET(_xlpm.d,G44:G46,MAX(_xlpm.d))</totalsRowFormula>
    </tableColumn>
    <tableColumn id="8" xr3:uid="{3774D5D3-CED6-6F45-AD08-B25BCBEC6C34}" name="xsk3g" totalsRowFunction="custom" dataDxfId="1547" totalsRowDxfId="1546">
      <totalsRowFormula>_xlfn.LET(_xlpm.d,H44:H46,MAX(_xlpm.d))</totalsRowFormula>
    </tableColumn>
    <tableColumn id="16" xr3:uid="{94D3B048-935D-0744-9DDD-47116690B2D3}" name="xsk4g" totalsRowFunction="custom" dataDxfId="1545" totalsRowDxfId="1544">
      <totalsRowFormula>_xlfn.LET(_xlpm.d,I44:I46,MAX(_xlpm.d))</totalsRowFormula>
    </tableColumn>
    <tableColumn id="15" xr3:uid="{1F911874-FC7E-474A-BCE3-2F3D48BCB112}" name="2g-hash" totalsRowFunction="custom" dataDxfId="1543" totalsRowDxfId="1542">
      <totalsRowFormula>_xlfn.LET(_xlpm.d,J44:J46,MAX(_xlpm.d))</totalsRowFormula>
    </tableColumn>
    <tableColumn id="14" xr3:uid="{71AD5554-9D5D-9047-8DB1-8AB3D6A349AC}" name="3g-hash" totalsRowFunction="custom" dataDxfId="1541" totalsRowDxfId="1540">
      <totalsRowFormula>_xlfn.LET(_xlpm.d,K44:K46,MAX(_xlpm.d))</totalsRowFormula>
    </tableColumn>
    <tableColumn id="9" xr3:uid="{DD3FCE1C-9984-0E42-9D96-08788EEF3FBC}" name="4g-hash" totalsRowFunction="custom" dataDxfId="1539" totalsRowDxfId="1538">
      <totalsRowFormula>_xlfn.LET(_xlpm.d,L44:L46,MAX(_xlpm.d))</totalsRowFormula>
    </tableColumn>
    <tableColumn id="10" xr3:uid="{ACC8D9E6-A34E-144B-B4AE-233D3777793E}" name="xsk2g-hash" totalsRowFunction="custom" dataDxfId="1537" totalsRowDxfId="1536">
      <totalsRowFormula>_xlfn.LET(_xlpm.d,M44:M46,MAX(_xlpm.d))</totalsRowFormula>
    </tableColumn>
    <tableColumn id="11" xr3:uid="{24913C97-2DDD-2944-832D-4AC3098C7449}" name="xsk3g-hash" totalsRowFunction="custom" dataDxfId="1535" totalsRowDxfId="1534">
      <totalsRowFormula>_xlfn.LET(_xlpm.d,N44:N46,MAX(_xlpm.d))</totalsRowFormula>
    </tableColumn>
    <tableColumn id="12" xr3:uid="{D58C201B-1E39-5346-AA30-93B0A246C511}" name="xsk4g-hash" totalsRowFunction="custom" dataDxfId="1533" totalsRowDxfId="1532">
      <totalsRowFormula>_xlfn.LET(_xlpm.d,O44:O46,MAX(_xlpm.d))</totalsRowFormula>
    </tableColumn>
    <tableColumn id="17" xr3:uid="{508A7A70-FE67-CE4D-9BA4-93B03433759A}" name="max" totalsRowFunction="custom" dataDxfId="1531" totalsRowDxfId="1530">
      <calculatedColumnFormula>_xlfn.LET(_xlpm.d,D44:O44,MAX(_xlpm.d))</calculatedColumnFormula>
      <totalsRowFormula>_xlfn.LET(_xlpm.d,P44:P46,MAX(_xlpm.d))</totalsRowFormula>
    </tableColumn>
    <tableColumn id="13" xr3:uid="{7779796C-6C6A-CD4E-A094-A42ADF022725}" name="rank" totalsRowLabel="1:4g;2:2g+h,3g+h;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D749B49-EDC3-FE46-A056-27D9F27B99DA}" name="Table135751" displayName="Table135751" ref="A50:Q54" totalsRowCount="1">
  <autoFilter ref="A50:Q53" xr:uid="{2D30A6F5-5D38-AD42-B882-A8D0FE891640}"/>
  <tableColumns count="17">
    <tableColumn id="1" xr3:uid="{A3BAAF4E-4404-814D-BE0B-06F57D092C71}" name="Target"/>
    <tableColumn id="2" xr3:uid="{F8D305C7-743A-2247-B06C-ED423128A3DD}" name="Supplement"/>
    <tableColumn id="3" xr3:uid="{954ACD1B-2B57-5040-AB91-722828B0B048}" name="Method" totalsRowLabel="max"/>
    <tableColumn id="4" xr3:uid="{B894838F-61C0-C24E-9951-3CA78EEBE863}" name="2g" totalsRowFunction="custom" dataDxfId="1529" totalsRowDxfId="1528">
      <totalsRowFormula>_xlfn.LET(_xlpm.d,D51:D53,MAX(_xlpm.d))</totalsRowFormula>
    </tableColumn>
    <tableColumn id="5" xr3:uid="{0A01A30D-A9AC-3B4E-93A1-52E416765138}" name="3g" totalsRowFunction="custom" dataDxfId="1527" totalsRowDxfId="1526">
      <totalsRowFormula>_xlfn.LET(_xlpm.d,E51:E53,MAX(_xlpm.d))</totalsRowFormula>
    </tableColumn>
    <tableColumn id="6" xr3:uid="{89ECD4F9-60D8-B243-9662-80A03BC9A23A}" name="4g" totalsRowFunction="custom" dataDxfId="1525" totalsRowDxfId="1524">
      <totalsRowFormula>_xlfn.LET(_xlpm.d,F51:F53,MAX(_xlpm.d))</totalsRowFormula>
    </tableColumn>
    <tableColumn id="7" xr3:uid="{70ABB2B6-2D70-7945-96F4-DD62FF902692}" name="xsk2g" totalsRowFunction="custom" dataDxfId="1523" totalsRowDxfId="1522">
      <totalsRowFormula>_xlfn.LET(_xlpm.d,G51:G53,MAX(_xlpm.d))</totalsRowFormula>
    </tableColumn>
    <tableColumn id="8" xr3:uid="{1A453B69-9AB9-1A42-8C36-3ACF8457F405}" name="xsk3g" totalsRowFunction="custom" dataDxfId="1521" totalsRowDxfId="1520">
      <totalsRowFormula>_xlfn.LET(_xlpm.d,H51:H53,MAX(_xlpm.d))</totalsRowFormula>
    </tableColumn>
    <tableColumn id="9" xr3:uid="{95E547E2-8B4E-CC46-86B9-C3A55D7B957E}" name="xsk4g" totalsRowFunction="custom" dataDxfId="1519" totalsRowDxfId="1518">
      <totalsRowFormula>_xlfn.LET(_xlpm.d,I51:I53,MAX(_xlpm.d))</totalsRowFormula>
    </tableColumn>
    <tableColumn id="16" xr3:uid="{56C31F8C-75D4-6B48-8B6F-1B9747E82E4D}" name="2g-hash" totalsRowFunction="custom" dataDxfId="1517" totalsRowDxfId="1516">
      <totalsRowFormula>_xlfn.LET(_xlpm.d,J2:J4,MAX(_xlpm.d))</totalsRowFormula>
    </tableColumn>
    <tableColumn id="15" xr3:uid="{E2DC9562-6427-9040-B5BF-BF81BCAD1574}" name="3g-hash" totalsRowFunction="custom" dataDxfId="1515" totalsRowDxfId="1514">
      <totalsRowFormula>_xlfn.LET(_xlpm.d,K51:K53,MAX(_xlpm.d))</totalsRowFormula>
    </tableColumn>
    <tableColumn id="14" xr3:uid="{F52381A4-78D5-2F49-A534-82502C9E00FA}" name="4g-hash" totalsRowFunction="custom" dataDxfId="1513" totalsRowDxfId="1512">
      <totalsRowFormula>_xlfn.LET(_xlpm.d,L51:L53,MAX(_xlpm.d))</totalsRowFormula>
    </tableColumn>
    <tableColumn id="10" xr3:uid="{4AF722DB-317F-734D-92A8-1658DF71F08F}" name="xsk2g-hash" totalsRowFunction="custom" dataDxfId="1511" totalsRowDxfId="1510">
      <totalsRowFormula>_xlfn.LET(_xlpm.d,M51:M53,MAX(_xlpm.d))</totalsRowFormula>
    </tableColumn>
    <tableColumn id="11" xr3:uid="{AFEFE4FA-0BFC-234D-8E25-263C4CA02A15}" name="xsk3g-hash" totalsRowFunction="custom" dataDxfId="1509" totalsRowDxfId="1508">
      <totalsRowFormula>_xlfn.LET(_xlpm.d,N51:N53,MAX(_xlpm.d))</totalsRowFormula>
    </tableColumn>
    <tableColumn id="12" xr3:uid="{41D6A147-C241-AB45-9047-F22D7ADEE9CA}" name="xsk4g-hash" totalsRowFunction="custom" dataDxfId="1507" totalsRowDxfId="1506">
      <totalsRowFormula>_xlfn.LET(_xlpm.d,O51:O53,MAX(_xlpm.d))</totalsRowFormula>
    </tableColumn>
    <tableColumn id="17" xr3:uid="{210695DF-D0BE-F04D-AEEC-59DE7EE09A61}" name="max" totalsRowFunction="custom" dataDxfId="1505" totalsRowDxfId="1504">
      <calculatedColumnFormula>_xlfn.LET(_xlpm.d,D51:O51,MAX(_xlpm.d))</calculatedColumnFormula>
      <totalsRowFormula>_xlfn.LET(_xlpm.d,P51:P53,MAX(_xlpm.d))</totalsRowFormula>
    </tableColumn>
    <tableColumn id="13" xr3:uid="{8E300ABC-EB94-ED47-987C-D04FF26AD526}" name="rank" totalsRowLabel="1:2g+h;2:3g;3:3g+h;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336AFEE-0E18-E44B-A007-2D2424A88A52}" name="Table70" displayName="Table70" ref="A8:Q11" totalsRowShown="0">
  <autoFilter ref="A8:Q11" xr:uid="{9336AFEE-0E18-E44B-A007-2D2424A88A52}"/>
  <tableColumns count="17">
    <tableColumn id="1" xr3:uid="{396E6A58-CD72-6745-A380-08E72B60587E}" name="Target"/>
    <tableColumn id="2" xr3:uid="{5A730AF1-4695-7C45-A258-92D1329A051F}" name="Supplement"/>
    <tableColumn id="3" xr3:uid="{1522895E-DD5D-B54F-A436-9333F3E2E702}" name="Method"/>
    <tableColumn id="4" xr3:uid="{967093ED-6AAF-AE48-AFBF-2025109A50F7}" name="2g" dataDxfId="1503"/>
    <tableColumn id="5" xr3:uid="{9A7ED949-2541-7247-AFB1-1943774DF721}" name="3g" dataDxfId="1502"/>
    <tableColumn id="6" xr3:uid="{B357C1CE-5582-9A47-A0DD-0175747D9CEC}" name="4g" dataDxfId="1501"/>
    <tableColumn id="7" xr3:uid="{B64FE03B-49E2-8049-9727-2F0AC06E026D}" name="xsk2g" dataDxfId="1500"/>
    <tableColumn id="8" xr3:uid="{021F4DC0-E2C6-7742-BD61-A61DF7B166C7}" name="xsk3g" dataDxfId="1499"/>
    <tableColumn id="9" xr3:uid="{D861A340-76E4-A846-9593-63701B5C88CE}" name="xsk4g" dataDxfId="1498"/>
    <tableColumn id="10" xr3:uid="{CBFFF287-CCDC-3C44-9AB9-ACF3D8510978}" name="2g-hash" dataDxfId="1497"/>
    <tableColumn id="11" xr3:uid="{E571B491-69C7-A046-AF2A-8107BDAC019E}" name="3g-hash" dataDxfId="1496"/>
    <tableColumn id="12" xr3:uid="{F05F4814-8598-154A-A796-727B89FDECC1}" name="4g-hash" dataDxfId="1495"/>
    <tableColumn id="13" xr3:uid="{27375C65-107D-C14F-8308-AE7491C7641F}" name="xsk2g-hash" dataDxfId="1494"/>
    <tableColumn id="14" xr3:uid="{844CB9C7-8BE9-F645-9F19-B6FCF168534F}" name="xsk3g-hash" dataDxfId="1493"/>
    <tableColumn id="15" xr3:uid="{E9FE9AAE-5CC7-C54D-86BE-486BA10A9A86}" name="xsk4g-hash" dataDxfId="1492"/>
    <tableColumn id="16" xr3:uid="{22EE3647-CE08-844A-A572-7E104A8347F3}" name="max" dataDxfId="1491">
      <calculatedColumnFormula>_xlfn.LET(_xlpm.d,D9:O9,MAX(_xlpm.d))</calculatedColumnFormula>
    </tableColumn>
    <tableColumn id="17" xr3:uid="{E8C2E209-41C8-E24C-8F1B-0C30B400BD05}" name="ran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2449895B-3DDC-F243-A535-C25FA0DC45B9}" name="Table72" displayName="Table72" ref="A22:Q25" totalsRowShown="0">
  <autoFilter ref="A22:Q25" xr:uid="{2449895B-3DDC-F243-A535-C25FA0DC45B9}"/>
  <tableColumns count="17">
    <tableColumn id="1" xr3:uid="{F2DCDC59-6787-FB4B-A1D9-FD080ECBA9C4}" name="Target"/>
    <tableColumn id="2" xr3:uid="{3B2353A5-CCBD-5246-AC11-99F7856F0AE8}" name="Supplement"/>
    <tableColumn id="3" xr3:uid="{53359D14-6B23-5746-A331-D0D8381C0B55}" name="Method"/>
    <tableColumn id="4" xr3:uid="{509AC822-03C2-C548-AA06-3D8FD8D452AD}" name="2g" dataDxfId="2"/>
    <tableColumn id="5" xr3:uid="{FB6B2DF1-F766-D748-AC9D-E5202F3E26E9}" name="3g" dataDxfId="1"/>
    <tableColumn id="6" xr3:uid="{1F01F5C4-9E37-F94B-9070-163C6BCFC314}" name="4g" dataDxfId="0"/>
    <tableColumn id="7" xr3:uid="{2B3E6092-8025-EB4E-A302-34C321F26F02}" name="xsk2g" dataDxfId="11"/>
    <tableColumn id="8" xr3:uid="{8E8F3A0C-4533-E342-B4AB-139629EF11C5}" name="xsk3g" dataDxfId="10"/>
    <tableColumn id="9" xr3:uid="{3AE6D882-D321-504F-B717-E09A0DC63917}" name="xsk4g" dataDxfId="9"/>
    <tableColumn id="10" xr3:uid="{022CF734-7BF7-E747-AD24-59FA13DD31D5}" name="2g-hash" dataDxfId="8"/>
    <tableColumn id="11" xr3:uid="{880E0C29-B357-4F49-8E38-96110A0239ED}" name="3g-hash" dataDxfId="7"/>
    <tableColumn id="12" xr3:uid="{076D5FFF-D1EC-934B-9068-FCF39058A0A8}" name="4g-hash" dataDxfId="6"/>
    <tableColumn id="13" xr3:uid="{5EA18141-A10F-3F4E-8840-E3335EC4B6E5}" name="xsk2g-hash" dataDxfId="5"/>
    <tableColumn id="14" xr3:uid="{E015D557-6917-5141-A9F3-AC45D98E927C}" name="xsk3g-hash" dataDxfId="4"/>
    <tableColumn id="15" xr3:uid="{F7B01690-4787-2F4B-AB3B-F82A9F007A30}" name="xsk4g-hash" dataDxfId="3"/>
    <tableColumn id="16" xr3:uid="{57BA86F6-3FB8-C849-9AE4-3BADC5087F0F}" name="max" dataDxfId="1490">
      <calculatedColumnFormula>_xlfn.LET(_xlpm.d,D23:O23,MAX(_xlpm.d))</calculatedColumnFormula>
    </tableColumn>
    <tableColumn id="17" xr3:uid="{CB2D090B-B54C-1F4F-945E-2E37191640D4}" name="ran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697F6BDD-5D46-2646-938F-51FE5C554E9C}" name="Table73" displayName="Table73" ref="C58:P61" totalsRowShown="0">
  <autoFilter ref="C58:P61" xr:uid="{697F6BDD-5D46-2646-938F-51FE5C554E9C}"/>
  <tableColumns count="14">
    <tableColumn id="1" xr3:uid="{BF5DCF18-390A-EF49-9A5E-BD4734AA1798}" name="Method"/>
    <tableColumn id="2" xr3:uid="{24BB8686-7FD7-B34C-B3D5-D7EE36169C4E}" name="2g" dataDxfId="1489"/>
    <tableColumn id="3" xr3:uid="{F4902070-9905-5F41-B583-FAB91D04D76E}" name="3g" dataDxfId="1488"/>
    <tableColumn id="4" xr3:uid="{5D68ECD6-9BD6-214F-A454-DF80F477BE0B}" name="4g" dataDxfId="1487"/>
    <tableColumn id="5" xr3:uid="{37BE86F3-0932-9C41-9028-99C9BF2F7EF3}" name="xsk2g" dataDxfId="1486"/>
    <tableColumn id="6" xr3:uid="{691A52B1-82BF-B642-9B99-9B8FAF427190}" name="xsk3g" dataDxfId="1485"/>
    <tableColumn id="7" xr3:uid="{5B6A37D5-4453-F240-9BB8-A89CA26A4570}" name="xsk4g" dataDxfId="1484"/>
    <tableColumn id="8" xr3:uid="{7DF796FC-2317-4549-B52D-EC6A295DA84E}" name="2g-hash" dataDxfId="1483"/>
    <tableColumn id="9" xr3:uid="{02DAB4E8-209A-DE40-876D-97B221B81F8F}" name="3g-hash" dataDxfId="1482"/>
    <tableColumn id="10" xr3:uid="{E9B875B0-788A-CA45-816D-B22A9E6250B0}" name="4g-hash" dataDxfId="1481"/>
    <tableColumn id="11" xr3:uid="{8CB5AF24-2D95-654C-916E-E07BB166301F}" name="xsk2g-hash" dataDxfId="1480"/>
    <tableColumn id="12" xr3:uid="{B16C9B4F-C103-8145-BF1D-EAFD4649E7A3}" name="xsk3g-hash" dataDxfId="1479"/>
    <tableColumn id="13" xr3:uid="{DA6A9353-3CC5-CB45-9352-851F8CF43085}" name="xsk4g-hash" dataDxfId="1478"/>
    <tableColumn id="14" xr3:uid="{AF829A27-FF16-D848-BFAA-3A69555D4C12}" name="max" dataDxfId="147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BBBD24-F201-D145-A564-A545FF1A0C0C}" name="Table114" displayName="Table114" ref="A1:Q5" totalsRowCount="1" headerRowDxfId="1476">
  <autoFilter ref="A1:Q4" xr:uid="{45B34886-E579-B04A-BB74-0B33E45A88FA}"/>
  <tableColumns count="17">
    <tableColumn id="1" xr3:uid="{C07F5AB9-7FC9-954A-B300-DCAD230F1FD5}" name="Target"/>
    <tableColumn id="2" xr3:uid="{F72C4668-8C78-8547-8305-568A59CF4A9F}" name="Supplement"/>
    <tableColumn id="3" xr3:uid="{4AA1783C-995B-5E46-8270-AB5320DFC6F7}" name="Method" totalsRowLabel="max"/>
    <tableColumn id="4" xr3:uid="{0BED2B17-C9B0-674D-A2D8-93B2FA3BAD87}" name="2g" totalsRowFunction="custom" dataDxfId="1475" totalsRowDxfId="1474">
      <totalsRowFormula>_xlfn.LET(_xlpm.d,D2:D4,MAX(_xlpm.d))</totalsRowFormula>
    </tableColumn>
    <tableColumn id="5" xr3:uid="{8FA75FBD-022B-0E45-AE9C-A6518FF4D363}" name="3g" totalsRowFunction="custom" dataDxfId="1473" totalsRowDxfId="1472">
      <totalsRowFormula>_xlfn.LET(_xlpm.d,E2:E4,MAX(_xlpm.d))</totalsRowFormula>
    </tableColumn>
    <tableColumn id="6" xr3:uid="{C024E16D-7664-D349-B195-101E062796E9}" name="4g" totalsRowFunction="custom" dataDxfId="1471" totalsRowDxfId="1470">
      <totalsRowFormula>_xlfn.LET(_xlpm.d,F2:F4,MAX(_xlpm.d))</totalsRowFormula>
    </tableColumn>
    <tableColumn id="7" xr3:uid="{BA038075-65F3-1B44-A1DD-9096DBDA04B0}" name="xsk2g" totalsRowFunction="custom" dataDxfId="1469" totalsRowDxfId="1468">
      <totalsRowFormula>_xlfn.LET(_xlpm.d,G2:G4,MAX(_xlpm.d))</totalsRowFormula>
    </tableColumn>
    <tableColumn id="8" xr3:uid="{B88D2760-BF08-0149-8BCD-4E09AC30F89D}" name="xsk3g" totalsRowFunction="custom" dataDxfId="1467" totalsRowDxfId="1466">
      <totalsRowFormula>_xlfn.LET(_xlpm.d,H2:H4,MAX(_xlpm.d))</totalsRowFormula>
    </tableColumn>
    <tableColumn id="9" xr3:uid="{9AC26E8E-279D-1340-BA2D-F1D6BA35E560}" name="xsk4g" totalsRowFunction="custom" dataDxfId="1465" totalsRowDxfId="1464">
      <totalsRowFormula>_xlfn.LET(_xlpm.d,I2:I4,MAX(_xlpm.d))</totalsRowFormula>
    </tableColumn>
    <tableColumn id="16" xr3:uid="{ABACC050-B83D-9E44-B00D-65E83B08E4FF}" name="2g-hash" totalsRowFunction="custom" dataDxfId="1463" totalsRowDxfId="1462">
      <totalsRowFormula>_xlfn.LET(_xlpm.d,J2:J4,MAX(_xlpm.d))</totalsRowFormula>
    </tableColumn>
    <tableColumn id="15" xr3:uid="{56476F22-E362-DF4C-BEF6-883B00083F9F}" name="3g-hash" totalsRowFunction="custom" dataDxfId="1461" totalsRowDxfId="1460">
      <totalsRowFormula>_xlfn.LET(_xlpm.d,K2:K4,MAX(_xlpm.d))</totalsRowFormula>
    </tableColumn>
    <tableColumn id="14" xr3:uid="{85F1F4F5-22D5-BE43-A7CE-0BCB8F10D241}" name="4g-hash" totalsRowFunction="custom" dataDxfId="1459" totalsRowDxfId="1458">
      <totalsRowFormula>_xlfn.LET(_xlpm.d,L2:L4,MAX(_xlpm.d))</totalsRowFormula>
    </tableColumn>
    <tableColumn id="10" xr3:uid="{33AB305D-931E-CA46-A44D-50A41725F141}" name="xsk2g-hash" totalsRowFunction="custom" dataDxfId="1457" totalsRowDxfId="1456">
      <totalsRowFormula>_xlfn.LET(_xlpm.d,M2:M4,MAX(_xlpm.d))</totalsRowFormula>
    </tableColumn>
    <tableColumn id="11" xr3:uid="{0AD42547-9F96-B244-B9DE-40862CD3B887}" name="xsk3g-hash" totalsRowFunction="custom" dataDxfId="1455" totalsRowDxfId="1454">
      <totalsRowFormula>_xlfn.LET(_xlpm.d,N2:N4,MAX(_xlpm.d))</totalsRowFormula>
    </tableColumn>
    <tableColumn id="12" xr3:uid="{B1AD26BD-CCC3-C143-8874-E69A708C01F8}" name="xsk4g-hash" totalsRowFunction="custom" dataDxfId="1453" totalsRowDxfId="1452">
      <totalsRowFormula>_xlfn.LET(_xlpm.d,O2:O4,MAX(_xlpm.d))</totalsRowFormula>
    </tableColumn>
    <tableColumn id="17" xr3:uid="{610BF772-DC89-0844-BA18-32BCC68C3B17}" name="max" totalsRowFunction="custom" dataDxfId="1451" totalsRowDxfId="1450">
      <calculatedColumnFormula>_xlfn.LET(_xlpm.d,D2:O2,MAX(_xlpm.d))</calculatedColumnFormula>
      <totalsRowFormula>_xlfn.LET(_xlpm.d,P2:P4,MAX(_xlpm.d))</totalsRowFormula>
    </tableColumn>
    <tableColumn id="13" xr3:uid="{23127B8D-D727-DB45-8FF5-DD7E85C647B9}" name="rank" totalsRowLabel="1:3g;2:xsk3g,3g+h;" totalsRowDxfId="144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4E1A30-1447-E84D-9D41-598D69E9B124}" name="Table1315" displayName="Table1315" ref="A8:Q12" totalsRowCount="1">
  <autoFilter ref="A8:Q11" xr:uid="{91BAB1EF-B2F2-FD48-B115-FE786BAC46D2}"/>
  <tableColumns count="17">
    <tableColumn id="1" xr3:uid="{EC8FEB4D-09DB-4940-A7F7-2894ED9E5E0B}" name="Target"/>
    <tableColumn id="2" xr3:uid="{777414FE-BC60-FD49-A389-A8029C567BD0}" name="Supplement"/>
    <tableColumn id="3" xr3:uid="{A5D945C2-17BF-4744-AE21-69127B78ACEC}" name="Method" totalsRowLabel="max"/>
    <tableColumn id="4" xr3:uid="{6CCC0891-50A8-664E-909D-E8D2595080BC}" name="2g" totalsRowFunction="custom" dataDxfId="1448" totalsRowDxfId="1447">
      <totalsRowFormula>_xlfn.LET(_xlpm.d,D9:D11,MAX(_xlpm.d))</totalsRowFormula>
    </tableColumn>
    <tableColumn id="5" xr3:uid="{5FB9DF6F-AF92-F14E-BCF4-0F2B29EA0EB3}" name="3g" totalsRowFunction="custom" dataDxfId="1446" totalsRowDxfId="1445">
      <totalsRowFormula>_xlfn.LET(_xlpm.d,E9:E11,MAX(_xlpm.d))</totalsRowFormula>
    </tableColumn>
    <tableColumn id="6" xr3:uid="{F525BA65-C009-5947-B591-A11AD894BE80}" name="4g" totalsRowFunction="custom" dataDxfId="1444" totalsRowDxfId="1443">
      <totalsRowFormula>_xlfn.LET(_xlpm.d,F9:F11,MAX(_xlpm.d))</totalsRowFormula>
    </tableColumn>
    <tableColumn id="7" xr3:uid="{07F61700-EEDD-8546-A523-65478A9CBBE3}" name="xsk2g" totalsRowFunction="custom" dataDxfId="1442" totalsRowDxfId="1441">
      <totalsRowFormula>_xlfn.LET(_xlpm.d,G9:G11,MAX(_xlpm.d))</totalsRowFormula>
    </tableColumn>
    <tableColumn id="8" xr3:uid="{E5A3CBA1-547E-D540-9853-3BA7F296CC50}" name="xsk3g" totalsRowFunction="custom" dataDxfId="1440" totalsRowDxfId="1439">
      <totalsRowFormula>_xlfn.LET(_xlpm.d,H9:H11,MAX(_xlpm.d))</totalsRowFormula>
    </tableColumn>
    <tableColumn id="9" xr3:uid="{CB1F91BF-4D4B-824F-9F8F-B0B9D6A461F0}" name="xsk4g" totalsRowFunction="custom" dataDxfId="1438" totalsRowDxfId="1437">
      <totalsRowFormula>_xlfn.LET(_xlpm.d,I9:I11,MAX(_xlpm.d))</totalsRowFormula>
    </tableColumn>
    <tableColumn id="16" xr3:uid="{E9647F86-7243-1349-8385-4ACC0BFF83E1}" name="2g-hash" totalsRowFunction="custom" dataDxfId="1436" totalsRowDxfId="1435">
      <totalsRowFormula>_xlfn.LET(_xlpm.d,J9:J11,MAX(_xlpm.d))</totalsRowFormula>
    </tableColumn>
    <tableColumn id="15" xr3:uid="{6A826552-58E1-B148-BBA2-91D20F26F255}" name="3g-hash" totalsRowFunction="custom" dataDxfId="1434" totalsRowDxfId="1433">
      <totalsRowFormula>_xlfn.LET(_xlpm.d,K9:K11,MAX(_xlpm.d))</totalsRowFormula>
    </tableColumn>
    <tableColumn id="14" xr3:uid="{07364271-C978-0246-B967-07D00135CB17}" name="4g-hash" totalsRowFunction="custom" dataDxfId="1432" totalsRowDxfId="1431">
      <totalsRowFormula>_xlfn.LET(_xlpm.d,L9:L11,MAX(_xlpm.d))</totalsRowFormula>
    </tableColumn>
    <tableColumn id="10" xr3:uid="{784D6E94-8378-6842-8E84-FBDB7C72EF56}" name="xsk2g-hash" totalsRowFunction="custom" dataDxfId="1430" totalsRowDxfId="1429">
      <totalsRowFormula>_xlfn.LET(_xlpm.d,M9:M11,MAX(_xlpm.d))</totalsRowFormula>
    </tableColumn>
    <tableColumn id="11" xr3:uid="{3950D17F-2043-4D4E-9982-A0D7194C265C}" name="xsk3g-hash" totalsRowFunction="custom" dataDxfId="1428" totalsRowDxfId="1427">
      <totalsRowFormula>_xlfn.LET(_xlpm.d,N9:N11,MAX(_xlpm.d))</totalsRowFormula>
    </tableColumn>
    <tableColumn id="12" xr3:uid="{9E4AAB6C-A24A-DF48-A46E-9C940F1FE28A}" name="xsk4g-hash" totalsRowFunction="custom" dataDxfId="1426" totalsRowDxfId="1425">
      <totalsRowFormula>_xlfn.LET(_xlpm.d,O9:O11,MAX(_xlpm.d))</totalsRowFormula>
    </tableColumn>
    <tableColumn id="17" xr3:uid="{829B1FDE-962B-7E41-826B-2A198374D704}" name="max" totalsRowFunction="custom" dataDxfId="1424" totalsRowDxfId="1423">
      <calculatedColumnFormula>_xlfn.LET(_xlpm.d,D9:O9,MAX(_xlpm.d))</calculatedColumnFormula>
      <totalsRowFormula>_xlfn.LET(_xlpm.d,P9:P11,MAX(_xlpm.d))</totalsRowFormula>
    </tableColumn>
    <tableColumn id="13" xr3:uid="{5BE3983E-B50D-B840-BE0C-7EE3366F0338}" name="rank" totalsRowLabel="1:xsk3g,3g+h;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03433-5D1C-354D-932F-124D481E8ACF}" name="Table1416" displayName="Table1416" ref="A15:Q19" totalsRowCount="1">
  <autoFilter ref="A15:Q18" xr:uid="{8544D348-02B7-6944-AEA9-DF3D29ADB135}"/>
  <tableColumns count="17">
    <tableColumn id="1" xr3:uid="{D3B674FE-1F00-5A44-924B-6CAB6B371D3C}" name="Target"/>
    <tableColumn id="2" xr3:uid="{F26C76EE-72CE-7342-BD9A-772BD3D8500B}" name="Supplement"/>
    <tableColumn id="3" xr3:uid="{055A3DFC-2CB6-BF48-B9BE-861914A88535}" name="Method" totalsRowLabel="max"/>
    <tableColumn id="4" xr3:uid="{487F8049-E3B3-AD4E-8944-6968B1BCE054}" name="2g" totalsRowFunction="custom" dataDxfId="1422" totalsRowDxfId="1421">
      <totalsRowFormula>_xlfn.LET(_xlpm.d,D16:D18,MAX(_xlpm.d))</totalsRowFormula>
    </tableColumn>
    <tableColumn id="5" xr3:uid="{F81B2B6F-FBF3-274A-987E-AE3CC2ED1689}" name="3g" totalsRowFunction="custom" dataDxfId="1420" totalsRowDxfId="1419">
      <totalsRowFormula>_xlfn.LET(_xlpm.d,E16:E18,MAX(_xlpm.d))</totalsRowFormula>
    </tableColumn>
    <tableColumn id="6" xr3:uid="{EE3263BB-8D6F-014C-BB0B-F52717F42B4B}" name="4g" totalsRowFunction="custom" dataDxfId="1418" totalsRowDxfId="1417">
      <totalsRowFormula>_xlfn.LET(_xlpm.d,F16:F18,MAX(_xlpm.d))</totalsRowFormula>
    </tableColumn>
    <tableColumn id="7" xr3:uid="{B3B290A7-ABFC-2541-A99C-3042445EC765}" name="xsk2g" totalsRowFunction="custom" dataDxfId="1416" totalsRowDxfId="1415">
      <totalsRowFormula>_xlfn.LET(_xlpm.d,G16:G18,MAX(_xlpm.d))</totalsRowFormula>
    </tableColumn>
    <tableColumn id="8" xr3:uid="{1C1457E7-6DA0-A241-993D-694B299B65B0}" name="xsk3g" totalsRowFunction="custom" dataDxfId="1414" totalsRowDxfId="1413">
      <totalsRowFormula>_xlfn.LET(_xlpm.d,H16:H18,MAX(_xlpm.d))</totalsRowFormula>
    </tableColumn>
    <tableColumn id="9" xr3:uid="{20B69CD5-3C2B-A64C-80BF-918052A8335B}" name="xsk4g" totalsRowFunction="custom" dataDxfId="1412" totalsRowDxfId="1411">
      <totalsRowFormula>_xlfn.LET(_xlpm.d,I16:I18,MAX(_xlpm.d))</totalsRowFormula>
    </tableColumn>
    <tableColumn id="16" xr3:uid="{1494CC1E-9BAE-0D40-9839-C61D02698F08}" name="2g-hash" totalsRowFunction="custom" dataDxfId="1410" totalsRowDxfId="1409">
      <totalsRowFormula>_xlfn.LET(_xlpm.d,J16:J18,MAX(_xlpm.d))</totalsRowFormula>
    </tableColumn>
    <tableColumn id="15" xr3:uid="{B42050B5-4550-8D40-81D7-55BC1E27E241}" name="3g-hash" totalsRowFunction="custom" dataDxfId="1408" totalsRowDxfId="1407">
      <totalsRowFormula>_xlfn.LET(_xlpm.d,K16:K18,MAX(_xlpm.d))</totalsRowFormula>
    </tableColumn>
    <tableColumn id="14" xr3:uid="{CB05228A-6D51-524E-8FA6-BD4C5196FB54}" name="4g-hash" totalsRowFunction="custom" dataDxfId="1406" totalsRowDxfId="1405">
      <totalsRowFormula>_xlfn.LET(_xlpm.d,L16:L18,MAX(_xlpm.d))</totalsRowFormula>
    </tableColumn>
    <tableColumn id="10" xr3:uid="{F9AC337C-569F-0E4E-9308-2BDAC3598CB5}" name="xsk2g-hash" totalsRowFunction="custom" dataDxfId="1404" totalsRowDxfId="1403">
      <totalsRowFormula>_xlfn.LET(_xlpm.d,M16:M18,MAX(_xlpm.d))</totalsRowFormula>
    </tableColumn>
    <tableColumn id="11" xr3:uid="{915741B7-2CCB-1143-98FD-573998E79B43}" name="xsk3g-hash" totalsRowFunction="custom" dataDxfId="1402" totalsRowDxfId="1401">
      <totalsRowFormula>_xlfn.LET(_xlpm.d,N16:N18,MAX(_xlpm.d))</totalsRowFormula>
    </tableColumn>
    <tableColumn id="12" xr3:uid="{BC4C476D-EC83-7740-91BE-5CDC73E088C8}" name="xsk4g-hash" totalsRowFunction="custom" dataDxfId="1400" totalsRowDxfId="1399">
      <totalsRowFormula>_xlfn.LET(_xlpm.d,O16:O18,MAX(_xlpm.d))</totalsRowFormula>
    </tableColumn>
    <tableColumn id="17" xr3:uid="{ABA6B4F1-E3C3-B246-B633-5F9B2D2BCAFF}" name="max" totalsRowFunction="custom" dataDxfId="1398" totalsRowDxfId="1397">
      <calculatedColumnFormula>_xlfn.LET(_xlpm.d,D16:O16,MAX(_xlpm.d))</calculatedColumnFormula>
      <totalsRowFormula>_xlfn.LET(_xlpm.d,P16:P18,MAX(_xlpm.d))</totalsRowFormula>
    </tableColumn>
    <tableColumn id="13" xr3:uid="{8F4F36E8-D71A-D04F-A148-0A632DE43A9A}" name="rank" totalsRowLabel="1:xsk4g;2:xsk3g+h;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34886-E579-B04A-BB74-0B33E45A88FA}" name="Table1" displayName="Table1" ref="A1:Q5" totalsRowCount="1" headerRowDxfId="1817">
  <autoFilter ref="A1:Q4" xr:uid="{45B34886-E579-B04A-BB74-0B33E45A88FA}"/>
  <tableColumns count="17">
    <tableColumn id="1" xr3:uid="{CE36E62A-7C19-4F4C-82F6-6CE888A87E6B}" name="Target"/>
    <tableColumn id="2" xr3:uid="{7AB845A4-F1B0-B744-B460-BB90EFE9EE7C}" name="Supplement"/>
    <tableColumn id="3" xr3:uid="{C4D61F22-F234-5B40-9512-30E3A888435E}" name="Method" totalsRowLabel="max"/>
    <tableColumn id="4" xr3:uid="{66D0DE50-E618-5443-867F-C52C49CB6EBD}" name="2g" totalsRowFunction="custom" dataDxfId="1816" totalsRowDxfId="1815">
      <totalsRowFormula>_xlfn.LET(_xlpm.d,D2:D4,MAX(_xlpm.d))</totalsRowFormula>
    </tableColumn>
    <tableColumn id="5" xr3:uid="{2E8A4301-345F-044E-8620-F261D1754E80}" name="3g" totalsRowFunction="custom" dataDxfId="1814" totalsRowDxfId="1813">
      <totalsRowFormula>_xlfn.LET(_xlpm.d,E2:E4,MAX(_xlpm.d))</totalsRowFormula>
    </tableColumn>
    <tableColumn id="6" xr3:uid="{0F249E06-547C-9C47-B12E-C05307E4639F}" name="4g" totalsRowFunction="custom" dataDxfId="1812" totalsRowDxfId="1811">
      <totalsRowFormula>_xlfn.LET(_xlpm.d,F2:F4,MAX(_xlpm.d))</totalsRowFormula>
    </tableColumn>
    <tableColumn id="7" xr3:uid="{AB1185AF-03AD-E04C-9662-664D719427EB}" name="xsk2g" totalsRowFunction="custom" dataDxfId="1810" totalsRowDxfId="1809">
      <totalsRowFormula>_xlfn.LET(_xlpm.d,G2:G4,MAX(_xlpm.d))</totalsRowFormula>
    </tableColumn>
    <tableColumn id="8" xr3:uid="{D062F3A9-6B25-284B-8578-2E0985F6E1A9}" name="xsk3g" totalsRowFunction="custom" dataDxfId="1808" totalsRowDxfId="1807">
      <totalsRowFormula>_xlfn.LET(_xlpm.d,H2:H4,MAX(_xlpm.d))</totalsRowFormula>
    </tableColumn>
    <tableColumn id="9" xr3:uid="{029A8882-884E-CC49-A552-68BFF62C58FF}" name="xsk4g" totalsRowFunction="custom" dataDxfId="1806" totalsRowDxfId="1805">
      <totalsRowFormula>_xlfn.LET(_xlpm.d,I2:I4,MAX(_xlpm.d))</totalsRowFormula>
    </tableColumn>
    <tableColumn id="16" xr3:uid="{D40EF0E2-5E7A-614B-8E22-0996B8EE9447}" name="2g-hash" totalsRowFunction="custom" dataDxfId="1804" totalsRowDxfId="1803">
      <totalsRowFormula>_xlfn.LET(_xlpm.d,J2:J4,MAX(_xlpm.d))</totalsRowFormula>
    </tableColumn>
    <tableColumn id="15" xr3:uid="{22CCB389-FA4B-3C4A-B9EE-E3409A0263B6}" name="3g-hash" totalsRowFunction="custom" dataDxfId="1802" totalsRowDxfId="1801">
      <totalsRowFormula>_xlfn.LET(_xlpm.d,K2:K4,MAX(_xlpm.d))</totalsRowFormula>
    </tableColumn>
    <tableColumn id="14" xr3:uid="{D8FA2903-2A89-814F-97C2-5702DB8B0B65}" name="4g-hash" totalsRowFunction="custom" dataDxfId="1800" totalsRowDxfId="1799">
      <totalsRowFormula>_xlfn.LET(_xlpm.d,L2:L4,MAX(_xlpm.d))</totalsRowFormula>
    </tableColumn>
    <tableColumn id="10" xr3:uid="{AA63C7B5-B093-CF4F-87A0-656BA1FA817B}" name="xsk2g-hash" totalsRowFunction="custom" dataDxfId="1798" totalsRowDxfId="1797">
      <totalsRowFormula>_xlfn.LET(_xlpm.d,M2:M4,MAX(_xlpm.d))</totalsRowFormula>
    </tableColumn>
    <tableColumn id="11" xr3:uid="{76D9421C-0B89-4443-932A-E2BAA4DEA765}" name="xsk3g-hash" totalsRowFunction="custom" dataDxfId="1796" totalsRowDxfId="1795">
      <totalsRowFormula>_xlfn.LET(_xlpm.d,N2:N4,MAX(_xlpm.d))</totalsRowFormula>
    </tableColumn>
    <tableColumn id="12" xr3:uid="{8C3247BF-A8A4-7146-8BA1-AFC8B2A8CF1D}" name="xsk4g-hash" totalsRowFunction="custom" dataDxfId="1794" totalsRowDxfId="1793">
      <totalsRowFormula>_xlfn.LET(_xlpm.d,O2:O4,MAX(_xlpm.d))</totalsRowFormula>
    </tableColumn>
    <tableColumn id="17" xr3:uid="{5742282E-7BE4-E14E-8360-EE4B79A10F2A}" name="max" totalsRowFunction="custom" dataDxfId="1792" totalsRowDxfId="1791">
      <calculatedColumnFormula>_xlfn.LET(_xlpm.d,D2:O2,MAX(_xlpm.d))</calculatedColumnFormula>
      <totalsRowFormula>_xlfn.LET(_xlpm.d,P2:P4,MAX(_xlpm.d))</totalsRowFormula>
    </tableColumn>
    <tableColumn id="13" xr3:uid="{87445E0A-3D81-5647-8C3C-3662A5B6D914}" name="ran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76FAB3-DBF6-134B-B0CB-899A40340A72}" name="Table13517" displayName="Table13517" ref="A22:Q26" totalsRowCount="1">
  <autoFilter ref="A22:Q25" xr:uid="{46B0E1C2-31F2-354C-8ED1-4E99A40A361A}"/>
  <tableColumns count="17">
    <tableColumn id="1" xr3:uid="{D576E9DD-DFAE-B24B-99C2-ABBBADFE21BD}" name="Target"/>
    <tableColumn id="2" xr3:uid="{324A943D-E93C-E24A-ADA3-7BF3AC3C72B3}" name="Supplement"/>
    <tableColumn id="3" xr3:uid="{18E77167-18DD-1D42-A1C9-FD5D9E83840C}" name="Method" totalsRowLabel="max"/>
    <tableColumn id="4" xr3:uid="{AE4EF842-4AB0-A747-89E3-215B8010F523}" name="2g" totalsRowFunction="custom" dataDxfId="1396" totalsRowDxfId="1395">
      <totalsRowFormula>_xlfn.LET(_xlpm.d,D23:D25,MAX(_xlpm.d))</totalsRowFormula>
    </tableColumn>
    <tableColumn id="5" xr3:uid="{61F21FE5-E8C1-0745-8407-5CCE8D4E8CC4}" name="3g" totalsRowFunction="custom" dataDxfId="1394" totalsRowDxfId="1393">
      <totalsRowFormula>_xlfn.LET(_xlpm.d,E23:E25,MAX(_xlpm.d))</totalsRowFormula>
    </tableColumn>
    <tableColumn id="6" xr3:uid="{BBF08DB3-3362-D147-91A2-77D6FF0BCF10}" name="4g" totalsRowFunction="custom" dataDxfId="1392" totalsRowDxfId="1391">
      <totalsRowFormula>_xlfn.LET(_xlpm.d,F23:F25,MAX(_xlpm.d))</totalsRowFormula>
    </tableColumn>
    <tableColumn id="7" xr3:uid="{6B4988FE-4BAC-114E-88CB-995BCCFFF195}" name="xsk2g" totalsRowFunction="custom" dataDxfId="1390" totalsRowDxfId="1389">
      <totalsRowFormula>_xlfn.LET(_xlpm.d,G23:G25,MAX(_xlpm.d))</totalsRowFormula>
    </tableColumn>
    <tableColumn id="8" xr3:uid="{41C80033-478E-9840-A8CD-58094AC1CC3B}" name="xsk3g" totalsRowFunction="custom" dataDxfId="1388" totalsRowDxfId="1387">
      <totalsRowFormula>_xlfn.LET(_xlpm.d,H23:H25,MAX(_xlpm.d))</totalsRowFormula>
    </tableColumn>
    <tableColumn id="9" xr3:uid="{5F7C9D43-396E-3F4C-AB87-58AE83EA88A7}" name="xsk4g" totalsRowFunction="custom" dataDxfId="1386" totalsRowDxfId="1385">
      <totalsRowFormula>_xlfn.LET(_xlpm.d,I23:I25,MAX(_xlpm.d))</totalsRowFormula>
    </tableColumn>
    <tableColumn id="16" xr3:uid="{2EDEB83C-FB55-224E-B38D-BA43B5DDEB72}" name="2g-hash" totalsRowFunction="custom" dataDxfId="1384" totalsRowDxfId="1383">
      <totalsRowFormula>_xlfn.LET(_xlpm.d,J23:J25,MAX(_xlpm.d))</totalsRowFormula>
    </tableColumn>
    <tableColumn id="15" xr3:uid="{342CE0FE-F4E7-954A-9E5E-8A36132728CA}" name="3g-hash" totalsRowFunction="custom" dataDxfId="1382" totalsRowDxfId="1381">
      <totalsRowFormula>_xlfn.LET(_xlpm.d,K23:K25,MAX(_xlpm.d))</totalsRowFormula>
    </tableColumn>
    <tableColumn id="14" xr3:uid="{022AD45E-3C3C-F143-8427-EE67030349CF}" name="4g-hash" totalsRowFunction="custom" dataDxfId="1380" totalsRowDxfId="1379">
      <totalsRowFormula>_xlfn.LET(_xlpm.d,L23:L25,MAX(_xlpm.d))</totalsRowFormula>
    </tableColumn>
    <tableColumn id="10" xr3:uid="{248547EE-6746-DB4D-BC74-C78D0FED4105}" name="xsk2g-hash" totalsRowFunction="custom" dataDxfId="1378" totalsRowDxfId="1377">
      <totalsRowFormula>_xlfn.LET(_xlpm.d,M23:M25,MAX(_xlpm.d))</totalsRowFormula>
    </tableColumn>
    <tableColumn id="11" xr3:uid="{0A8FF81B-902E-6B46-8A1F-4849414BAEFC}" name="xsk3g-hash" totalsRowFunction="custom" dataDxfId="1376" totalsRowDxfId="1375">
      <totalsRowFormula>_xlfn.LET(_xlpm.d,N23:N25,MAX(_xlpm.d))</totalsRowFormula>
    </tableColumn>
    <tableColumn id="12" xr3:uid="{1FEED769-2AF4-EE49-A580-AAF0E2B9E14F}" name="xsk4g-hash" totalsRowFunction="custom" dataDxfId="1374" totalsRowDxfId="1373">
      <totalsRowFormula>_xlfn.LET(_xlpm.d,O23:O25,MAX(_xlpm.d))</totalsRowFormula>
    </tableColumn>
    <tableColumn id="17" xr3:uid="{9C7F0F81-5C25-5E4D-85A2-14AED1470131}" name="max" totalsRowFunction="custom" dataDxfId="1372" totalsRowDxfId="1371">
      <calculatedColumnFormula>_xlfn.LET(_xlpm.d,D23:O23,MAX(_xlpm.d))</calculatedColumnFormula>
      <totalsRowFormula>_xlfn.LET(_xlpm.d,P23:P25,MAX(_xlpm.d))</totalsRowFormula>
    </tableColumn>
    <tableColumn id="13" xr3:uid="{C3D1F923-D551-B943-8A21-0D4636538C87}" name="rank" totalsRowLabel="1:xsk3g+h;2:xsk4g;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7B966D-0811-574B-A4C7-5DB70F2E3570}" name="Table14618" displayName="Table14618" ref="A29:Q33" totalsRowCount="1">
  <autoFilter ref="A29:Q32" xr:uid="{AE8576D6-A841-2144-A01C-5F10F995E97C}"/>
  <tableColumns count="17">
    <tableColumn id="1" xr3:uid="{5D8963F3-2D98-4446-82AD-64CDF77CF1EC}" name="Target"/>
    <tableColumn id="2" xr3:uid="{6E8405C2-C76D-DE4D-9D10-75D8D42E732B}" name="Supplement"/>
    <tableColumn id="3" xr3:uid="{1E891FF7-C06D-9C44-8FF2-91C112297886}" name="Method" totalsRowLabel="max"/>
    <tableColumn id="4" xr3:uid="{A82D47EB-35B9-A842-9615-FDA4615C2E8C}" name="2g" totalsRowFunction="custom" dataDxfId="1370" totalsRowDxfId="1369">
      <totalsRowFormula>_xlfn.LET(_xlpm.d,D30:D32,MAX(_xlpm.d))</totalsRowFormula>
    </tableColumn>
    <tableColumn id="5" xr3:uid="{E33A3FC4-87A5-E445-AD2E-8B79665BE5FA}" name="3g" totalsRowFunction="custom" dataDxfId="1368" totalsRowDxfId="1367">
      <totalsRowFormula>_xlfn.LET(_xlpm.d,E30:E32,MAX(_xlpm.d))</totalsRowFormula>
    </tableColumn>
    <tableColumn id="6" xr3:uid="{2C97F819-C678-D342-BA3B-7F841D3236E0}" name="4g" totalsRowFunction="custom" dataDxfId="1366" totalsRowDxfId="1365">
      <totalsRowFormula>_xlfn.LET(_xlpm.d,F30:F32,MAX(_xlpm.d))</totalsRowFormula>
    </tableColumn>
    <tableColumn id="7" xr3:uid="{98D3DB4B-F603-8547-8C90-135213DDC270}" name="xsk2g" totalsRowFunction="custom" dataDxfId="1364" totalsRowDxfId="1363">
      <totalsRowFormula>_xlfn.LET(_xlpm.d,G30:G32,MAX(_xlpm.d))</totalsRowFormula>
    </tableColumn>
    <tableColumn id="8" xr3:uid="{5408395B-2429-DD4C-A636-169C81607999}" name="xsk3g" totalsRowFunction="custom" dataDxfId="1362" totalsRowDxfId="1361">
      <totalsRowFormula>_xlfn.LET(_xlpm.d,H30:H32,MAX(_xlpm.d))</totalsRowFormula>
    </tableColumn>
    <tableColumn id="16" xr3:uid="{9834CAA6-4D31-774C-B2EC-0884DC649FF0}" name="xsk4g" totalsRowFunction="custom" dataDxfId="1360" totalsRowDxfId="1359">
      <totalsRowFormula>_xlfn.LET(_xlpm.d,I30:I32,MAX(_xlpm.d))</totalsRowFormula>
    </tableColumn>
    <tableColumn id="15" xr3:uid="{C40B4024-D16E-D94B-B42D-C2285D62EA4E}" name="2g-hash" totalsRowFunction="custom" dataDxfId="1358" totalsRowDxfId="1357">
      <totalsRowFormula>_xlfn.LET(_xlpm.d,J30:J32,MAX(_xlpm.d))</totalsRowFormula>
    </tableColumn>
    <tableColumn id="14" xr3:uid="{231AAF4D-5549-0842-9B27-D17C6A0DB650}" name="3g-hash" totalsRowFunction="custom" dataDxfId="1356" totalsRowDxfId="1355">
      <totalsRowFormula>_xlfn.LET(_xlpm.d,K30:K32,MAX(_xlpm.d))</totalsRowFormula>
    </tableColumn>
    <tableColumn id="9" xr3:uid="{FC21204D-08D2-3342-9A60-0B6A4FF48F85}" name="4g-hash" totalsRowFunction="custom" dataDxfId="1354" totalsRowDxfId="1353">
      <totalsRowFormula>_xlfn.LET(_xlpm.d,L30:L32,MAX(_xlpm.d))</totalsRowFormula>
    </tableColumn>
    <tableColumn id="10" xr3:uid="{D0E4C9FB-B063-C448-B3E2-E0B300050A5F}" name="xsk2g-hash" totalsRowFunction="custom" dataDxfId="1352" totalsRowDxfId="1351">
      <totalsRowFormula>_xlfn.LET(_xlpm.d,M30:M32,MAX(_xlpm.d))</totalsRowFormula>
    </tableColumn>
    <tableColumn id="11" xr3:uid="{6A3AB1F4-D6A8-A248-A9F3-9B2B7F3A11CB}" name="xsk3g-hash" totalsRowFunction="custom" dataDxfId="1350" totalsRowDxfId="1349">
      <totalsRowFormula>_xlfn.LET(_xlpm.d,N30:N32,MAX(_xlpm.d))</totalsRowFormula>
    </tableColumn>
    <tableColumn id="12" xr3:uid="{10A94D10-128F-924D-889F-D30249FE9325}" name="xsk4g-hash" totalsRowFunction="custom" dataDxfId="1348" totalsRowDxfId="1347">
      <totalsRowFormula>_xlfn.LET(_xlpm.d,O30:O32,MAX(_xlpm.d))</totalsRowFormula>
    </tableColumn>
    <tableColumn id="17" xr3:uid="{5A566FBC-564C-3C46-A5B0-557EB40EB1E5}" name="max" totalsRowFunction="custom" dataDxfId="1346" totalsRowDxfId="1345">
      <calculatedColumnFormula>_xlfn.LET(_xlpm.d,D30:O30,MAX(_xlpm.d))</calculatedColumnFormula>
      <totalsRowFormula>_xlfn.LET(_xlpm.d,P30:P32,MAX(_xlpm.d))</totalsRowFormula>
    </tableColumn>
    <tableColumn id="13" xr3:uid="{28C3E014-2F22-F845-8551-A08863F3A504}" name="rank" totalsRowLabel="1:xsk3g;2:2g,xsk2g+h;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3D9B1F0-C1B9-DF4D-B56B-6C6E65FF4AD5}" name="Table135719" displayName="Table135719" ref="A36:Q40" totalsRowCount="1">
  <autoFilter ref="A36:Q39" xr:uid="{2D30A6F5-5D38-AD42-B882-A8D0FE891640}"/>
  <tableColumns count="17">
    <tableColumn id="1" xr3:uid="{D9DA32CC-1AFF-8541-B7DE-BE83C2517BB1}" name="Target"/>
    <tableColumn id="2" xr3:uid="{46ADAB9A-6D79-B747-8729-C4F0EBDBC072}" name="Supplement"/>
    <tableColumn id="3" xr3:uid="{741B419C-9FA3-A14F-A2C8-12CEA0B54CEB}" name="Method" totalsRowLabel="max"/>
    <tableColumn id="4" xr3:uid="{C6C31ED8-DCAE-E445-B2A3-3DF414DAC282}" name="2g" totalsRowFunction="custom" dataDxfId="1344" totalsRowDxfId="1343">
      <totalsRowFormula>_xlfn.LET(_xlpm.d,D37:D39,MAX(_xlpm.d))</totalsRowFormula>
    </tableColumn>
    <tableColumn id="5" xr3:uid="{7B9D1A23-6BF2-7A4D-912A-5BDA87F2C7CD}" name="3g" totalsRowFunction="custom" dataDxfId="1342" totalsRowDxfId="1341">
      <totalsRowFormula>_xlfn.LET(_xlpm.d,E37:E39,MAX(_xlpm.d))</totalsRowFormula>
    </tableColumn>
    <tableColumn id="6" xr3:uid="{13A86EB5-B6E8-AB45-934C-B7EE154859B7}" name="4g" totalsRowFunction="custom" dataDxfId="1340" totalsRowDxfId="1339">
      <totalsRowFormula>_xlfn.LET(_xlpm.d,F37:F39,MAX(_xlpm.d))</totalsRowFormula>
    </tableColumn>
    <tableColumn id="7" xr3:uid="{F69457E0-1768-274B-9567-DBE72E3B8393}" name="xsk2g" totalsRowFunction="custom" dataDxfId="1338" totalsRowDxfId="1337">
      <totalsRowFormula>_xlfn.LET(_xlpm.d,G37:G39,MAX(_xlpm.d))</totalsRowFormula>
    </tableColumn>
    <tableColumn id="8" xr3:uid="{ADDB096B-1B06-3D43-A65D-834FC70CD0D6}" name="xsk3g" totalsRowFunction="custom" dataDxfId="1336" totalsRowDxfId="1335">
      <totalsRowFormula>_xlfn.LET(_xlpm.d,H37:H39,MAX(_xlpm.d))</totalsRowFormula>
    </tableColumn>
    <tableColumn id="9" xr3:uid="{822E7626-2907-E247-B13F-E5508EBA274B}" name="xsk4g" totalsRowFunction="custom" dataDxfId="1334" totalsRowDxfId="1333">
      <totalsRowFormula>_xlfn.LET(_xlpm.d,I37:I39,MAX(_xlpm.d))</totalsRowFormula>
    </tableColumn>
    <tableColumn id="16" xr3:uid="{EE4E2AD8-A9AC-BB40-8924-A6D3DA296735}" name="2g-hash" totalsRowFunction="custom" dataDxfId="1332" totalsRowDxfId="1331">
      <totalsRowFormula>_xlfn.LET(_xlpm.d,J37:J39,MAX(_xlpm.d))</totalsRowFormula>
    </tableColumn>
    <tableColumn id="15" xr3:uid="{3C1C7272-922C-6142-8E13-AB37A168D0E9}" name="3g-hash" totalsRowFunction="custom" dataDxfId="1330" totalsRowDxfId="1329">
      <totalsRowFormula>_xlfn.LET(_xlpm.d,K37:K39,MAX(_xlpm.d))</totalsRowFormula>
    </tableColumn>
    <tableColumn id="14" xr3:uid="{86B4CB4E-8B81-424E-BDAC-3651DBB7602D}" name="4g-hash" totalsRowFunction="custom" dataDxfId="1328" totalsRowDxfId="1327">
      <totalsRowFormula>_xlfn.LET(_xlpm.d,L37:L39,MAX(_xlpm.d))</totalsRowFormula>
    </tableColumn>
    <tableColumn id="10" xr3:uid="{857FB2E1-C92C-284A-9D13-41296B3F495B}" name="xsk2g-hash" totalsRowFunction="custom" dataDxfId="1326" totalsRowDxfId="1325">
      <totalsRowFormula>_xlfn.LET(_xlpm.d,M37:M39,MAX(_xlpm.d))</totalsRowFormula>
    </tableColumn>
    <tableColumn id="11" xr3:uid="{519F9DEA-A69F-FC45-8366-C2B49FC3AB62}" name="xsk3g-hash" totalsRowFunction="custom" dataDxfId="1324" totalsRowDxfId="1323">
      <totalsRowFormula>_xlfn.LET(_xlpm.d,N37:N39,MAX(_xlpm.d))</totalsRowFormula>
    </tableColumn>
    <tableColumn id="12" xr3:uid="{83DD9582-EE48-B341-893D-8C6C25E082A2}" name="xsk4g-hash" totalsRowFunction="custom" dataDxfId="1322" totalsRowDxfId="1321">
      <totalsRowFormula>_xlfn.LET(_xlpm.d,O37:O39,MAX(_xlpm.d))</totalsRowFormula>
    </tableColumn>
    <tableColumn id="17" xr3:uid="{811CB928-7C83-B54B-A7D5-E0B76AB48E35}" name="max" totalsRowFunction="custom" dataDxfId="1320" totalsRowDxfId="1319">
      <calculatedColumnFormula>_xlfn.LET(_xlpm.d,D37:O37,MAX(_xlpm.d))</calculatedColumnFormula>
      <totalsRowFormula>_xlfn.LET(_xlpm.d,P37:P39,MAX(_xlpm.d))</totalsRowFormula>
    </tableColumn>
    <tableColumn id="13" xr3:uid="{DFAC4E94-BB68-554B-A86C-6D4CE993E878}" name="rank" totalsRowLabel="1:xsk3g2:xsk4g;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67A0AC-5CE2-3546-89B5-23E4AA422830}" name="Table7168" displayName="Table7168" ref="A1:M13" totalsRowShown="0" headerRowDxfId="1318" dataDxfId="1317" tableBorderDxfId="1316">
  <autoFilter ref="A1:M13" xr:uid="{7059C45F-04F5-E846-B81A-B7249C92A126}"/>
  <sortState xmlns:xlrd2="http://schemas.microsoft.com/office/spreadsheetml/2017/richdata2" ref="A2:M13">
    <sortCondition ref="A1:A13"/>
  </sortState>
  <tableColumns count="13">
    <tableColumn id="1" xr3:uid="{DD65E2C3-6947-C64A-BBEE-A98A3DC986CD}" name="Target" dataDxfId="1315"/>
    <tableColumn id="2" xr3:uid="{00C256BC-289A-C749-AFCB-8C240A6D202B}" name="Supplement" dataDxfId="1314"/>
    <tableColumn id="3" xr3:uid="{5B4802DE-383D-2642-8CDE-67518AF86AC5}" name="Method" dataDxfId="1313"/>
    <tableColumn id="4" xr3:uid="{BDEDD180-CD15-C14C-90DA-28AF2BC6A263}" name="mgv" dataDxfId="1312"/>
    <tableColumn id="5" xr3:uid="{FF161BA8-C80E-F740-B301-11294CFD2025}" name="Setting" dataDxfId="1311">
      <calculatedColumnFormula>_xlfn.TEXTJOIN("-",,A2:D2)</calculatedColumnFormula>
    </tableColumn>
    <tableColumn id="9" xr3:uid="{AF2C9FAD-A917-F04A-A336-33CC0F2E1847}" name="xsk2g" dataDxfId="1310"/>
    <tableColumn id="10" xr3:uid="{0CA655D6-C5C0-364F-93E5-EB4FF1015C8C}" name="xsk3g" dataDxfId="1309"/>
    <tableColumn id="11" xr3:uid="{7F4F7C6D-4872-4E42-BD57-5804AC11AFE2}" name="xsk4g" dataDxfId="1308"/>
    <tableColumn id="15" xr3:uid="{A636E0B8-31A9-1649-AD65-6874E71F6D84}" name="xsk2g-hash" dataDxfId="1307"/>
    <tableColumn id="16" xr3:uid="{FEC69A8E-C3A2-784F-9365-AF7F587A5D27}" name="xsk3g-hash" dataDxfId="1306"/>
    <tableColumn id="17" xr3:uid="{038B4AB9-E12A-2A47-8054-079DEF378F98}" name="xsk4g-hash" dataDxfId="1305"/>
    <tableColumn id="18" xr3:uid="{46D758CA-F59F-7947-8692-610CA7E94485}" name="max" dataDxfId="1304"/>
    <tableColumn id="19" xr3:uid="{424A4A72-3D90-3D43-9640-0880B58C6081}" name="rank" dataDxfId="130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E5DCE47-1D5C-784F-9731-714DB32DD6C4}" name="Table12652" displayName="Table12652" ref="A1:Q5" totalsRowCount="1" headerRowDxfId="1302">
  <autoFilter ref="A1:Q4" xr:uid="{45B34886-E579-B04A-BB74-0B33E45A88FA}"/>
  <tableColumns count="17">
    <tableColumn id="1" xr3:uid="{B0C721DC-E495-DA45-8B82-4F3366FEF9DD}" name="Target"/>
    <tableColumn id="2" xr3:uid="{5C0A6E8F-9287-E641-92E0-5DB2EF8BB6CB}" name="Supplement"/>
    <tableColumn id="3" xr3:uid="{8E900C94-6E26-2843-B6F7-AD28ED47F0EB}" name="Method" totalsRowLabel="max"/>
    <tableColumn id="4" xr3:uid="{E697B4B1-AC0D-674D-AD56-763C3ABC26A8}" name="2g" totalsRowFunction="custom" dataDxfId="1301" totalsRowDxfId="1300">
      <totalsRowFormula>_xlfn.LET(_xlpm.d,D2:D4,MAX(_xlpm.d))</totalsRowFormula>
    </tableColumn>
    <tableColumn id="5" xr3:uid="{57A9E7A7-BF0F-C740-B929-FC5DB0156FB3}" name="3g" totalsRowFunction="custom" dataDxfId="1299" totalsRowDxfId="1298">
      <totalsRowFormula>_xlfn.LET(_xlpm.d,E2:E4,MAX(_xlpm.d))</totalsRowFormula>
    </tableColumn>
    <tableColumn id="6" xr3:uid="{BEBA1DD5-4C8B-D44B-AC82-83A5C8F0DF8D}" name="4g" totalsRowFunction="custom" dataDxfId="1297" totalsRowDxfId="1296">
      <totalsRowFormula>_xlfn.LET(_xlpm.d,F2:F4,MAX(_xlpm.d))</totalsRowFormula>
    </tableColumn>
    <tableColumn id="7" xr3:uid="{5800F8ED-5F73-F34E-9EEE-15E4E4E9B61F}" name="xsk2g" totalsRowFunction="custom" dataDxfId="1295" totalsRowDxfId="1294">
      <totalsRowFormula>_xlfn.LET(_xlpm.d,G2:G4,MAX(_xlpm.d))</totalsRowFormula>
    </tableColumn>
    <tableColumn id="8" xr3:uid="{BCD28392-5F6D-244A-91AE-278913189A99}" name="xsk3g" totalsRowFunction="custom" dataDxfId="1293" totalsRowDxfId="1292">
      <totalsRowFormula>_xlfn.LET(_xlpm.d,H2:H4,MAX(_xlpm.d))</totalsRowFormula>
    </tableColumn>
    <tableColumn id="9" xr3:uid="{A5AF111F-54E2-CA4C-AFF7-BBFEA37E36D2}" name="xsk4g" totalsRowFunction="custom" dataDxfId="1291" totalsRowDxfId="1290">
      <totalsRowFormula>_xlfn.LET(_xlpm.d,I2:I4,MAX(_xlpm.d))</totalsRowFormula>
    </tableColumn>
    <tableColumn id="16" xr3:uid="{A0F10430-BA72-3849-8FCB-3D43F2E0E36B}" name="2g-hash" totalsRowFunction="custom" dataDxfId="1289" totalsRowDxfId="1288">
      <totalsRowFormula>_xlfn.LET(_xlpm.d,J2:J4,MAX(_xlpm.d))</totalsRowFormula>
    </tableColumn>
    <tableColumn id="15" xr3:uid="{BE139146-5957-CB42-8CA7-795DCBF2E46E}" name="3g-hash" totalsRowFunction="custom" dataDxfId="1287" totalsRowDxfId="1286">
      <totalsRowFormula>_xlfn.LET(_xlpm.d,K2:K4,MAX(_xlpm.d))</totalsRowFormula>
    </tableColumn>
    <tableColumn id="14" xr3:uid="{E52659A4-B495-C04C-BE2C-406D874AA7A0}" name="4g-hash" totalsRowFunction="custom" dataDxfId="1285" totalsRowDxfId="1284">
      <totalsRowFormula>_xlfn.LET(_xlpm.d,L2:L4,MAX(_xlpm.d))</totalsRowFormula>
    </tableColumn>
    <tableColumn id="10" xr3:uid="{3C49D354-AC57-B447-A32C-48E1D82D5BCA}" name="xsk2g-hash" totalsRowFunction="custom" dataDxfId="1283" totalsRowDxfId="1282">
      <totalsRowFormula>_xlfn.LET(_xlpm.d,M2:M4,MAX(_xlpm.d))</totalsRowFormula>
    </tableColumn>
    <tableColumn id="11" xr3:uid="{D18254D6-D3DD-7C4B-92AD-D9D82A19142E}" name="xsk3g-hash" totalsRowFunction="custom" dataDxfId="1281" totalsRowDxfId="1280">
      <totalsRowFormula>_xlfn.LET(_xlpm.d,N2:N4,MAX(_xlpm.d))</totalsRowFormula>
    </tableColumn>
    <tableColumn id="12" xr3:uid="{8E11F4D8-5E73-4047-9FE0-B75A32B31999}" name="xsk4g-hash" totalsRowFunction="custom" dataDxfId="1279" totalsRowDxfId="1278">
      <totalsRowFormula>_xlfn.LET(_xlpm.d,O2:O4,MAX(_xlpm.d))</totalsRowFormula>
    </tableColumn>
    <tableColumn id="17" xr3:uid="{DD016B44-A13C-A74A-972B-4C94C283AE65}" name="max" totalsRowFunction="custom" dataDxfId="1277" totalsRowDxfId="1276">
      <calculatedColumnFormula>_xlfn.LET(_xlpm.d,D2:O2,MAX(_xlpm.d))</calculatedColumnFormula>
      <totalsRowFormula>_xlfn.LET(_xlpm.d,P2:P4,MAX(_xlpm.d))</totalsRowFormula>
    </tableColumn>
    <tableColumn id="13" xr3:uid="{F6CA3605-0D22-B94E-97F2-ADD3641EDA70}" name="rank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CE441B7-85B4-6243-8926-C13474CC0E53}" name="Table132753" displayName="Table132753" ref="A8:Q12" totalsRowCount="1">
  <autoFilter ref="A8:Q11" xr:uid="{91BAB1EF-B2F2-FD48-B115-FE786BAC46D2}"/>
  <tableColumns count="17">
    <tableColumn id="1" xr3:uid="{6F04262F-F862-C540-BC65-D583B3BDC954}" name="Target"/>
    <tableColumn id="2" xr3:uid="{F49A51FC-517C-CB40-9637-26CCEEEBEEB1}" name="Supplement"/>
    <tableColumn id="3" xr3:uid="{228A6546-8B1E-184D-A32D-3ACB8823E69B}" name="Method" totalsRowLabel="max"/>
    <tableColumn id="4" xr3:uid="{87D8BEA2-137F-F346-9FE7-829C4A1EC62D}" name="2g" totalsRowFunction="custom" dataDxfId="1275" totalsRowDxfId="1274">
      <totalsRowFormula>_xlfn.LET(_xlpm.d,D9:D11,MAX(_xlpm.d))</totalsRowFormula>
    </tableColumn>
    <tableColumn id="5" xr3:uid="{D780B40A-FC48-764C-BF03-2DD1ADC710A3}" name="3g" totalsRowFunction="custom" dataDxfId="1273" totalsRowDxfId="1272">
      <totalsRowFormula>_xlfn.LET(_xlpm.d,E9:E11,MAX(_xlpm.d))</totalsRowFormula>
    </tableColumn>
    <tableColumn id="6" xr3:uid="{E1D3E1AD-158A-2940-81FB-8996A1272A9B}" name="4g" totalsRowFunction="custom" dataDxfId="1271" totalsRowDxfId="1270">
      <totalsRowFormula>_xlfn.LET(_xlpm.d,F9:F11,MAX(_xlpm.d))</totalsRowFormula>
    </tableColumn>
    <tableColumn id="7" xr3:uid="{4F6BDAE2-8A8F-A943-BC05-7C7DDD89FF27}" name="xsk2g" totalsRowFunction="custom" dataDxfId="1269" totalsRowDxfId="1268">
      <totalsRowFormula>_xlfn.LET(_xlpm.d,G9:G11,MAX(_xlpm.d))</totalsRowFormula>
    </tableColumn>
    <tableColumn id="8" xr3:uid="{1AF7D9D3-135D-B741-B301-9373ACDFD7BA}" name="xsk3g" totalsRowFunction="custom" dataDxfId="1267" totalsRowDxfId="1266">
      <totalsRowFormula>_xlfn.LET(_xlpm.d,H9:H11,MAX(_xlpm.d))</totalsRowFormula>
    </tableColumn>
    <tableColumn id="9" xr3:uid="{5E28DE68-EA16-2A40-91D5-186B29A6E33B}" name="xsk4g" totalsRowFunction="custom" dataDxfId="1265" totalsRowDxfId="1264">
      <totalsRowFormula>_xlfn.LET(_xlpm.d,I9:I11,MAX(_xlpm.d))</totalsRowFormula>
    </tableColumn>
    <tableColumn id="16" xr3:uid="{B6C7E082-5B4C-134A-A6D9-2E7D4D574730}" name="2g-hash" totalsRowFunction="custom" dataDxfId="1263" totalsRowDxfId="1262">
      <totalsRowFormula>_xlfn.LET(_xlpm.d,J9:J11,MAX(_xlpm.d))</totalsRowFormula>
    </tableColumn>
    <tableColumn id="15" xr3:uid="{35901BA9-0693-9942-A7F1-0E3BB916600E}" name="3g-hash" totalsRowFunction="custom" dataDxfId="1261" totalsRowDxfId="1260">
      <totalsRowFormula>_xlfn.LET(_xlpm.d,K9:K11,MAX(_xlpm.d))</totalsRowFormula>
    </tableColumn>
    <tableColumn id="14" xr3:uid="{02F28ED4-700A-B148-BBCC-B760A3487F21}" name="4g-hash" totalsRowFunction="custom" dataDxfId="1259" totalsRowDxfId="1258">
      <totalsRowFormula>_xlfn.LET(_xlpm.d,L9:L11,MAX(_xlpm.d))</totalsRowFormula>
    </tableColumn>
    <tableColumn id="10" xr3:uid="{A7CC8238-0469-B24E-B23B-62E507A71C4B}" name="xsk2g-hash" totalsRowFunction="custom" dataDxfId="1257" totalsRowDxfId="1256">
      <totalsRowFormula>_xlfn.LET(_xlpm.d,M9:M11,MAX(_xlpm.d))</totalsRowFormula>
    </tableColumn>
    <tableColumn id="11" xr3:uid="{C5BC813B-2F75-6E43-9FAD-ED8547A11748}" name="xsk3g-hash" totalsRowFunction="custom" dataDxfId="1255" totalsRowDxfId="1254">
      <totalsRowFormula>_xlfn.LET(_xlpm.d,N9:N11,MAX(_xlpm.d))</totalsRowFormula>
    </tableColumn>
    <tableColumn id="12" xr3:uid="{D7E94298-30FF-564D-8DE3-03A49E4635D0}" name="xsk4g-hash" totalsRowFunction="custom" dataDxfId="1253" totalsRowDxfId="1252">
      <totalsRowFormula>_xlfn.LET(_xlpm.d,O9:O11,MAX(_xlpm.d))</totalsRowFormula>
    </tableColumn>
    <tableColumn id="17" xr3:uid="{98F57641-5A5F-9644-A20F-BF0C7AE727EF}" name="max" totalsRowFunction="custom" dataDxfId="1251" totalsRowDxfId="1250">
      <calculatedColumnFormula>_xlfn.LET(_xlpm.d,D9:O9,MAX(_xlpm.d))</calculatedColumnFormula>
      <totalsRowFormula>_xlfn.LET(_xlpm.d,P9:P11,MAX(_xlpm.d))</totalsRowFormula>
    </tableColumn>
    <tableColumn id="13" xr3:uid="{C4B5875F-814E-3D4B-91FB-622B2504A7F6}" name="rank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9F81D3F-4C15-5F44-966A-CA6CF342BDD9}" name="Table142854" displayName="Table142854" ref="A15:Q19" totalsRowCount="1">
  <autoFilter ref="A15:Q18" xr:uid="{8544D348-02B7-6944-AEA9-DF3D29ADB135}"/>
  <tableColumns count="17">
    <tableColumn id="1" xr3:uid="{7A2F5257-F238-084C-9D39-D0A58EFEBF80}" name="Target"/>
    <tableColumn id="2" xr3:uid="{ED6C48F9-A880-5541-B055-6FB17F5BD975}" name="Supplement"/>
    <tableColumn id="3" xr3:uid="{B1D4518B-D8FD-A04D-9CAC-653D3F29CB16}" name="Method" totalsRowLabel="max"/>
    <tableColumn id="4" xr3:uid="{40491E75-5B8D-154D-AAD5-40DBCA755378}" name="2g" totalsRowFunction="custom" dataDxfId="1249" totalsRowDxfId="1248">
      <totalsRowFormula>_xlfn.LET(_xlpm.d,D16:D18,MAX(_xlpm.d))</totalsRowFormula>
    </tableColumn>
    <tableColumn id="5" xr3:uid="{6724FA9C-C23D-9C48-979F-A1C20A9D2A38}" name="3g" totalsRowFunction="custom" dataDxfId="1247" totalsRowDxfId="1246">
      <totalsRowFormula>_xlfn.LET(_xlpm.d,E16:E18,MAX(_xlpm.d))</totalsRowFormula>
    </tableColumn>
    <tableColumn id="6" xr3:uid="{B412BBA1-769E-4349-9F87-85C70F3F68B0}" name="4g" totalsRowFunction="custom" dataDxfId="1245" totalsRowDxfId="1244">
      <totalsRowFormula>_xlfn.LET(_xlpm.d,F16:F18,MAX(_xlpm.d))</totalsRowFormula>
    </tableColumn>
    <tableColumn id="7" xr3:uid="{3167CFDD-A832-8C43-B6B5-EFBFDB79D35D}" name="xsk2g" totalsRowFunction="custom" dataDxfId="1243" totalsRowDxfId="1242">
      <totalsRowFormula>_xlfn.LET(_xlpm.d,G16:G18,MAX(_xlpm.d))</totalsRowFormula>
    </tableColumn>
    <tableColumn id="8" xr3:uid="{EDCFC074-F66D-664B-A3E5-87B0043D950B}" name="xsk3g" totalsRowFunction="custom" dataDxfId="1241" totalsRowDxfId="1240">
      <totalsRowFormula>_xlfn.LET(_xlpm.d,H16:H18,MAX(_xlpm.d))</totalsRowFormula>
    </tableColumn>
    <tableColumn id="9" xr3:uid="{B119DE4E-02CD-E743-8287-85AA203F4FAE}" name="xsk4g" totalsRowFunction="custom" dataDxfId="1239" totalsRowDxfId="1238">
      <totalsRowFormula>_xlfn.LET(_xlpm.d,I16:I18,MAX(_xlpm.d))</totalsRowFormula>
    </tableColumn>
    <tableColumn id="16" xr3:uid="{56E526F9-050B-2241-80AB-4DB07B2AE2B7}" name="2g-hash" totalsRowFunction="custom" dataDxfId="1237" totalsRowDxfId="1236">
      <totalsRowFormula>_xlfn.LET(_xlpm.d,J16:J18,MAX(_xlpm.d))</totalsRowFormula>
    </tableColumn>
    <tableColumn id="15" xr3:uid="{6C3CB9C4-E92D-0646-BEEE-5A3C41151BD0}" name="3g-hash" totalsRowFunction="custom" dataDxfId="1235" totalsRowDxfId="1234">
      <totalsRowFormula>_xlfn.LET(_xlpm.d,K16:K18,MAX(_xlpm.d))</totalsRowFormula>
    </tableColumn>
    <tableColumn id="14" xr3:uid="{7ACD08D2-C04B-AE43-A723-85A4AD047E93}" name="4g-hash" totalsRowFunction="custom" dataDxfId="1233" totalsRowDxfId="1232">
      <totalsRowFormula>_xlfn.LET(_xlpm.d,L16:L18,MAX(_xlpm.d))</totalsRowFormula>
    </tableColumn>
    <tableColumn id="10" xr3:uid="{7317330F-EF72-5049-99F4-FE3551120224}" name="xsk2g-hash" totalsRowFunction="custom" dataDxfId="1231" totalsRowDxfId="1230">
      <totalsRowFormula>_xlfn.LET(_xlpm.d,M16:M18,MAX(_xlpm.d))</totalsRowFormula>
    </tableColumn>
    <tableColumn id="11" xr3:uid="{ACA7550D-DF4B-234D-8F49-6E475FFC03E7}" name="xsk3g-hash" totalsRowFunction="custom" dataDxfId="1229" totalsRowDxfId="1228">
      <totalsRowFormula>_xlfn.LET(_xlpm.d,N16:N18,MAX(_xlpm.d))</totalsRowFormula>
    </tableColumn>
    <tableColumn id="12" xr3:uid="{97FEC7A2-2AD2-5E49-ACC2-9D81BD31D39A}" name="xsk4g-hash" totalsRowFunction="custom" dataDxfId="1227" totalsRowDxfId="1226">
      <totalsRowFormula>_xlfn.LET(_xlpm.d,O16:O18,MAX(_xlpm.d))</totalsRowFormula>
    </tableColumn>
    <tableColumn id="17" xr3:uid="{67E2310A-5D3C-684B-B445-5CDFE8A786F9}" name="max" totalsRowFunction="custom" dataDxfId="1225" totalsRowDxfId="1224">
      <calculatedColumnFormula>_xlfn.LET(_xlpm.d,D16:O16,MAX(_xlpm.d))</calculatedColumnFormula>
      <totalsRowFormula>_xlfn.LET(_xlpm.d,P16:P18,MAX(_xlpm.d))</totalsRowFormula>
    </tableColumn>
    <tableColumn id="13" xr3:uid="{E5794140-72B3-9D45-B10E-71A7C9E3A783}" name="rank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57A7A68-3691-CC4E-8540-C5FE7E412196}" name="Table1352955" displayName="Table1352955" ref="A22:Q26" totalsRowCount="1">
  <autoFilter ref="A22:Q25" xr:uid="{46B0E1C2-31F2-354C-8ED1-4E99A40A361A}"/>
  <tableColumns count="17">
    <tableColumn id="1" xr3:uid="{508A708F-2885-FC43-8D06-7F358719F538}" name="Target"/>
    <tableColumn id="2" xr3:uid="{3999F66D-A24E-AC4B-B53C-507986364E86}" name="Supplement"/>
    <tableColumn id="3" xr3:uid="{A2EC8227-3B90-E244-BD57-C11BBCF1A6C4}" name="Method" totalsRowLabel="max"/>
    <tableColumn id="4" xr3:uid="{9264D84D-BBE3-2743-93CC-688B627099D8}" name="2g" totalsRowFunction="custom" dataDxfId="1223" totalsRowDxfId="1222">
      <totalsRowFormula>_xlfn.LET(_xlpm.d,D23:D25,MAX(_xlpm.d))</totalsRowFormula>
    </tableColumn>
    <tableColumn id="5" xr3:uid="{42402AD6-3D95-6342-AD59-41424D83C16D}" name="3g" totalsRowFunction="custom" dataDxfId="1221" totalsRowDxfId="1220">
      <totalsRowFormula>_xlfn.LET(_xlpm.d,E23:E25,MAX(_xlpm.d))</totalsRowFormula>
    </tableColumn>
    <tableColumn id="6" xr3:uid="{C4DF79CF-D555-DB48-87A1-8B35D272F1AD}" name="4g" totalsRowFunction="custom" dataDxfId="1219" totalsRowDxfId="1218">
      <totalsRowFormula>_xlfn.LET(_xlpm.d,F23:F25,MAX(_xlpm.d))</totalsRowFormula>
    </tableColumn>
    <tableColumn id="7" xr3:uid="{413FA033-9F0E-2C45-8211-8F1E6563E87B}" name="xsk2g" totalsRowFunction="custom" dataDxfId="1217" totalsRowDxfId="1216">
      <totalsRowFormula>_xlfn.LET(_xlpm.d,G23:G25,MAX(_xlpm.d))</totalsRowFormula>
    </tableColumn>
    <tableColumn id="8" xr3:uid="{D7301063-796C-D544-9263-4468A97AEB6D}" name="xsk3g" totalsRowFunction="custom" dataDxfId="1215" totalsRowDxfId="1214">
      <totalsRowFormula>_xlfn.LET(_xlpm.d,H23:H25,MAX(_xlpm.d))</totalsRowFormula>
    </tableColumn>
    <tableColumn id="9" xr3:uid="{68C433A0-66A2-2C40-8B24-4356B9B2AEF8}" name="xsk4g" totalsRowFunction="custom" dataDxfId="1213" totalsRowDxfId="1212">
      <totalsRowFormula>_xlfn.LET(_xlpm.d,I23:I25,MAX(_xlpm.d))</totalsRowFormula>
    </tableColumn>
    <tableColumn id="16" xr3:uid="{1A50B3DF-FAF1-9F4E-BB4A-D9CC419065D0}" name="2g-hash" totalsRowFunction="custom" dataDxfId="1211" totalsRowDxfId="1210">
      <totalsRowFormula>_xlfn.LET(_xlpm.d,J23:J25,MAX(_xlpm.d))</totalsRowFormula>
    </tableColumn>
    <tableColumn id="15" xr3:uid="{01A9AB10-09FB-2141-9C7F-80296D15F868}" name="3g-hash" totalsRowFunction="custom" dataDxfId="1209" totalsRowDxfId="1208">
      <totalsRowFormula>_xlfn.LET(_xlpm.d,K23:K25,MAX(_xlpm.d))</totalsRowFormula>
    </tableColumn>
    <tableColumn id="14" xr3:uid="{6F5C1262-F304-CB49-BE89-A8009B878ADE}" name="4g-hash" totalsRowFunction="custom" dataDxfId="1207" totalsRowDxfId="1206">
      <totalsRowFormula>_xlfn.LET(_xlpm.d,L23:L25,MAX(_xlpm.d))</totalsRowFormula>
    </tableColumn>
    <tableColumn id="10" xr3:uid="{55D9C33E-DDB5-2046-AA0D-49D81E7CE423}" name="xsk2g-hash" totalsRowFunction="custom" dataDxfId="1205" totalsRowDxfId="1204">
      <totalsRowFormula>_xlfn.LET(_xlpm.d,M23:M25,MAX(_xlpm.d))</totalsRowFormula>
    </tableColumn>
    <tableColumn id="11" xr3:uid="{2D831ACE-4ED5-7345-8795-3D2FDC671142}" name="xsk3g-hash" totalsRowFunction="custom" dataDxfId="1203" totalsRowDxfId="1202">
      <totalsRowFormula>_xlfn.LET(_xlpm.d,N23:N25,MAX(_xlpm.d))</totalsRowFormula>
    </tableColumn>
    <tableColumn id="12" xr3:uid="{133788A9-76E9-E442-BFBA-71CBBAE9741D}" name="xsk4g-hash" totalsRowFunction="custom" dataDxfId="1201" totalsRowDxfId="1200">
      <totalsRowFormula>_xlfn.LET(_xlpm.d,O23:O25,MAX(_xlpm.d))</totalsRowFormula>
    </tableColumn>
    <tableColumn id="17" xr3:uid="{64739BF6-15DA-344B-96F1-0B1C5411FC03}" name="max" totalsRowFunction="custom" dataDxfId="1199" totalsRowDxfId="1198">
      <totalsRowFormula>_xlfn.LET(_xlpm.d,P23:P25,MAX(_xlpm.d))</totalsRowFormula>
    </tableColumn>
    <tableColumn id="13" xr3:uid="{ED4F25AD-2BD3-F847-9B83-715DB0B31FF0}" name="rank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F298B8-69EA-664D-8BB5-26C63C99623A}" name="Table126" displayName="Table126" ref="A1:Q5" totalsRowCount="1" headerRowDxfId="1197">
  <autoFilter ref="A1:Q4" xr:uid="{45B34886-E579-B04A-BB74-0B33E45A88FA}"/>
  <tableColumns count="17">
    <tableColumn id="1" xr3:uid="{CF413EAE-D7B2-1440-891A-3EC154D574E0}" name="Target"/>
    <tableColumn id="2" xr3:uid="{7BAD977F-7342-F446-BFB8-AD8319E4B77A}" name="Supplement"/>
    <tableColumn id="3" xr3:uid="{8CF863FA-6D5F-DF41-A6C4-C95A546CA6DB}" name="Method" totalsRowLabel="max"/>
    <tableColumn id="4" xr3:uid="{FE53B5AA-ED99-2A4A-BE33-FF3C362571EF}" name="2g" totalsRowFunction="custom" dataDxfId="1196" totalsRowDxfId="1195">
      <totalsRowFormula>_xlfn.LET(_xlpm.d,D2:D4,MAX(_xlpm.d))</totalsRowFormula>
    </tableColumn>
    <tableColumn id="5" xr3:uid="{F0710F56-C582-DF49-A474-3CE339C9D024}" name="3g" totalsRowFunction="custom" dataDxfId="1194" totalsRowDxfId="1193">
      <totalsRowFormula>_xlfn.LET(_xlpm.d,E2:E4,MAX(_xlpm.d))</totalsRowFormula>
    </tableColumn>
    <tableColumn id="6" xr3:uid="{585EDCF2-C95B-7847-821C-FE3E1A1090D7}" name="4g" totalsRowFunction="custom" dataDxfId="1192" totalsRowDxfId="1191">
      <totalsRowFormula>_xlfn.LET(_xlpm.d,F2:F4,MAX(_xlpm.d))</totalsRowFormula>
    </tableColumn>
    <tableColumn id="7" xr3:uid="{6662D079-39E4-3E44-8D42-FCE99EED942D}" name="xsk2g" totalsRowFunction="custom" dataDxfId="1190" totalsRowDxfId="1189">
      <totalsRowFormula>_xlfn.LET(_xlpm.d,G2:G4,MAX(_xlpm.d))</totalsRowFormula>
    </tableColumn>
    <tableColumn id="8" xr3:uid="{BCE9E58A-BD1D-7A40-AB55-F599DC3DCFE8}" name="xsk3g" totalsRowFunction="custom" dataDxfId="1188" totalsRowDxfId="1187">
      <totalsRowFormula>_xlfn.LET(_xlpm.d,H2:H4,MAX(_xlpm.d))</totalsRowFormula>
    </tableColumn>
    <tableColumn id="9" xr3:uid="{68705613-3891-4046-BA5B-944C6C6BE678}" name="xsk4g" totalsRowFunction="custom" dataDxfId="1186" totalsRowDxfId="1185">
      <totalsRowFormula>_xlfn.LET(_xlpm.d,I2:I4,MAX(_xlpm.d))</totalsRowFormula>
    </tableColumn>
    <tableColumn id="16" xr3:uid="{5B05DA2E-B632-A34B-BAAD-08775EBC5C12}" name="2g-hash" totalsRowFunction="custom" dataDxfId="1184" totalsRowDxfId="1183">
      <totalsRowFormula>_xlfn.LET(_xlpm.d,J2:J4,MAX(_xlpm.d))</totalsRowFormula>
    </tableColumn>
    <tableColumn id="15" xr3:uid="{268FFE12-B105-C645-8BEE-6F18A6F78C25}" name="3g-hash" totalsRowFunction="custom" dataDxfId="1182" totalsRowDxfId="1181">
      <totalsRowFormula>_xlfn.LET(_xlpm.d,K2:K4,MAX(_xlpm.d))</totalsRowFormula>
    </tableColumn>
    <tableColumn id="14" xr3:uid="{EAF88FB3-69F1-6F4E-B398-225393A963B9}" name="4g-hash" totalsRowFunction="custom" dataDxfId="1180" totalsRowDxfId="1179">
      <totalsRowFormula>_xlfn.LET(_xlpm.d,L2:L4,MAX(_xlpm.d))</totalsRowFormula>
    </tableColumn>
    <tableColumn id="10" xr3:uid="{789BA8A9-A9CF-BB4A-A437-B176075B7AA1}" name="xsk2g-hash" totalsRowFunction="custom" dataDxfId="1178" totalsRowDxfId="1177">
      <totalsRowFormula>_xlfn.LET(_xlpm.d,M2:M4,MAX(_xlpm.d))</totalsRowFormula>
    </tableColumn>
    <tableColumn id="11" xr3:uid="{A0D7E4B1-9973-FA49-8B5A-ADB9AA0ABA17}" name="xsk3g-hash" totalsRowFunction="custom" dataDxfId="1176" totalsRowDxfId="1175">
      <totalsRowFormula>_xlfn.LET(_xlpm.d,N2:N4,MAX(_xlpm.d))</totalsRowFormula>
    </tableColumn>
    <tableColumn id="12" xr3:uid="{39F1C94A-D735-9546-A7D7-FA9F27527B5F}" name="xsk4g-hash" totalsRowFunction="custom" dataDxfId="1174" totalsRowDxfId="1173">
      <totalsRowFormula>_xlfn.LET(_xlpm.d,O2:O4,MAX(_xlpm.d))</totalsRowFormula>
    </tableColumn>
    <tableColumn id="17" xr3:uid="{678435DC-632C-9948-89E6-23655BA8B494}" name="max" totalsRowFunction="custom" dataDxfId="1172" totalsRowDxfId="1171">
      <calculatedColumnFormula>_xlfn.LET(_xlpm.d,D2:O2,MAX(_xlpm.d))</calculatedColumnFormula>
      <totalsRowFormula>_xlfn.LET(_xlpm.d,P2:P4,MAX(_xlpm.d))</totalsRowFormula>
    </tableColumn>
    <tableColumn id="13" xr3:uid="{15C2C6FA-3A21-AF4A-9B8B-E06D6B087C52}" name="rank" totalsRowLabel="1:xsk4g,4g+h;3:4g;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7D9CC1-BA65-6E44-91AD-F270A356DC3D}" name="Table1327" displayName="Table1327" ref="A8:Q12" totalsRowCount="1">
  <autoFilter ref="A8:Q11" xr:uid="{91BAB1EF-B2F2-FD48-B115-FE786BAC46D2}"/>
  <tableColumns count="17">
    <tableColumn id="1" xr3:uid="{3EE46D8F-36E7-AE4D-9D44-5348A970EC5B}" name="Target"/>
    <tableColumn id="2" xr3:uid="{5F06C9AC-64AD-0B4C-AB94-78B95E79545F}" name="Supplement"/>
    <tableColumn id="3" xr3:uid="{0396D99D-2003-A244-91BD-5CCB88516999}" name="Method" totalsRowLabel="max"/>
    <tableColumn id="4" xr3:uid="{B5737DF8-2910-A94F-B219-1DA6E2F6F367}" name="2g" totalsRowFunction="custom" dataDxfId="1170" totalsRowDxfId="1169">
      <totalsRowFormula>_xlfn.LET(_xlpm.d,D9:D11,MAX(_xlpm.d))</totalsRowFormula>
    </tableColumn>
    <tableColumn id="5" xr3:uid="{42E1D0B8-7281-ED4B-8C77-D798ED93186E}" name="3g" totalsRowFunction="custom" dataDxfId="1168" totalsRowDxfId="1167">
      <totalsRowFormula>_xlfn.LET(_xlpm.d,E9:E11,MAX(_xlpm.d))</totalsRowFormula>
    </tableColumn>
    <tableColumn id="6" xr3:uid="{72AE38FA-BC46-7C41-B052-B4950B5DABBD}" name="4g" totalsRowFunction="custom" dataDxfId="1166" totalsRowDxfId="1165">
      <totalsRowFormula>_xlfn.LET(_xlpm.d,F9:F11,MAX(_xlpm.d))</totalsRowFormula>
    </tableColumn>
    <tableColumn id="7" xr3:uid="{096F9D9E-AE0F-9C49-94B5-316EAB4B704D}" name="xsk2g" totalsRowFunction="custom" dataDxfId="1164" totalsRowDxfId="1163">
      <totalsRowFormula>_xlfn.LET(_xlpm.d,G9:G11,MAX(_xlpm.d))</totalsRowFormula>
    </tableColumn>
    <tableColumn id="8" xr3:uid="{F3D92775-5F44-4846-BEE1-50315D047843}" name="xsk3g" totalsRowFunction="custom" dataDxfId="1162" totalsRowDxfId="1161">
      <totalsRowFormula>_xlfn.LET(_xlpm.d,H9:H11,MAX(_xlpm.d))</totalsRowFormula>
    </tableColumn>
    <tableColumn id="9" xr3:uid="{CCE0AD63-325B-B64F-8957-8CDCD29B170D}" name="xsk4g" totalsRowFunction="custom" dataDxfId="1160" totalsRowDxfId="1159">
      <totalsRowFormula>_xlfn.LET(_xlpm.d,I9:I11,MAX(_xlpm.d))</totalsRowFormula>
    </tableColumn>
    <tableColumn id="16" xr3:uid="{D86B0E39-DCEE-3240-996E-6AB00B49E050}" name="2g-hash" totalsRowFunction="custom" dataDxfId="1158" totalsRowDxfId="1157">
      <totalsRowFormula>_xlfn.LET(_xlpm.d,J9:J11,MAX(_xlpm.d))</totalsRowFormula>
    </tableColumn>
    <tableColumn id="15" xr3:uid="{8B3424FB-93DB-0648-BAA1-F85541ADAE6E}" name="3g-hash" totalsRowFunction="custom" dataDxfId="1156" totalsRowDxfId="1155">
      <totalsRowFormula>_xlfn.LET(_xlpm.d,K9:K11,MAX(_xlpm.d))</totalsRowFormula>
    </tableColumn>
    <tableColumn id="14" xr3:uid="{EFD8BCDE-AFF7-894F-A965-909E23CA2BBD}" name="4g-hash" totalsRowFunction="custom" dataDxfId="1154" totalsRowDxfId="1153">
      <totalsRowFormula>_xlfn.LET(_xlpm.d,L9:L11,MAX(_xlpm.d))</totalsRowFormula>
    </tableColumn>
    <tableColumn id="10" xr3:uid="{23E94937-57FB-4843-9B5E-E15839ADEA10}" name="xsk2g-hash" totalsRowFunction="custom" dataDxfId="1152" totalsRowDxfId="1151">
      <totalsRowFormula>_xlfn.LET(_xlpm.d,M9:M11,MAX(_xlpm.d))</totalsRowFormula>
    </tableColumn>
    <tableColumn id="11" xr3:uid="{AC1E0A1E-2968-2C4F-A3AB-6C0FF9557E8C}" name="xsk3g-hash" totalsRowFunction="custom" dataDxfId="1150" totalsRowDxfId="1149">
      <totalsRowFormula>_xlfn.LET(_xlpm.d,N9:N11,MAX(_xlpm.d))</totalsRowFormula>
    </tableColumn>
    <tableColumn id="12" xr3:uid="{9670BDE2-73D4-0A47-AD01-B8C0C46EDD07}" name="xsk4g-hash" totalsRowFunction="custom" dataDxfId="1148" totalsRowDxfId="1147">
      <totalsRowFormula>_xlfn.LET(_xlpm.d,O9:O11,MAX(_xlpm.d))</totalsRowFormula>
    </tableColumn>
    <tableColumn id="17" xr3:uid="{94C7CF96-AE61-004E-BAA1-EA015154BDEB}" name="max" totalsRowFunction="custom" dataDxfId="1146" totalsRowDxfId="1145">
      <calculatedColumnFormula>_xlfn.LET(_xlpm.d,D9:O9,MAX(_xlpm.d))</calculatedColumnFormula>
      <totalsRowFormula>_xlfn.LET(_xlpm.d,P9:P11,MAX(_xlpm.d))</totalsRowFormula>
    </tableColumn>
    <tableColumn id="13" xr3:uid="{C1D1AC38-F937-104F-8E84-F1967602C5DE}" name="rank" totalsRowLabel="1:xsk4g;2:4g;3:xsk3g+h;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AB1EF-B2F2-FD48-B115-FE786BAC46D2}" name="Table13" displayName="Table13" ref="A8:Q12" totalsRowCount="1">
  <autoFilter ref="A8:Q11" xr:uid="{91BAB1EF-B2F2-FD48-B115-FE786BAC46D2}"/>
  <tableColumns count="17">
    <tableColumn id="1" xr3:uid="{C4539D8A-5066-7A47-904F-066B69AB03F8}" name="Target"/>
    <tableColumn id="2" xr3:uid="{31BE5C67-001B-F143-BDDD-41AB490235F5}" name="Supplement"/>
    <tableColumn id="3" xr3:uid="{2025B0E6-9A56-754D-9981-42555F80FAF4}" name="Method" totalsRowLabel="max"/>
    <tableColumn id="4" xr3:uid="{FE17E112-E2E2-354F-B766-D5DACDC2286D}" name="2g" totalsRowFunction="custom" dataDxfId="1790" totalsRowDxfId="1789">
      <totalsRowFormula>_xlfn.LET(_xlpm.d,D9:D11,MAX(_xlpm.d))</totalsRowFormula>
    </tableColumn>
    <tableColumn id="5" xr3:uid="{266FE086-A259-0048-B75D-4EDC5818F40E}" name="3g" totalsRowFunction="custom" dataDxfId="1788" totalsRowDxfId="1787">
      <totalsRowFormula>_xlfn.LET(_xlpm.d,E9:E11,MAX(_xlpm.d))</totalsRowFormula>
    </tableColumn>
    <tableColumn id="6" xr3:uid="{A063E8D2-51C9-EA4E-9293-4FB44CD64537}" name="4g" totalsRowFunction="custom" dataDxfId="1786" totalsRowDxfId="1785">
      <totalsRowFormula>_xlfn.LET(_xlpm.d,F9:F11,MAX(_xlpm.d))</totalsRowFormula>
    </tableColumn>
    <tableColumn id="7" xr3:uid="{D211BE6C-9A43-7C4D-96FA-DE7377A35E40}" name="xsk2g" totalsRowFunction="custom" dataDxfId="1784" totalsRowDxfId="1783">
      <totalsRowFormula>_xlfn.LET(_xlpm.d,G9:G11,MAX(_xlpm.d))</totalsRowFormula>
    </tableColumn>
    <tableColumn id="8" xr3:uid="{A9349B21-9307-E641-B881-EE90451899F4}" name="xsk3g" totalsRowFunction="custom" dataDxfId="1782" totalsRowDxfId="1781">
      <totalsRowFormula>_xlfn.LET(_xlpm.d,H9:H11,MAX(_xlpm.d))</totalsRowFormula>
    </tableColumn>
    <tableColumn id="9" xr3:uid="{383B4573-5989-B34C-9395-40E348FF5368}" name="xsk4g" totalsRowFunction="custom" dataDxfId="1780" totalsRowDxfId="1779">
      <totalsRowFormula>_xlfn.LET(_xlpm.d,I9:I11,MAX(_xlpm.d))</totalsRowFormula>
    </tableColumn>
    <tableColumn id="16" xr3:uid="{9C62A835-912B-2840-955F-EEEECAB5C034}" name="2g-hash" totalsRowFunction="custom" dataDxfId="1778" totalsRowDxfId="1777">
      <totalsRowFormula>_xlfn.LET(_xlpm.d,J9:J11,MAX(_xlpm.d))</totalsRowFormula>
    </tableColumn>
    <tableColumn id="15" xr3:uid="{70BCB67D-EB20-E943-A3F0-B3FAC031B2AB}" name="3g-hash" totalsRowFunction="custom" dataDxfId="1776" totalsRowDxfId="1775">
      <totalsRowFormula>_xlfn.LET(_xlpm.d,K9:K11,MAX(_xlpm.d))</totalsRowFormula>
    </tableColumn>
    <tableColumn id="14" xr3:uid="{A6E89A0F-2C1D-A440-90BC-2EECFD231FDD}" name="4g-hash" totalsRowFunction="custom" dataDxfId="1774" totalsRowDxfId="1773">
      <totalsRowFormula>_xlfn.LET(_xlpm.d,L9:L11,MAX(_xlpm.d))</totalsRowFormula>
    </tableColumn>
    <tableColumn id="10" xr3:uid="{2B2380FD-7699-174F-8DE5-79D3B7B92FAE}" name="xsk2g-hash" totalsRowFunction="custom" dataDxfId="1772" totalsRowDxfId="1771">
      <totalsRowFormula>_xlfn.LET(_xlpm.d,M9:M11,MAX(_xlpm.d))</totalsRowFormula>
    </tableColumn>
    <tableColumn id="11" xr3:uid="{D2A1C4B2-4B60-0D4F-A942-DF91DD01F790}" name="xsk3g-hash" totalsRowFunction="custom" dataDxfId="1770" totalsRowDxfId="1769">
      <totalsRowFormula>_xlfn.LET(_xlpm.d,N9:N11,MAX(_xlpm.d))</totalsRowFormula>
    </tableColumn>
    <tableColumn id="12" xr3:uid="{F1A45A9F-FF43-594E-8E75-9AB7B1575491}" name="xsk4g-hash" totalsRowFunction="custom" dataDxfId="1768" totalsRowDxfId="1767">
      <totalsRowFormula>_xlfn.LET(_xlpm.d,O9:O11,MAX(_xlpm.d))</totalsRowFormula>
    </tableColumn>
    <tableColumn id="17" xr3:uid="{95DF1CC4-6B22-9C43-B0FC-B9929C7FF505}" name="max" totalsRowFunction="custom" dataDxfId="1766" totalsRowDxfId="1765">
      <calculatedColumnFormula>_xlfn.LET(_xlpm.d,D9:O9,MAX(_xlpm.d))</calculatedColumnFormula>
      <totalsRowFormula>_xlfn.LET(_xlpm.d,P9:P11,MAX(_xlpm.d))</totalsRowFormula>
    </tableColumn>
    <tableColumn id="13" xr3:uid="{9FCB699C-AFC8-AC4A-B9A9-FFEB3A990724}" name="rank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5B5148F-E99C-ED40-BD19-4AADB2E594CF}" name="Table1428" displayName="Table1428" ref="A15:Q19" totalsRowCount="1">
  <autoFilter ref="A15:Q18" xr:uid="{8544D348-02B7-6944-AEA9-DF3D29ADB135}"/>
  <tableColumns count="17">
    <tableColumn id="1" xr3:uid="{BFD223C7-03EC-A14F-945D-AC32A780BE56}" name="Target"/>
    <tableColumn id="2" xr3:uid="{A068C7B2-B682-F044-8002-A93C68E307ED}" name="Supplement"/>
    <tableColumn id="3" xr3:uid="{E394746F-8D8F-3A40-852B-776B3F6D781E}" name="Method" totalsRowLabel="max"/>
    <tableColumn id="4" xr3:uid="{B37D25BD-909E-E34F-9131-435D0B30716B}" name="2g" totalsRowFunction="custom" dataDxfId="1144" totalsRowDxfId="1143">
      <totalsRowFormula>_xlfn.LET(_xlpm.d,D16:D18,MAX(_xlpm.d))</totalsRowFormula>
    </tableColumn>
    <tableColumn id="5" xr3:uid="{CD7E1277-75BF-934C-8C6B-A6433EF5C840}" name="3g" totalsRowFunction="custom" dataDxfId="1142" totalsRowDxfId="1141">
      <totalsRowFormula>_xlfn.LET(_xlpm.d,E16:E18,MAX(_xlpm.d))</totalsRowFormula>
    </tableColumn>
    <tableColumn id="6" xr3:uid="{C9B48602-76A1-DD47-9B68-A679B1DD1366}" name="4g" totalsRowFunction="custom" dataDxfId="1140" totalsRowDxfId="1139">
      <totalsRowFormula>_xlfn.LET(_xlpm.d,F16:F18,MAX(_xlpm.d))</totalsRowFormula>
    </tableColumn>
    <tableColumn id="7" xr3:uid="{6C6BAEE9-3F42-2643-963B-23B11A933EB2}" name="xsk2g" totalsRowFunction="custom" dataDxfId="1138" totalsRowDxfId="1137">
      <totalsRowFormula>_xlfn.LET(_xlpm.d,G16:G18,MAX(_xlpm.d))</totalsRowFormula>
    </tableColumn>
    <tableColumn id="8" xr3:uid="{5185F552-CC66-AE49-81CA-C4934C2E9893}" name="xsk3g" totalsRowFunction="custom" dataDxfId="1136" totalsRowDxfId="1135">
      <totalsRowFormula>_xlfn.LET(_xlpm.d,H16:H18,MAX(_xlpm.d))</totalsRowFormula>
    </tableColumn>
    <tableColumn id="9" xr3:uid="{50AD297B-D331-C44E-83E0-063AA9424490}" name="xsk4g" totalsRowFunction="custom" dataDxfId="1134" totalsRowDxfId="1133">
      <totalsRowFormula>_xlfn.LET(_xlpm.d,I16:I18,MAX(_xlpm.d))</totalsRowFormula>
    </tableColumn>
    <tableColumn id="16" xr3:uid="{CB65CF28-04D5-834A-B0C5-8194042E70C5}" name="2g-hash" totalsRowFunction="custom" dataDxfId="1132" totalsRowDxfId="1131">
      <totalsRowFormula>_xlfn.LET(_xlpm.d,J16:J18,MAX(_xlpm.d))</totalsRowFormula>
    </tableColumn>
    <tableColumn id="15" xr3:uid="{6FC4D036-6B83-644D-871B-F72FF438F277}" name="3g-hash" totalsRowFunction="custom" dataDxfId="1130" totalsRowDxfId="1129">
      <totalsRowFormula>_xlfn.LET(_xlpm.d,K16:K18,MAX(_xlpm.d))</totalsRowFormula>
    </tableColumn>
    <tableColumn id="14" xr3:uid="{0B0B6A52-AEE2-7346-A558-B09210633077}" name="4g-hash" totalsRowFunction="custom" dataDxfId="1128" totalsRowDxfId="1127">
      <totalsRowFormula>_xlfn.LET(_xlpm.d,L16:L18,MAX(_xlpm.d))</totalsRowFormula>
    </tableColumn>
    <tableColumn id="10" xr3:uid="{0B4F1237-A606-AF46-9319-123BD65AA2F4}" name="xsk2g-hash" totalsRowFunction="custom" dataDxfId="1126" totalsRowDxfId="1125">
      <totalsRowFormula>_xlfn.LET(_xlpm.d,M16:M18,MAX(_xlpm.d))</totalsRowFormula>
    </tableColumn>
    <tableColumn id="11" xr3:uid="{56BE7420-6773-774E-BE5B-C48257B71264}" name="xsk3g-hash" totalsRowFunction="custom" dataDxfId="1124" totalsRowDxfId="1123">
      <totalsRowFormula>_xlfn.LET(_xlpm.d,N16:N18,MAX(_xlpm.d))</totalsRowFormula>
    </tableColumn>
    <tableColumn id="12" xr3:uid="{23170974-D583-8C4A-AC59-D76832979F89}" name="xsk4g-hash" totalsRowFunction="custom" dataDxfId="1122" totalsRowDxfId="1121">
      <totalsRowFormula>_xlfn.LET(_xlpm.d,O16:O18,MAX(_xlpm.d))</totalsRowFormula>
    </tableColumn>
    <tableColumn id="17" xr3:uid="{FC30F38F-93E7-374B-8821-F22CC5D1AFAC}" name="max" totalsRowFunction="custom" dataDxfId="1120" totalsRowDxfId="1119">
      <calculatedColumnFormula>_xlfn.LET(_xlpm.d,D16:O16,MAX(_xlpm.d))</calculatedColumnFormula>
      <totalsRowFormula>_xlfn.LET(_xlpm.d,P16:P18,MAX(_xlpm.d))</totalsRowFormula>
    </tableColumn>
    <tableColumn id="13" xr3:uid="{352FC688-DCAD-A240-AD85-34E892E27541}" name="rank" totalsRowLabel="1:xsk2g+h;2:xsk4g+h;3:xsk3g+h;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3F4ED57-735D-D246-B302-3AC66642364F}" name="Table13529" displayName="Table13529" ref="A22:Q26" totalsRowCount="1">
  <autoFilter ref="A22:Q25" xr:uid="{46B0E1C2-31F2-354C-8ED1-4E99A40A361A}"/>
  <tableColumns count="17">
    <tableColumn id="1" xr3:uid="{3F31D50C-591B-D144-95E2-2DA412B86E21}" name="Target"/>
    <tableColumn id="2" xr3:uid="{01A87667-53BE-7F44-8729-E51EDA536EAC}" name="Supplement"/>
    <tableColumn id="3" xr3:uid="{B3725889-E7DF-C344-8FC8-567B27A1461C}" name="Method" totalsRowLabel="max"/>
    <tableColumn id="4" xr3:uid="{E4483922-FE80-8549-8ACA-46571EA7D074}" name="2g" totalsRowFunction="custom" dataDxfId="1118" totalsRowDxfId="1117">
      <totalsRowFormula>_xlfn.LET(_xlpm.d,D23:D25,MAX(_xlpm.d))</totalsRowFormula>
    </tableColumn>
    <tableColumn id="5" xr3:uid="{016C2DBB-D6F5-2940-9C36-C322B8949C3F}" name="3g" totalsRowFunction="custom" dataDxfId="1116" totalsRowDxfId="1115">
      <totalsRowFormula>_xlfn.LET(_xlpm.d,E23:E25,MAX(_xlpm.d))</totalsRowFormula>
    </tableColumn>
    <tableColumn id="6" xr3:uid="{FB7643BE-5C30-6742-9C5D-7DEEE376586D}" name="4g" totalsRowFunction="custom" dataDxfId="1114" totalsRowDxfId="1113">
      <totalsRowFormula>_xlfn.LET(_xlpm.d,F23:F25,MAX(_xlpm.d))</totalsRowFormula>
    </tableColumn>
    <tableColumn id="7" xr3:uid="{A9B158F2-067B-6445-AB08-933996C4E36A}" name="xsk2g" totalsRowFunction="custom" dataDxfId="1112" totalsRowDxfId="1111">
      <totalsRowFormula>_xlfn.LET(_xlpm.d,G23:G25,MAX(_xlpm.d))</totalsRowFormula>
    </tableColumn>
    <tableColumn id="8" xr3:uid="{814D6B47-8DDF-8344-B711-D638DDC586F5}" name="xsk3g" totalsRowFunction="custom" dataDxfId="1110" totalsRowDxfId="1109">
      <totalsRowFormula>_xlfn.LET(_xlpm.d,H23:H25,MAX(_xlpm.d))</totalsRowFormula>
    </tableColumn>
    <tableColumn id="9" xr3:uid="{86C42111-7523-2642-A2D5-00DDA898F193}" name="xsk4g" totalsRowFunction="custom" dataDxfId="1108" totalsRowDxfId="1107">
      <totalsRowFormula>_xlfn.LET(_xlpm.d,I23:I25,MAX(_xlpm.d))</totalsRowFormula>
    </tableColumn>
    <tableColumn id="16" xr3:uid="{420C57ED-3507-8344-BE1E-654D91333999}" name="2g-hash" totalsRowFunction="custom" dataDxfId="1106" totalsRowDxfId="1105">
      <totalsRowFormula>_xlfn.LET(_xlpm.d,J23:J25,MAX(_xlpm.d))</totalsRowFormula>
    </tableColumn>
    <tableColumn id="15" xr3:uid="{47080C60-855F-FF46-AE2A-87EC8440ABA6}" name="3g-hash" totalsRowFunction="custom" dataDxfId="1104" totalsRowDxfId="1103">
      <totalsRowFormula>_xlfn.LET(_xlpm.d,K23:K25,MAX(_xlpm.d))</totalsRowFormula>
    </tableColumn>
    <tableColumn id="14" xr3:uid="{57F2BD99-562E-D34D-9A74-872B64B2EDF1}" name="4g-hash" totalsRowFunction="custom" dataDxfId="1102" totalsRowDxfId="1101">
      <totalsRowFormula>_xlfn.LET(_xlpm.d,L23:L25,MAX(_xlpm.d))</totalsRowFormula>
    </tableColumn>
    <tableColumn id="10" xr3:uid="{14D2270F-54C1-E94D-AADA-BC5257026E4A}" name="xsk2g-hash" totalsRowFunction="custom" dataDxfId="1100" totalsRowDxfId="1099">
      <totalsRowFormula>_xlfn.LET(_xlpm.d,M23:M25,MAX(_xlpm.d))</totalsRowFormula>
    </tableColumn>
    <tableColumn id="11" xr3:uid="{65637DD0-0FE9-354E-B706-080AAA12DAC5}" name="xsk3g-hash" totalsRowFunction="custom" dataDxfId="1098" totalsRowDxfId="1097">
      <totalsRowFormula>_xlfn.LET(_xlpm.d,N23:N25,MAX(_xlpm.d))</totalsRowFormula>
    </tableColumn>
    <tableColumn id="12" xr3:uid="{0E7482B8-9173-9542-A74D-9DC84154E2E1}" name="xsk4g-hash" totalsRowFunction="custom" dataDxfId="1096" totalsRowDxfId="1095">
      <totalsRowFormula>_xlfn.LET(_xlpm.d,O23:O25,MAX(_xlpm.d))</totalsRowFormula>
    </tableColumn>
    <tableColumn id="17" xr3:uid="{F9AE9636-E64D-1346-8DCA-85DE5707D446}" name="max" totalsRowFunction="custom" dataDxfId="1094" totalsRowDxfId="1093">
      <calculatedColumnFormula>_xlfn.LET(_xlpm.d,D23:O23,MAX(_xlpm.d))</calculatedColumnFormula>
      <totalsRowFormula>_xlfn.LET(_xlpm.d,P23:P25,MAX(_xlpm.d))</totalsRowFormula>
    </tableColumn>
    <tableColumn id="13" xr3:uid="{37005BFF-79B6-AB43-9344-B50760D9D987}" name="rank" totalsRowLabel="1:xsk2g+h,xsk3g+h;3:xsk4g+h;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7960D70-A1BB-7D49-AFF9-C8D7E8B42BF8}" name="Table12630" displayName="Table12630" ref="A1:Q5" totalsRowCount="1" headerRowDxfId="1092">
  <autoFilter ref="A1:Q4" xr:uid="{45B34886-E579-B04A-BB74-0B33E45A88FA}"/>
  <tableColumns count="17">
    <tableColumn id="1" xr3:uid="{98FEC05A-8D7E-0E45-B547-CBD5074FF5FA}" name="Target"/>
    <tableColumn id="2" xr3:uid="{0A16F893-B633-E14D-87F6-271454A938A3}" name="Supplement"/>
    <tableColumn id="3" xr3:uid="{BE193A8B-8450-5841-8B1C-5E72E34419E4}" name="Method" totalsRowLabel="max"/>
    <tableColumn id="4" xr3:uid="{330F7BBF-BC13-F443-9662-B7262FE1F831}" name="2g" totalsRowFunction="custom" dataDxfId="1091" totalsRowDxfId="1090">
      <totalsRowFormula>_xlfn.LET(_xlpm.d,D2:D4,MAX(_xlpm.d))</totalsRowFormula>
    </tableColumn>
    <tableColumn id="5" xr3:uid="{70672D4B-E0D1-2F4C-9873-5C5E564AFD65}" name="3g" totalsRowFunction="custom" dataDxfId="1089" totalsRowDxfId="1088">
      <totalsRowFormula>_xlfn.LET(_xlpm.d,E2:E4,MAX(_xlpm.d))</totalsRowFormula>
    </tableColumn>
    <tableColumn id="6" xr3:uid="{432D6E37-1743-7045-974B-C469196BE4A4}" name="4g" totalsRowFunction="custom" dataDxfId="1087" totalsRowDxfId="1086">
      <totalsRowFormula>_xlfn.LET(_xlpm.d,F2:F4,MAX(_xlpm.d))</totalsRowFormula>
    </tableColumn>
    <tableColumn id="7" xr3:uid="{1AE21943-573D-8A45-9F23-C8A14879D9D3}" name="xsk2g" totalsRowFunction="custom" dataDxfId="1085" totalsRowDxfId="1084">
      <totalsRowFormula>_xlfn.LET(_xlpm.d,G2:G4,MAX(_xlpm.d))</totalsRowFormula>
    </tableColumn>
    <tableColumn id="8" xr3:uid="{1F49139C-605C-5C4D-9F98-B2A311AA0A90}" name="xsk3g" totalsRowFunction="custom" dataDxfId="1083" totalsRowDxfId="1082">
      <totalsRowFormula>_xlfn.LET(_xlpm.d,H2:H4,MAX(_xlpm.d))</totalsRowFormula>
    </tableColumn>
    <tableColumn id="9" xr3:uid="{6E55B917-32C9-0E40-AEB5-CDEFBE8EDF02}" name="xsk4g" totalsRowFunction="custom" dataDxfId="1081" totalsRowDxfId="1080">
      <totalsRowFormula>_xlfn.LET(_xlpm.d,I2:I4,MAX(_xlpm.d))</totalsRowFormula>
    </tableColumn>
    <tableColumn id="16" xr3:uid="{A57D2ACF-6A80-DE4D-ACE9-7E7CCBF9B80F}" name="2g-hash" totalsRowFunction="custom" dataDxfId="1079" totalsRowDxfId="1078">
      <totalsRowFormula>_xlfn.LET(_xlpm.d,J2:J4,MAX(_xlpm.d))</totalsRowFormula>
    </tableColumn>
    <tableColumn id="15" xr3:uid="{7BC8B575-FBED-4C44-8D49-3A4F6AE7DA90}" name="3g-hash" totalsRowFunction="custom" dataDxfId="1077" totalsRowDxfId="1076">
      <totalsRowFormula>_xlfn.LET(_xlpm.d,K2:K4,MAX(_xlpm.d))</totalsRowFormula>
    </tableColumn>
    <tableColumn id="14" xr3:uid="{AD81F728-7108-104E-B753-FA11FBB52D57}" name="4g-hash" totalsRowFunction="custom" dataDxfId="1075" totalsRowDxfId="1074">
      <totalsRowFormula>_xlfn.LET(_xlpm.d,L2:L4,MAX(_xlpm.d))</totalsRowFormula>
    </tableColumn>
    <tableColumn id="10" xr3:uid="{0D744899-7ACE-1444-8506-4C3FF65ECC6E}" name="xsk2g-hash" totalsRowFunction="custom" dataDxfId="1073" totalsRowDxfId="1072">
      <totalsRowFormula>_xlfn.LET(_xlpm.d,M2:M4,MAX(_xlpm.d))</totalsRowFormula>
    </tableColumn>
    <tableColumn id="11" xr3:uid="{CFA5903A-A3B5-A148-8CD2-39C8C44E17A4}" name="xsk3g-hash" totalsRowFunction="custom" dataDxfId="1071" totalsRowDxfId="1070">
      <totalsRowFormula>_xlfn.LET(_xlpm.d,N2:N4,MAX(_xlpm.d))</totalsRowFormula>
    </tableColumn>
    <tableColumn id="12" xr3:uid="{BCD8C092-55CE-9C46-AE39-6614B4E42E48}" name="xsk4g-hash" totalsRowFunction="custom" dataDxfId="1069" totalsRowDxfId="1068">
      <totalsRowFormula>_xlfn.LET(_xlpm.d,O2:O4,MAX(_xlpm.d))</totalsRowFormula>
    </tableColumn>
    <tableColumn id="17" xr3:uid="{EB5FA760-2BFC-7A46-8261-C668E666384B}" name="max" totalsRowFunction="custom" dataDxfId="1067" totalsRowDxfId="1066">
      <calculatedColumnFormula>_xlfn.LET(_xlpm.d,D2:O2,MAX(_xlpm.d))</calculatedColumnFormula>
      <totalsRowFormula>_xlfn.LET(_xlpm.d,P2:P4,MAX(_xlpm.d))</totalsRowFormula>
    </tableColumn>
    <tableColumn id="13" xr3:uid="{F9921F9E-80F9-3740-910A-42DB3523E44F}" name="rank" totalsRowLabel="1:3g;2:xsk2g+h;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24E1871-1B67-3E44-BB52-93E29BA7A489}" name="Table132731" displayName="Table132731" ref="A8:Q12" totalsRowCount="1">
  <autoFilter ref="A8:Q11" xr:uid="{91BAB1EF-B2F2-FD48-B115-FE786BAC46D2}"/>
  <tableColumns count="17">
    <tableColumn id="1" xr3:uid="{FFCCA156-E035-1447-8B01-71C754177A44}" name="Target"/>
    <tableColumn id="2" xr3:uid="{3A171C07-E098-2B4D-A99A-BE5AD2A94656}" name="Supplement"/>
    <tableColumn id="3" xr3:uid="{0F859BBE-F672-4241-BA75-E93916355232}" name="Method" totalsRowLabel="max"/>
    <tableColumn id="4" xr3:uid="{0F0621CE-30AE-FC4D-8A93-77625CEB760B}" name="2g" totalsRowFunction="custom" dataDxfId="1065" totalsRowDxfId="1064">
      <totalsRowFormula>_xlfn.LET(_xlpm.d,D9:D11,MAX(_xlpm.d))</totalsRowFormula>
    </tableColumn>
    <tableColumn id="5" xr3:uid="{5FAAE1B7-E8D4-7243-9C22-CC6185D0C8A4}" name="3g" totalsRowFunction="custom" dataDxfId="1063" totalsRowDxfId="1062">
      <totalsRowFormula>_xlfn.LET(_xlpm.d,E9:E11,MAX(_xlpm.d))</totalsRowFormula>
    </tableColumn>
    <tableColumn id="6" xr3:uid="{4D834A56-A49C-1543-BF6F-72C530DF947C}" name="4g" totalsRowFunction="custom" dataDxfId="1061" totalsRowDxfId="1060">
      <totalsRowFormula>_xlfn.LET(_xlpm.d,F9:F11,MAX(_xlpm.d))</totalsRowFormula>
    </tableColumn>
    <tableColumn id="7" xr3:uid="{05B4281F-89B3-6D4F-A787-CD4A46A69CE8}" name="xsk2g" totalsRowFunction="custom" dataDxfId="1059" totalsRowDxfId="1058">
      <totalsRowFormula>_xlfn.LET(_xlpm.d,G9:G11,MAX(_xlpm.d))</totalsRowFormula>
    </tableColumn>
    <tableColumn id="8" xr3:uid="{54075BBF-B058-DB49-BC43-CAD27D780F2C}" name="xsk3g" totalsRowFunction="custom" dataDxfId="1057" totalsRowDxfId="1056">
      <totalsRowFormula>_xlfn.LET(_xlpm.d,H9:H11,MAX(_xlpm.d))</totalsRowFormula>
    </tableColumn>
    <tableColumn id="9" xr3:uid="{222B8CD3-D63B-864C-ABB1-02568AA815F7}" name="xsk4g" totalsRowFunction="custom" dataDxfId="1055" totalsRowDxfId="1054">
      <totalsRowFormula>_xlfn.LET(_xlpm.d,I9:I11,MAX(_xlpm.d))</totalsRowFormula>
    </tableColumn>
    <tableColumn id="16" xr3:uid="{10FA0B93-CE5C-014A-A693-CBFB3CD8160D}" name="2g-hash" totalsRowFunction="custom" dataDxfId="1053" totalsRowDxfId="1052">
      <totalsRowFormula>_xlfn.LET(_xlpm.d,J9:J11,MAX(_xlpm.d))</totalsRowFormula>
    </tableColumn>
    <tableColumn id="15" xr3:uid="{D4685B96-6AE6-104A-9666-F56C41B5D5AA}" name="3g-hash" totalsRowFunction="custom" dataDxfId="1051" totalsRowDxfId="1050">
      <totalsRowFormula>_xlfn.LET(_xlpm.d,K9:K11,MAX(_xlpm.d))</totalsRowFormula>
    </tableColumn>
    <tableColumn id="14" xr3:uid="{5D1CC593-7E09-2241-AE58-15677164D22E}" name="4g-hash" totalsRowFunction="custom" dataDxfId="1049" totalsRowDxfId="1048">
      <totalsRowFormula>_xlfn.LET(_xlpm.d,L9:L11,MAX(_xlpm.d))</totalsRowFormula>
    </tableColumn>
    <tableColumn id="10" xr3:uid="{82B3F042-E3BB-EC4B-AE20-5A4217C38C6E}" name="xsk2g-hash" totalsRowFunction="custom" dataDxfId="1047" totalsRowDxfId="1046">
      <totalsRowFormula>_xlfn.LET(_xlpm.d,M9:M11,MAX(_xlpm.d))</totalsRowFormula>
    </tableColumn>
    <tableColumn id="11" xr3:uid="{EB105960-D127-5448-8084-7D825EA7B577}" name="xsk3g-hash" totalsRowFunction="custom" dataDxfId="1045" totalsRowDxfId="1044">
      <totalsRowFormula>_xlfn.LET(_xlpm.d,N9:N11,MAX(_xlpm.d))</totalsRowFormula>
    </tableColumn>
    <tableColumn id="12" xr3:uid="{D40865BF-2C96-9047-A984-8C11DE4B3743}" name="xsk4g-hash" totalsRowFunction="custom" dataDxfId="1043" totalsRowDxfId="1042">
      <totalsRowFormula>_xlfn.LET(_xlpm.d,O9:O11,MAX(_xlpm.d))</totalsRowFormula>
    </tableColumn>
    <tableColumn id="17" xr3:uid="{1E762E02-6D5C-E546-88F8-BCC0FF1C42A9}" name="max" totalsRowFunction="custom" dataDxfId="1041" totalsRowDxfId="1040">
      <calculatedColumnFormula>_xlfn.LET(_xlpm.d,D9:O9,MAX(_xlpm.d))</calculatedColumnFormula>
      <totalsRowFormula>_xlfn.LET(_xlpm.d,P9:P11,MAX(_xlpm.d))</totalsRowFormula>
    </tableColumn>
    <tableColumn id="13" xr3:uid="{BE8D62A4-F51E-B54E-8235-BCC59FB84F6A}" name="rank" totalsRowLabel="1:xsk2g+h;2:2g;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21A619-734C-AB45-A263-189EEEF9CFF1}" name="Table142832" displayName="Table142832" ref="A15:Q19" totalsRowCount="1">
  <autoFilter ref="A15:Q18" xr:uid="{8544D348-02B7-6944-AEA9-DF3D29ADB135}"/>
  <tableColumns count="17">
    <tableColumn id="1" xr3:uid="{D0FF0F6D-D835-CD49-AC3F-88853C04EF85}" name="Target"/>
    <tableColumn id="2" xr3:uid="{75CFB831-0CC4-CC40-A587-EFA90D86F17D}" name="Supplement"/>
    <tableColumn id="3" xr3:uid="{49755E22-EAA7-B34D-BEB1-D59CAD63D100}" name="Method" totalsRowLabel="max"/>
    <tableColumn id="4" xr3:uid="{D8F26F0C-4F12-C440-A044-BF5BB865D886}" name="2g" totalsRowFunction="custom" dataDxfId="1039" totalsRowDxfId="1038">
      <totalsRowFormula>_xlfn.LET(_xlpm.d,D16:D18,MAX(_xlpm.d))</totalsRowFormula>
    </tableColumn>
    <tableColumn id="5" xr3:uid="{A7630930-484C-F14B-9014-B9F4D98B9163}" name="3g" totalsRowFunction="custom" dataDxfId="1037" totalsRowDxfId="1036">
      <totalsRowFormula>_xlfn.LET(_xlpm.d,E16:E18,MAX(_xlpm.d))</totalsRowFormula>
    </tableColumn>
    <tableColumn id="6" xr3:uid="{8E1E6ADE-5582-6246-B1BF-086533DABD16}" name="4g" totalsRowFunction="custom" dataDxfId="1035" totalsRowDxfId="1034">
      <totalsRowFormula>_xlfn.LET(_xlpm.d,F16:F18,MAX(_xlpm.d))</totalsRowFormula>
    </tableColumn>
    <tableColumn id="7" xr3:uid="{63451071-4E6F-7F46-8AFB-1B582F80622A}" name="xsk2g" totalsRowFunction="custom" dataDxfId="1033" totalsRowDxfId="1032">
      <totalsRowFormula>_xlfn.LET(_xlpm.d,G16:G18,MAX(_xlpm.d))</totalsRowFormula>
    </tableColumn>
    <tableColumn id="8" xr3:uid="{4F5A710D-B321-AA46-BA57-2FA69027E4BA}" name="xsk3g" totalsRowFunction="custom" dataDxfId="1031" totalsRowDxfId="1030">
      <totalsRowFormula>_xlfn.LET(_xlpm.d,H16:H18,MAX(_xlpm.d))</totalsRowFormula>
    </tableColumn>
    <tableColumn id="9" xr3:uid="{A5D023C2-713E-C541-A599-9C4A30982FFB}" name="xsk4g" totalsRowFunction="custom" dataDxfId="1029" totalsRowDxfId="1028">
      <totalsRowFormula>_xlfn.LET(_xlpm.d,I16:I18,MAX(_xlpm.d))</totalsRowFormula>
    </tableColumn>
    <tableColumn id="16" xr3:uid="{69FA5371-6C9F-0747-8A48-F27A3210FED4}" name="2g-hash" totalsRowFunction="custom" dataDxfId="1027" totalsRowDxfId="1026">
      <totalsRowFormula>_xlfn.LET(_xlpm.d,J16:J18,MAX(_xlpm.d))</totalsRowFormula>
    </tableColumn>
    <tableColumn id="15" xr3:uid="{B697EFE7-AABE-E341-BABF-1F46F1E2C6D3}" name="3g-hash" totalsRowFunction="custom" dataDxfId="1025" totalsRowDxfId="1024">
      <totalsRowFormula>_xlfn.LET(_xlpm.d,K16:K18,MAX(_xlpm.d))</totalsRowFormula>
    </tableColumn>
    <tableColumn id="14" xr3:uid="{6783426B-FE64-A04F-9855-983B8EA12607}" name="4g-hash" totalsRowFunction="custom" dataDxfId="1023" totalsRowDxfId="1022">
      <totalsRowFormula>_xlfn.LET(_xlpm.d,L16:L18,MAX(_xlpm.d))</totalsRowFormula>
    </tableColumn>
    <tableColumn id="10" xr3:uid="{FD0488B9-7FEE-BA42-A454-2F4E5212C8FC}" name="xsk2g-hash" totalsRowFunction="custom" dataDxfId="1021" totalsRowDxfId="1020">
      <totalsRowFormula>_xlfn.LET(_xlpm.d,M16:M18,MAX(_xlpm.d))</totalsRowFormula>
    </tableColumn>
    <tableColumn id="11" xr3:uid="{F1A13E52-B3D4-AA4A-8B78-E0E6137A6A7C}" name="xsk3g-hash" totalsRowFunction="custom" dataDxfId="1019" totalsRowDxfId="1018">
      <totalsRowFormula>_xlfn.LET(_xlpm.d,N16:N18,MAX(_xlpm.d))</totalsRowFormula>
    </tableColumn>
    <tableColumn id="12" xr3:uid="{800AEC76-1435-D747-BD02-AC83867CF583}" name="xsk4g-hash" totalsRowFunction="custom" dataDxfId="1017" totalsRowDxfId="1016">
      <totalsRowFormula>_xlfn.LET(_xlpm.d,O16:O18,MAX(_xlpm.d))</totalsRowFormula>
    </tableColumn>
    <tableColumn id="17" xr3:uid="{C21A0BBD-6017-1644-B5C9-7102913DE71B}" name="max" totalsRowFunction="custom" dataDxfId="1015" totalsRowDxfId="1014">
      <calculatedColumnFormula>_xlfn.LET(_xlpm.d,D16:O16,MAX(_xlpm.d))</calculatedColumnFormula>
      <totalsRowFormula>_xlfn.LET(_xlpm.d,P16:P18,MAX(_xlpm.d))</totalsRowFormula>
    </tableColumn>
    <tableColumn id="13" xr3:uid="{E28B5814-6231-5442-9A9B-364C35699178}" name="rank" totalsRowLabel="1:xsk2g,xsk3g+h,xsk4g+h;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F163D5-30EA-DA45-906A-D6139E54B578}" name="Table1352933" displayName="Table1352933" ref="A22:Q26" totalsRowCount="1">
  <autoFilter ref="A22:Q25" xr:uid="{46B0E1C2-31F2-354C-8ED1-4E99A40A361A}"/>
  <tableColumns count="17">
    <tableColumn id="1" xr3:uid="{E5D82D56-222C-8E45-97AE-DCFD08FA1C7A}" name="Target"/>
    <tableColumn id="2" xr3:uid="{9F6F87A2-8E67-3346-B5CA-4F6193BFC4CE}" name="Supplement"/>
    <tableColumn id="3" xr3:uid="{D7AFFF58-D744-CA47-81DD-E6C674D0FD15}" name="Method" totalsRowLabel="max"/>
    <tableColumn id="4" xr3:uid="{0DF6BDF5-FBA3-B54B-9EDC-14CD313ABF3B}" name="2g" totalsRowFunction="custom" dataDxfId="1013" totalsRowDxfId="1012">
      <totalsRowFormula>_xlfn.LET(_xlpm.d,D23:D25,MAX(_xlpm.d))</totalsRowFormula>
    </tableColumn>
    <tableColumn id="5" xr3:uid="{58C7B3F9-43A2-CE4A-A919-87D429B44767}" name="3g" totalsRowFunction="custom" dataDxfId="1011" totalsRowDxfId="1010">
      <totalsRowFormula>_xlfn.LET(_xlpm.d,E23:E25,MAX(_xlpm.d))</totalsRowFormula>
    </tableColumn>
    <tableColumn id="6" xr3:uid="{50705949-5296-EE47-8BA0-4887CA4BF5E7}" name="4g" totalsRowFunction="custom" dataDxfId="1009" totalsRowDxfId="1008">
      <totalsRowFormula>_xlfn.LET(_xlpm.d,F23:F25,MAX(_xlpm.d))</totalsRowFormula>
    </tableColumn>
    <tableColumn id="7" xr3:uid="{1A03761D-33CE-C64C-AB45-75CDB0C9974E}" name="xsk2g" totalsRowFunction="custom" dataDxfId="1007" totalsRowDxfId="1006">
      <totalsRowFormula>_xlfn.LET(_xlpm.d,G23:G25,MAX(_xlpm.d))</totalsRowFormula>
    </tableColumn>
    <tableColumn id="8" xr3:uid="{AAB435B0-F362-4C4E-9CC5-56D64BF604FB}" name="xsk3g" totalsRowFunction="custom" dataDxfId="1005" totalsRowDxfId="1004">
      <totalsRowFormula>_xlfn.LET(_xlpm.d,H23:H25,MAX(_xlpm.d))</totalsRowFormula>
    </tableColumn>
    <tableColumn id="9" xr3:uid="{F56B8B2A-C281-C948-8FCF-3F32825A732C}" name="xsk4g" totalsRowFunction="custom" dataDxfId="1003" totalsRowDxfId="1002">
      <totalsRowFormula>_xlfn.LET(_xlpm.d,I23:I25,MAX(_xlpm.d))</totalsRowFormula>
    </tableColumn>
    <tableColumn id="16" xr3:uid="{1DD51454-CDBF-284E-BBE1-30E7E9088C5E}" name="2g-hash" totalsRowFunction="custom" dataDxfId="1001" totalsRowDxfId="1000">
      <totalsRowFormula>_xlfn.LET(_xlpm.d,J23:J25,MAX(_xlpm.d))</totalsRowFormula>
    </tableColumn>
    <tableColumn id="15" xr3:uid="{41972AF8-FF28-BD46-AAEF-E046BDEA8BBD}" name="3g-hash" totalsRowFunction="custom" dataDxfId="999" totalsRowDxfId="998">
      <totalsRowFormula>_xlfn.LET(_xlpm.d,K23:K25,MAX(_xlpm.d))</totalsRowFormula>
    </tableColumn>
    <tableColumn id="14" xr3:uid="{D6D0A90C-4E54-7449-B53C-187EFFB6589F}" name="4g-hash" totalsRowFunction="custom" dataDxfId="997" totalsRowDxfId="996">
      <totalsRowFormula>_xlfn.LET(_xlpm.d,L23:L25,MAX(_xlpm.d))</totalsRowFormula>
    </tableColumn>
    <tableColumn id="10" xr3:uid="{0610E0B1-3DB8-1E43-84D5-7F20DEC7AF37}" name="xsk2g-hash" totalsRowFunction="custom" dataDxfId="995" totalsRowDxfId="994">
      <totalsRowFormula>_xlfn.LET(_xlpm.d,M23:M25,MAX(_xlpm.d))</totalsRowFormula>
    </tableColumn>
    <tableColumn id="11" xr3:uid="{8416F51B-F638-824B-86D1-2A0BF7EB4CCE}" name="xsk3g-hash" totalsRowFunction="custom" dataDxfId="993" totalsRowDxfId="992">
      <totalsRowFormula>_xlfn.LET(_xlpm.d,N23:N25,MAX(_xlpm.d))</totalsRowFormula>
    </tableColumn>
    <tableColumn id="12" xr3:uid="{FD110F08-D716-3D4F-AAC4-1EDF186C4454}" name="xsk4g-hash" totalsRowFunction="custom" dataDxfId="991" totalsRowDxfId="990">
      <totalsRowFormula>_xlfn.LET(_xlpm.d,O23:O25,MAX(_xlpm.d))</totalsRowFormula>
    </tableColumn>
    <tableColumn id="17" xr3:uid="{A54FB1D7-F654-6C47-9990-6BC09BEBC179}" name="max" totalsRowFunction="custom" dataDxfId="989" totalsRowDxfId="988">
      <calculatedColumnFormula>_xlfn.LET(_xlpm.d,D23:O23,MAX(_xlpm.d))</calculatedColumnFormula>
      <totalsRowFormula>_xlfn.LET(_xlpm.d,P23:P25,MAX(_xlpm.d))</totalsRowFormula>
    </tableColumn>
    <tableColumn id="13" xr3:uid="{8AAC693E-910F-A94E-9A0F-ACCCBF029333}" name="rank" totalsRowLabel="1:4g+h;2:xsk2g,xsk4g;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227A7736-C638-FF41-BCB9-0B2A5235F80C}" name="Table7169" displayName="Table7169" ref="A1:M19" totalsRowShown="0" headerRowDxfId="987" dataDxfId="986" tableBorderDxfId="985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8C3CEE71-8E28-4044-9735-92C141C765AA}" name="Target" dataDxfId="984"/>
    <tableColumn id="2" xr3:uid="{A192A6B5-11BF-F842-B103-0FE2C3B76102}" name="Supplement" dataDxfId="983"/>
    <tableColumn id="3" xr3:uid="{9BE20EE4-FB07-8A43-ADBA-A3AF12AB9E40}" name="Method" dataDxfId="982"/>
    <tableColumn id="4" xr3:uid="{826F4E6C-AF41-124E-8EAE-6D2323E735DD}" name="mgv" dataDxfId="981"/>
    <tableColumn id="5" xr3:uid="{26221BC1-947E-9741-8FF3-DD768EFAAFEE}" name="Setting" dataDxfId="980">
      <calculatedColumnFormula>_xlfn.TEXTJOIN("-",,A2:D2)</calculatedColumnFormula>
    </tableColumn>
    <tableColumn id="9" xr3:uid="{85C9DDED-5CC6-4040-9AC6-D7EC7DCECF5D}" name="xsk2g" dataDxfId="979"/>
    <tableColumn id="10" xr3:uid="{BD75EAE3-8F0E-7E43-AB5E-85063B5B2A35}" name="xsk3g" dataDxfId="978"/>
    <tableColumn id="11" xr3:uid="{87A15ACA-DBB3-044C-B4C2-E584305BA1C2}" name="xsk4g" dataDxfId="977"/>
    <tableColumn id="15" xr3:uid="{B3362C39-F512-5241-8EA8-35B96E1CE436}" name="xsk2g-hash" dataDxfId="976"/>
    <tableColumn id="16" xr3:uid="{CAA4523D-D3E6-E443-B2FB-DEA06C5A5894}" name="xsk3g-hash" dataDxfId="975"/>
    <tableColumn id="17" xr3:uid="{620953A5-759C-404B-BC6F-F1F6DF43D101}" name="xsk4g-hash" dataDxfId="974"/>
    <tableColumn id="18" xr3:uid="{81124994-3E1C-6C4E-8D6B-BE08CFE5FE97}" name="max" dataDxfId="973"/>
    <tableColumn id="19" xr3:uid="{A753FB4F-163A-5845-89AE-BF11137203A9}" name="rank" dataDxfId="97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D5D7072-5A63-2D4E-85A1-7BA9FFCFE79D}" name="Table1856" displayName="Table1856" ref="A1:Q5" totalsRowCount="1" headerRowDxfId="971">
  <autoFilter ref="A1:Q4" xr:uid="{45B34886-E579-B04A-BB74-0B33E45A88FA}"/>
  <tableColumns count="17">
    <tableColumn id="1" xr3:uid="{C980DDCF-C33C-5146-9573-83D15CCDA6E9}" name="Target"/>
    <tableColumn id="2" xr3:uid="{C71E70E3-8A57-3846-8EC0-07C186D76A70}" name="Supplement"/>
    <tableColumn id="3" xr3:uid="{36B8DAA4-4D39-3746-BAD0-7DB31DF6851B}" name="Method" totalsRowLabel="max"/>
    <tableColumn id="4" xr3:uid="{B9834990-AA0B-9349-87DA-4EF774EB6732}" name="2g" totalsRowFunction="custom" dataDxfId="970" totalsRowDxfId="969">
      <totalsRowFormula>_xlfn.LET(_xlpm.d,D2:D4,MAX(_xlpm.d))</totalsRowFormula>
    </tableColumn>
    <tableColumn id="5" xr3:uid="{2894A709-9F17-0F4B-94E2-340B7FDF2181}" name="3g" totalsRowFunction="custom" dataDxfId="968" totalsRowDxfId="967">
      <totalsRowFormula>_xlfn.LET(_xlpm.d,E2:E4,MAX(_xlpm.d))</totalsRowFormula>
    </tableColumn>
    <tableColumn id="6" xr3:uid="{B1C93E75-E0B4-1643-AA1F-9A3E51D17DD4}" name="4g" totalsRowFunction="custom" dataDxfId="966" totalsRowDxfId="965">
      <totalsRowFormula>_xlfn.LET(_xlpm.d,F2:F4,MAX(_xlpm.d))</totalsRowFormula>
    </tableColumn>
    <tableColumn id="7" xr3:uid="{B58CCC1D-242F-C44C-B4C2-2FE702BE1C78}" name="xsk2g" totalsRowFunction="custom" dataDxfId="964" totalsRowDxfId="963">
      <totalsRowFormula>_xlfn.LET(_xlpm.d,G2:G4,MAX(_xlpm.d))</totalsRowFormula>
    </tableColumn>
    <tableColumn id="8" xr3:uid="{228664A2-052F-384B-860D-340D4C7171FD}" name="xsk3g" totalsRowFunction="custom" dataDxfId="962" totalsRowDxfId="961">
      <totalsRowFormula>_xlfn.LET(_xlpm.d,H2:H4,MAX(_xlpm.d))</totalsRowFormula>
    </tableColumn>
    <tableColumn id="9" xr3:uid="{7E7693E5-5889-624A-B0EF-5AD8006EE907}" name="xsk4g" totalsRowFunction="custom" dataDxfId="960" totalsRowDxfId="959">
      <totalsRowFormula>_xlfn.LET(_xlpm.d,I2:I4,MAX(_xlpm.d))</totalsRowFormula>
    </tableColumn>
    <tableColumn id="16" xr3:uid="{110D1C79-6493-F841-8E21-98534C10FE19}" name="2g-hash" totalsRowFunction="custom" dataDxfId="958" totalsRowDxfId="957">
      <totalsRowFormula>_xlfn.LET(_xlpm.d,J2:J4,MAX(_xlpm.d))</totalsRowFormula>
    </tableColumn>
    <tableColumn id="15" xr3:uid="{9B11EEAF-4836-B541-8A85-0BF44C18FF07}" name="3g-hash" totalsRowFunction="custom" dataDxfId="956" totalsRowDxfId="955">
      <totalsRowFormula>_xlfn.LET(_xlpm.d,K2:K4,MAX(_xlpm.d))</totalsRowFormula>
    </tableColumn>
    <tableColumn id="14" xr3:uid="{7ECDF7C8-C4A6-A841-A83E-C3FFCDBC286F}" name="4g-hash" totalsRowFunction="custom" dataDxfId="954" totalsRowDxfId="953">
      <totalsRowFormula>_xlfn.LET(_xlpm.d,L2:L4,MAX(_xlpm.d))</totalsRowFormula>
    </tableColumn>
    <tableColumn id="10" xr3:uid="{6AAE0DD3-279D-4F42-ACD6-C55F1143BBF1}" name="xsk2g-hash" totalsRowFunction="custom" dataDxfId="952" totalsRowDxfId="951">
      <totalsRowFormula>_xlfn.LET(_xlpm.d,M2:M4,MAX(_xlpm.d))</totalsRowFormula>
    </tableColumn>
    <tableColumn id="11" xr3:uid="{58DE3F9A-5D53-9744-A63C-5619A65E9DCE}" name="xsk3g-hash" totalsRowFunction="custom" dataDxfId="950" totalsRowDxfId="949">
      <totalsRowFormula>_xlfn.LET(_xlpm.d,N2:N4,MAX(_xlpm.d))</totalsRowFormula>
    </tableColumn>
    <tableColumn id="12" xr3:uid="{981EF7AE-4385-924A-87B4-8BBB3310E8F1}" name="xsk4g-hash" totalsRowFunction="custom" dataDxfId="948" totalsRowDxfId="947">
      <totalsRowFormula>_xlfn.LET(_xlpm.d,O2:O4,MAX(_xlpm.d))</totalsRowFormula>
    </tableColumn>
    <tableColumn id="17" xr3:uid="{B63B632D-4DDD-2C4C-BED5-9A211A4C8B78}" name="max" totalsRowFunction="custom" dataDxfId="946" totalsRowDxfId="945">
      <calculatedColumnFormula>_xlfn.LET(_xlpm.d,D2:O2,MAX(_xlpm.d))</calculatedColumnFormula>
      <totalsRowFormula>_xlfn.LET(_xlpm.d,P2:P4,MAX(_xlpm.d))</totalsRowFormula>
    </tableColumn>
    <tableColumn id="13" xr3:uid="{69AD1AE9-87E6-FD47-BDC7-3A5046E76E5B}" name="rank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0C488E1-1D37-874C-8BE0-42DD5138B759}" name="Table13957" displayName="Table13957" ref="A8:Q12" totalsRowCount="1">
  <autoFilter ref="A8:Q11" xr:uid="{91BAB1EF-B2F2-FD48-B115-FE786BAC46D2}"/>
  <tableColumns count="17">
    <tableColumn id="1" xr3:uid="{B87600F5-59B0-B74E-B2DA-22892FB3D7BA}" name="Target"/>
    <tableColumn id="2" xr3:uid="{A5C0C4A5-10B0-0242-8E65-C6FA781FDD16}" name="Supplement"/>
    <tableColumn id="3" xr3:uid="{9F7EB9B9-D011-3C4B-A18A-C32D75FFA645}" name="Method" totalsRowLabel="max"/>
    <tableColumn id="4" xr3:uid="{3ABEA0A0-5819-B549-817B-E8619F90B4BF}" name="2g" totalsRowFunction="custom" dataDxfId="944" totalsRowDxfId="943">
      <totalsRowFormula>_xlfn.LET(_xlpm.d,D9:D11,MAX(_xlpm.d))</totalsRowFormula>
    </tableColumn>
    <tableColumn id="5" xr3:uid="{5A573865-8E67-3749-814D-B350517F91B0}" name="3g" totalsRowFunction="custom" dataDxfId="942" totalsRowDxfId="941">
      <totalsRowFormula>_xlfn.LET(_xlpm.d,E9:E11,MAX(_xlpm.d))</totalsRowFormula>
    </tableColumn>
    <tableColumn id="6" xr3:uid="{2CFE083C-5536-D44C-885D-456C938631AE}" name="4g" totalsRowFunction="custom" dataDxfId="940" totalsRowDxfId="939">
      <totalsRowFormula>_xlfn.LET(_xlpm.d,F9:F11,MAX(_xlpm.d))</totalsRowFormula>
    </tableColumn>
    <tableColumn id="7" xr3:uid="{C31BCBC2-7388-164D-86BD-3FE3814BBCB9}" name="xsk2g" totalsRowFunction="custom" dataDxfId="938" totalsRowDxfId="937">
      <totalsRowFormula>_xlfn.LET(_xlpm.d,G9:G11,MAX(_xlpm.d))</totalsRowFormula>
    </tableColumn>
    <tableColumn id="8" xr3:uid="{F4C1D032-DF56-9C4C-A2EA-521A4151996E}" name="xsk3g" totalsRowFunction="custom" dataDxfId="936" totalsRowDxfId="935">
      <totalsRowFormula>_xlfn.LET(_xlpm.d,H9:H11,MAX(_xlpm.d))</totalsRowFormula>
    </tableColumn>
    <tableColumn id="9" xr3:uid="{01AEFDE8-DAD0-074A-B7B6-ABDF98C4EACD}" name="xsk4g" totalsRowFunction="custom" dataDxfId="934" totalsRowDxfId="933">
      <totalsRowFormula>_xlfn.LET(_xlpm.d,I9:I11,MAX(_xlpm.d))</totalsRowFormula>
    </tableColumn>
    <tableColumn id="16" xr3:uid="{E33AE20A-A5FA-E74D-BC7E-4E911716EA02}" name="2g-hash" totalsRowFunction="custom" dataDxfId="932" totalsRowDxfId="931">
      <totalsRowFormula>_xlfn.LET(_xlpm.d,J9:J11,MAX(_xlpm.d))</totalsRowFormula>
    </tableColumn>
    <tableColumn id="15" xr3:uid="{CC726343-C56B-BB40-8A35-BC6DBB010175}" name="3g-hash" totalsRowFunction="custom" dataDxfId="930" totalsRowDxfId="929">
      <totalsRowFormula>_xlfn.LET(_xlpm.d,K9:K11,MAX(_xlpm.d))</totalsRowFormula>
    </tableColumn>
    <tableColumn id="14" xr3:uid="{D1721FA1-4B09-5F45-9368-63C5AD3DBD36}" name="4g-hash" totalsRowFunction="custom" dataDxfId="928" totalsRowDxfId="927">
      <totalsRowFormula>_xlfn.LET(_xlpm.d,L9:L11,MAX(_xlpm.d))</totalsRowFormula>
    </tableColumn>
    <tableColumn id="10" xr3:uid="{05683A30-96EE-5A4D-94E6-6C1A6351F2DB}" name="xsk2g-hash" totalsRowFunction="custom" dataDxfId="926" totalsRowDxfId="925">
      <totalsRowFormula>_xlfn.LET(_xlpm.d,M9:M11,MAX(_xlpm.d))</totalsRowFormula>
    </tableColumn>
    <tableColumn id="11" xr3:uid="{6F56459E-EC01-5441-B638-54A059B64649}" name="xsk3g-hash" totalsRowFunction="custom" dataDxfId="924" totalsRowDxfId="923">
      <totalsRowFormula>_xlfn.LET(_xlpm.d,N9:N11,MAX(_xlpm.d))</totalsRowFormula>
    </tableColumn>
    <tableColumn id="12" xr3:uid="{B9C553F5-1134-D949-A954-79F8213ADF43}" name="xsk4g-hash" totalsRowFunction="custom" dataDxfId="922" totalsRowDxfId="921">
      <totalsRowFormula>_xlfn.LET(_xlpm.d,O9:O11,MAX(_xlpm.d))</totalsRowFormula>
    </tableColumn>
    <tableColumn id="17" xr3:uid="{B0D42FBD-1F03-8D43-8E2E-2DD1F08A79F0}" name="max" totalsRowFunction="custom" dataDxfId="920" totalsRowDxfId="919">
      <calculatedColumnFormula>_xlfn.LET(_xlpm.d,D9:O9,MAX(_xlpm.d))</calculatedColumnFormula>
      <totalsRowFormula>_xlfn.LET(_xlpm.d,P9:P11,MAX(_xlpm.d))</totalsRowFormula>
    </tableColumn>
    <tableColumn id="13" xr3:uid="{A0F6F683-3BD6-224B-B8D6-F5A6752A6541}" name="rank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5D3A08A-B70D-5E47-BD11-B13D21A327D4}" name="Table141058" displayName="Table141058" ref="A15:Q19" totalsRowCount="1">
  <autoFilter ref="A15:Q18" xr:uid="{8544D348-02B7-6944-AEA9-DF3D29ADB135}"/>
  <tableColumns count="17">
    <tableColumn id="1" xr3:uid="{28DACF3C-303A-3F4E-9DEE-45E2AECC6AF3}" name="Target"/>
    <tableColumn id="2" xr3:uid="{72229312-B7FC-DE45-897F-6DB1327F93B6}" name="Supplement"/>
    <tableColumn id="3" xr3:uid="{76DF2F59-29EC-1B45-907E-E629DF43B12A}" name="Method" totalsRowLabel="max"/>
    <tableColumn id="4" xr3:uid="{53D07DC5-E5AE-ED4B-920D-755BF3EE83D0}" name="2g" totalsRowFunction="custom" dataDxfId="918" totalsRowDxfId="917">
      <totalsRowFormula>_xlfn.LET(_xlpm.d,D16:D18,MAX(_xlpm.d))</totalsRowFormula>
    </tableColumn>
    <tableColumn id="5" xr3:uid="{8CB43005-8189-4443-851A-223AD43E1960}" name="3g" totalsRowFunction="custom" dataDxfId="916" totalsRowDxfId="915">
      <totalsRowFormula>_xlfn.LET(_xlpm.d,E16:E18,MAX(_xlpm.d))</totalsRowFormula>
    </tableColumn>
    <tableColumn id="6" xr3:uid="{6FF92A1F-5955-0947-A281-7C73940F8FD1}" name="4g" totalsRowFunction="custom" dataDxfId="914" totalsRowDxfId="913">
      <totalsRowFormula>_xlfn.LET(_xlpm.d,F16:F18,MAX(_xlpm.d))</totalsRowFormula>
    </tableColumn>
    <tableColumn id="7" xr3:uid="{084F9770-B991-EF4E-B4B3-F2D90BF2087E}" name="xsk2g" totalsRowFunction="custom" dataDxfId="912" totalsRowDxfId="911">
      <totalsRowFormula>_xlfn.LET(_xlpm.d,G16:G18,MAX(_xlpm.d))</totalsRowFormula>
    </tableColumn>
    <tableColumn id="8" xr3:uid="{DAE17DD3-0FCF-9943-B256-5A6D0701AA78}" name="xsk3g" totalsRowFunction="custom" dataDxfId="910" totalsRowDxfId="909">
      <totalsRowFormula>_xlfn.LET(_xlpm.d,H16:H18,MAX(_xlpm.d))</totalsRowFormula>
    </tableColumn>
    <tableColumn id="9" xr3:uid="{F226777A-346C-CD49-91A2-6736C7C80E26}" name="xsk4g" totalsRowFunction="custom" dataDxfId="908" totalsRowDxfId="907">
      <totalsRowFormula>_xlfn.LET(_xlpm.d,I16:I18,MAX(_xlpm.d))</totalsRowFormula>
    </tableColumn>
    <tableColumn id="16" xr3:uid="{66186FAC-8CB6-484B-B09B-A83BAD9B3FEF}" name="2g-hash" totalsRowFunction="custom" dataDxfId="906" totalsRowDxfId="905">
      <totalsRowFormula>_xlfn.LET(_xlpm.d,J16:J18,MAX(_xlpm.d))</totalsRowFormula>
    </tableColumn>
    <tableColumn id="15" xr3:uid="{F05D9EE3-107B-624C-A46A-D3550AC31960}" name="3g-hash" totalsRowFunction="custom" dataDxfId="904" totalsRowDxfId="903">
      <totalsRowFormula>_xlfn.LET(_xlpm.d,K16:K18,MAX(_xlpm.d))</totalsRowFormula>
    </tableColumn>
    <tableColumn id="14" xr3:uid="{BC9CE1BA-4BFD-E748-A39E-46646FE599D8}" name="4g-hash" totalsRowFunction="custom" dataDxfId="902" totalsRowDxfId="901">
      <totalsRowFormula>_xlfn.LET(_xlpm.d,L16:L18,MAX(_xlpm.d))</totalsRowFormula>
    </tableColumn>
    <tableColumn id="10" xr3:uid="{103D8D1B-8414-9647-A7EC-F1D21E5A0428}" name="xsk2g-hash" totalsRowFunction="custom" dataDxfId="900" totalsRowDxfId="899">
      <totalsRowFormula>_xlfn.LET(_xlpm.d,M16:M18,MAX(_xlpm.d))</totalsRowFormula>
    </tableColumn>
    <tableColumn id="11" xr3:uid="{9258F577-3B7A-0844-97A0-708F60C60652}" name="xsk3g-hash" totalsRowFunction="custom" dataDxfId="898" totalsRowDxfId="897">
      <totalsRowFormula>_xlfn.LET(_xlpm.d,N16:N18,MAX(_xlpm.d))</totalsRowFormula>
    </tableColumn>
    <tableColumn id="12" xr3:uid="{F31B7476-57F5-E540-AEDB-D92137D8BC12}" name="xsk4g-hash" totalsRowFunction="custom" dataDxfId="896" totalsRowDxfId="895">
      <totalsRowFormula>_xlfn.LET(_xlpm.d,O16:O18,MAX(_xlpm.d))</totalsRowFormula>
    </tableColumn>
    <tableColumn id="17" xr3:uid="{28925656-7B98-144F-977A-8E666BEA49BC}" name="max" totalsRowFunction="custom" dataDxfId="894" totalsRowDxfId="893">
      <calculatedColumnFormula>_xlfn.LET(_xlpm.d,D16:O16,MAX(_xlpm.d))</calculatedColumnFormula>
      <totalsRowFormula>_xlfn.LET(_xlpm.d,P16:P18,MAX(_xlpm.d))</totalsRowFormula>
    </tableColumn>
    <tableColumn id="13" xr3:uid="{B98EC74F-9280-0042-AF4C-23159C604C19}" name="ra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4D348-02B7-6944-AEA9-DF3D29ADB135}" name="Table14" displayName="Table14" ref="A15:Q19" totalsRowCount="1">
  <autoFilter ref="A15:Q18" xr:uid="{8544D348-02B7-6944-AEA9-DF3D29ADB135}"/>
  <tableColumns count="17">
    <tableColumn id="1" xr3:uid="{76BC655F-482A-B945-98B0-3896637FE338}" name="Target"/>
    <tableColumn id="2" xr3:uid="{C97713D1-6249-6942-BA22-DB1C8EB132C6}" name="Supplement"/>
    <tableColumn id="3" xr3:uid="{F68B1C05-5A90-B74B-85BC-B516F4E97B86}" name="Method" totalsRowLabel="max"/>
    <tableColumn id="4" xr3:uid="{DFFEA6F4-9C4C-234E-8B30-CEFE1D6033AF}" name="2g" totalsRowFunction="custom" dataDxfId="1764" totalsRowDxfId="1763">
      <totalsRowFormula>_xlfn.LET(_xlpm.d,D16:D18,MAX(_xlpm.d))</totalsRowFormula>
    </tableColumn>
    <tableColumn id="5" xr3:uid="{2C86E4C8-96A1-C242-94AF-9C6920231EE6}" name="3g" totalsRowFunction="custom" dataDxfId="1762" totalsRowDxfId="1761">
      <totalsRowFormula>_xlfn.LET(_xlpm.d,E16:E18,MAX(_xlpm.d))</totalsRowFormula>
    </tableColumn>
    <tableColumn id="6" xr3:uid="{961CE5DA-86D2-964B-8B0D-7F11FC5106FA}" name="4g" totalsRowFunction="custom" dataDxfId="1760" totalsRowDxfId="1759">
      <totalsRowFormula>_xlfn.LET(_xlpm.d,F16:F18,MAX(_xlpm.d))</totalsRowFormula>
    </tableColumn>
    <tableColumn id="7" xr3:uid="{28126330-1C91-E34B-AD5F-AAC82D9A3ABD}" name="xsk2g" totalsRowFunction="custom" dataDxfId="1758" totalsRowDxfId="1757">
      <totalsRowFormula>_xlfn.LET(_xlpm.d,G16:G18,MAX(_xlpm.d))</totalsRowFormula>
    </tableColumn>
    <tableColumn id="8" xr3:uid="{55388EC8-3A8B-F045-9E9A-EF7AC3FCE343}" name="xsk3g" totalsRowFunction="custom" dataDxfId="1756" totalsRowDxfId="1755">
      <totalsRowFormula>_xlfn.LET(_xlpm.d,H16:H18,MAX(_xlpm.d))</totalsRowFormula>
    </tableColumn>
    <tableColumn id="9" xr3:uid="{B4F40304-72DE-C84B-90BD-760A14CFE658}" name="xsk4g" totalsRowFunction="custom" dataDxfId="1754" totalsRowDxfId="1753">
      <totalsRowFormula>_xlfn.LET(_xlpm.d,I16:I18,MAX(_xlpm.d))</totalsRowFormula>
    </tableColumn>
    <tableColumn id="16" xr3:uid="{26752F72-514C-7741-8011-397327A293FC}" name="2g-hash" totalsRowFunction="custom" dataDxfId="1752" totalsRowDxfId="1751">
      <totalsRowFormula>_xlfn.LET(_xlpm.d,J16:J18,MAX(_xlpm.d))</totalsRowFormula>
    </tableColumn>
    <tableColumn id="15" xr3:uid="{9907F327-3C4E-A740-B001-75ACDE960293}" name="3g-hash" totalsRowFunction="custom" dataDxfId="1750" totalsRowDxfId="1749">
      <totalsRowFormula>_xlfn.LET(_xlpm.d,K16:K18,MAX(_xlpm.d))</totalsRowFormula>
    </tableColumn>
    <tableColumn id="14" xr3:uid="{3B416171-9486-6944-A3EB-DB79911F516C}" name="4g-hash" totalsRowFunction="custom" dataDxfId="1748" totalsRowDxfId="1747">
      <totalsRowFormula>_xlfn.LET(_xlpm.d,L16:L18,MAX(_xlpm.d))</totalsRowFormula>
    </tableColumn>
    <tableColumn id="10" xr3:uid="{21BE5C0C-CF43-5B4B-8516-71F819C81B72}" name="xsk2g-hash" totalsRowFunction="custom" dataDxfId="1746" totalsRowDxfId="1745">
      <totalsRowFormula>_xlfn.LET(_xlpm.d,M16:M18,MAX(_xlpm.d))</totalsRowFormula>
    </tableColumn>
    <tableColumn id="11" xr3:uid="{3E813567-EA79-014E-8FEF-AAB46CE741E2}" name="xsk3g-hash" totalsRowFunction="custom" dataDxfId="1744" totalsRowDxfId="1743">
      <totalsRowFormula>_xlfn.LET(_xlpm.d,N16:N18,MAX(_xlpm.d))</totalsRowFormula>
    </tableColumn>
    <tableColumn id="12" xr3:uid="{918BD49A-431B-F946-81A0-CF2F4A24EC28}" name="xsk4g-hash" totalsRowFunction="custom" dataDxfId="1742" totalsRowDxfId="1741">
      <totalsRowFormula>_xlfn.LET(_xlpm.d,O16:O18,MAX(_xlpm.d))</totalsRowFormula>
    </tableColumn>
    <tableColumn id="17" xr3:uid="{5E0086BF-D2AD-994E-A6FA-B452411DCDE9}" name="max" totalsRowFunction="custom" dataDxfId="1740" totalsRowDxfId="1739">
      <calculatedColumnFormula>_xlfn.LET(_xlpm.d,D16:O16,MAX(_xlpm.d))</calculatedColumnFormula>
      <totalsRowFormula>_xlfn.LET(_xlpm.d,P16:P18,MAX(_xlpm.d))</totalsRowFormula>
    </tableColumn>
    <tableColumn id="13" xr3:uid="{50B34DC1-DBD8-7449-B31A-EBC9D44D668A}" name="rank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BF7AF7B-3E43-FC4E-9FE3-468C62A63C50}" name="Table1351159" displayName="Table1351159" ref="A22:Q26" totalsRowCount="1">
  <autoFilter ref="A22:Q25" xr:uid="{46B0E1C2-31F2-354C-8ED1-4E99A40A361A}"/>
  <tableColumns count="17">
    <tableColumn id="1" xr3:uid="{243F84EB-B89B-1646-87C6-73138F8FCE54}" name="Target"/>
    <tableColumn id="2" xr3:uid="{2035672D-4257-B844-8F2F-8B4D0FC44301}" name="Supplement"/>
    <tableColumn id="3" xr3:uid="{0E19788D-BE71-7943-B09B-A55FF1C961AF}" name="Method" totalsRowLabel="max"/>
    <tableColumn id="4" xr3:uid="{B642971C-B26A-AC40-A395-3A415F7A6336}" name="2g" totalsRowFunction="custom" dataDxfId="892" totalsRowDxfId="891">
      <totalsRowFormula>_xlfn.LET(_xlpm.d,D23:D25,MAX(_xlpm.d))</totalsRowFormula>
    </tableColumn>
    <tableColumn id="5" xr3:uid="{752C1FD2-57DE-CF40-B154-B09D7DD3E147}" name="3g" totalsRowFunction="custom" dataDxfId="890" totalsRowDxfId="889">
      <totalsRowFormula>_xlfn.LET(_xlpm.d,E23:E25,MAX(_xlpm.d))</totalsRowFormula>
    </tableColumn>
    <tableColumn id="6" xr3:uid="{8808F7C8-2722-8640-B624-F00BE3531291}" name="4g" totalsRowFunction="custom" dataDxfId="888" totalsRowDxfId="887">
      <totalsRowFormula>_xlfn.LET(_xlpm.d,F23:F25,MAX(_xlpm.d))</totalsRowFormula>
    </tableColumn>
    <tableColumn id="7" xr3:uid="{0B81A4CD-B9DB-3E46-9CD5-666F646E878C}" name="xsk2g" totalsRowFunction="custom" dataDxfId="886" totalsRowDxfId="885">
      <totalsRowFormula>_xlfn.LET(_xlpm.d,G23:G25,MAX(_xlpm.d))</totalsRowFormula>
    </tableColumn>
    <tableColumn id="8" xr3:uid="{208BD30D-2B62-954C-84AC-DF3EB2DD1AAB}" name="xsk3g" totalsRowFunction="custom" dataDxfId="884" totalsRowDxfId="883">
      <totalsRowFormula>_xlfn.LET(_xlpm.d,H23:H25,MAX(_xlpm.d))</totalsRowFormula>
    </tableColumn>
    <tableColumn id="9" xr3:uid="{3CB2CB7D-0E88-0D48-8426-15E19EF7B062}" name="xsk4g" totalsRowFunction="custom" dataDxfId="882" totalsRowDxfId="881">
      <totalsRowFormula>_xlfn.LET(_xlpm.d,I23:I25,MAX(_xlpm.d))</totalsRowFormula>
    </tableColumn>
    <tableColumn id="16" xr3:uid="{30631F46-0464-5048-8289-D6314BDE71EC}" name="2g-hash" totalsRowFunction="custom" dataDxfId="880" totalsRowDxfId="879">
      <totalsRowFormula>_xlfn.LET(_xlpm.d,J23:J25,MAX(_xlpm.d))</totalsRowFormula>
    </tableColumn>
    <tableColumn id="15" xr3:uid="{22AF81FA-1E86-3744-96AC-D6DB4749C337}" name="3g-hash" totalsRowFunction="custom" dataDxfId="878" totalsRowDxfId="877">
      <totalsRowFormula>_xlfn.LET(_xlpm.d,K23:K25,MAX(_xlpm.d))</totalsRowFormula>
    </tableColumn>
    <tableColumn id="14" xr3:uid="{74A9526F-B695-D34B-AB43-5E01DD287217}" name="4g-hash" totalsRowFunction="custom" dataDxfId="876" totalsRowDxfId="875">
      <totalsRowFormula>_xlfn.LET(_xlpm.d,L23:L25,MAX(_xlpm.d))</totalsRowFormula>
    </tableColumn>
    <tableColumn id="10" xr3:uid="{920B29D8-6C9A-8B44-A801-EFC57BB70F18}" name="xsk2g-hash" totalsRowFunction="custom" dataDxfId="874" totalsRowDxfId="873">
      <totalsRowFormula>_xlfn.LET(_xlpm.d,M23:M25,MAX(_xlpm.d))</totalsRowFormula>
    </tableColumn>
    <tableColumn id="11" xr3:uid="{120EAFDD-F56F-804E-A555-02EE41374106}" name="xsk3g-hash" totalsRowFunction="custom" dataDxfId="872" totalsRowDxfId="871">
      <totalsRowFormula>_xlfn.LET(_xlpm.d,N23:N25,MAX(_xlpm.d))</totalsRowFormula>
    </tableColumn>
    <tableColumn id="12" xr3:uid="{A1BC5AA7-5B08-9B48-909D-0F2D8EB0FE6E}" name="xsk4g-hash" totalsRowFunction="custom" dataDxfId="870" totalsRowDxfId="869">
      <totalsRowFormula>_xlfn.LET(_xlpm.d,O23:O25,MAX(_xlpm.d))</totalsRowFormula>
    </tableColumn>
    <tableColumn id="17" xr3:uid="{8D7FEFC9-17FA-F248-B1E5-C72F65B00314}" name="max" totalsRowFunction="custom" dataDxfId="868" totalsRowDxfId="867">
      <calculatedColumnFormula>_xlfn.LET(_xlpm.d,D23:O23,MAX(_xlpm.d))</calculatedColumnFormula>
      <totalsRowFormula>_xlfn.LET(_xlpm.d,P23:P25,MAX(_xlpm.d))</totalsRowFormula>
    </tableColumn>
    <tableColumn id="13" xr3:uid="{1A80A707-5766-7643-A202-A349E55EABEC}" name="rank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F67FCDB-5F77-D747-A02B-074316FC2405}" name="Table1461260" displayName="Table1461260" ref="A29:Q33" totalsRowCount="1">
  <autoFilter ref="A29:Q32" xr:uid="{AE8576D6-A841-2144-A01C-5F10F995E97C}"/>
  <tableColumns count="17">
    <tableColumn id="1" xr3:uid="{9D3F47FA-B30E-264B-A9EA-0D3A09170965}" name="Target"/>
    <tableColumn id="2" xr3:uid="{66C04C8C-5F6B-5B46-83A1-3336ED81731B}" name="Supplement"/>
    <tableColumn id="3" xr3:uid="{B71723F2-D890-C240-A29C-678D75F426D9}" name="Method" totalsRowLabel="max"/>
    <tableColumn id="4" xr3:uid="{908130D9-4631-B24F-9FCD-278D6BC44695}" name="2g" totalsRowFunction="custom" dataDxfId="866" totalsRowDxfId="865">
      <totalsRowFormula>_xlfn.LET(_xlpm.d,D30:D32,MAX(_xlpm.d))</totalsRowFormula>
    </tableColumn>
    <tableColumn id="5" xr3:uid="{6D18A467-0CCD-1643-A013-FE6C0C837FB0}" name="3g" totalsRowFunction="custom" dataDxfId="864" totalsRowDxfId="863">
      <totalsRowFormula>_xlfn.LET(_xlpm.d,E30:E32,MAX(_xlpm.d))</totalsRowFormula>
    </tableColumn>
    <tableColumn id="6" xr3:uid="{C72C4349-7EDA-1342-9D47-194514CEF765}" name="4g" totalsRowFunction="custom" dataDxfId="862" totalsRowDxfId="861">
      <totalsRowFormula>_xlfn.LET(_xlpm.d,F30:F32,MAX(_xlpm.d))</totalsRowFormula>
    </tableColumn>
    <tableColumn id="7" xr3:uid="{B359B864-4E60-B443-AEBB-24CB0334BE53}" name="xsk2g" totalsRowFunction="custom" dataDxfId="860" totalsRowDxfId="859">
      <totalsRowFormula>_xlfn.LET(_xlpm.d,G30:G32,MAX(_xlpm.d))</totalsRowFormula>
    </tableColumn>
    <tableColumn id="8" xr3:uid="{0705920A-9226-9547-AF52-12F70E037B94}" name="xsk3g" totalsRowFunction="custom" dataDxfId="858" totalsRowDxfId="857">
      <totalsRowFormula>_xlfn.LET(_xlpm.d,H30:H32,MAX(_xlpm.d))</totalsRowFormula>
    </tableColumn>
    <tableColumn id="16" xr3:uid="{6A9DDF49-E8AB-2845-AE38-F5A83129E971}" name="xsk4g" totalsRowFunction="custom" dataDxfId="856" totalsRowDxfId="855">
      <totalsRowFormula>_xlfn.LET(_xlpm.d,I30:I32,MAX(_xlpm.d))</totalsRowFormula>
    </tableColumn>
    <tableColumn id="15" xr3:uid="{9D556E17-F808-294F-97DF-F4CA81743B02}" name="2g-hash" totalsRowFunction="custom" dataDxfId="854" totalsRowDxfId="853">
      <totalsRowFormula>_xlfn.LET(_xlpm.d,J30:J32,MAX(_xlpm.d))</totalsRowFormula>
    </tableColumn>
    <tableColumn id="14" xr3:uid="{0E9C7D6C-D2EF-EF4C-8069-8AD3569B0661}" name="3g-hash" totalsRowFunction="custom" dataDxfId="852" totalsRowDxfId="851">
      <totalsRowFormula>_xlfn.LET(_xlpm.d,K30:K32,MAX(_xlpm.d))</totalsRowFormula>
    </tableColumn>
    <tableColumn id="9" xr3:uid="{569962DC-F98A-8043-B61C-1650E171D37A}" name="4g-hash" totalsRowFunction="custom" dataDxfId="850" totalsRowDxfId="849">
      <totalsRowFormula>_xlfn.LET(_xlpm.d,L30:L32,MAX(_xlpm.d))</totalsRowFormula>
    </tableColumn>
    <tableColumn id="10" xr3:uid="{75AACFED-7061-4048-94DF-179D6BF80894}" name="xsk2g-hash" totalsRowFunction="custom" dataDxfId="848" totalsRowDxfId="847">
      <totalsRowFormula>_xlfn.LET(_xlpm.d,M30:M32,MAX(_xlpm.d))</totalsRowFormula>
    </tableColumn>
    <tableColumn id="11" xr3:uid="{A31AC89D-C242-3F42-9966-A7FB0151E432}" name="xsk3g-hash" totalsRowFunction="custom" dataDxfId="846" totalsRowDxfId="845">
      <totalsRowFormula>_xlfn.LET(_xlpm.d,N30:N32,MAX(_xlpm.d))</totalsRowFormula>
    </tableColumn>
    <tableColumn id="12" xr3:uid="{E63A4D51-4BA7-624E-9855-48419A531483}" name="xsk4g-hash" totalsRowFunction="custom" dataDxfId="844" totalsRowDxfId="843">
      <totalsRowFormula>_xlfn.LET(_xlpm.d,O30:O32,MAX(_xlpm.d))</totalsRowFormula>
    </tableColumn>
    <tableColumn id="17" xr3:uid="{91071CA3-E414-A14F-A936-B09BA16573EE}" name="max" totalsRowFunction="custom" dataDxfId="842" totalsRowDxfId="841">
      <calculatedColumnFormula>_xlfn.LET(_xlpm.d,D30:O30,MAX(_xlpm.d))</calculatedColumnFormula>
      <totalsRowFormula>_xlfn.LET(_xlpm.d,P30:P32,MAX(_xlpm.d))</totalsRowFormula>
    </tableColumn>
    <tableColumn id="13" xr3:uid="{DBBAA2FC-BE15-904F-8EE7-065EF44919E9}" name="Note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8AA6276-D307-104A-A178-A244CF3E170E}" name="Table13571361" displayName="Table13571361" ref="A36:Q40" totalsRowCount="1">
  <autoFilter ref="A36:Q39" xr:uid="{2D30A6F5-5D38-AD42-B882-A8D0FE891640}"/>
  <tableColumns count="17">
    <tableColumn id="1" xr3:uid="{89D2AD97-D505-9149-9BA3-B7EE238E69FA}" name="Target"/>
    <tableColumn id="2" xr3:uid="{7AFFEF64-8002-8C49-935A-FA518F89562C}" name="Supplement"/>
    <tableColumn id="3" xr3:uid="{F11C3FE7-8E45-B94A-B0AE-AFA727FA0C3A}" name="Method" totalsRowLabel="max"/>
    <tableColumn id="4" xr3:uid="{8966CDC4-AEA3-3043-AC45-946A10AEC437}" name="2g" totalsRowFunction="custom" dataDxfId="840" totalsRowDxfId="839">
      <totalsRowFormula>_xlfn.LET(_xlpm.d,D37:D39,MAX(_xlpm.d))</totalsRowFormula>
    </tableColumn>
    <tableColumn id="5" xr3:uid="{50FAE11B-3EC8-C448-8BC6-66BD049F374D}" name="3g" totalsRowFunction="custom" dataDxfId="838" totalsRowDxfId="837">
      <totalsRowFormula>_xlfn.LET(_xlpm.d,E37:E39,MAX(_xlpm.d))</totalsRowFormula>
    </tableColumn>
    <tableColumn id="6" xr3:uid="{ED38D71D-5FFE-5D48-915B-9FF7BA64871F}" name="4g" totalsRowFunction="custom" dataDxfId="836" totalsRowDxfId="835">
      <totalsRowFormula>_xlfn.LET(_xlpm.d,F37:F39,MAX(_xlpm.d))</totalsRowFormula>
    </tableColumn>
    <tableColumn id="7" xr3:uid="{C153FACD-2C38-8E43-BDEE-D3D3C8B1EB00}" name="xsk2g" totalsRowFunction="custom" dataDxfId="834" totalsRowDxfId="833">
      <totalsRowFormula>_xlfn.LET(_xlpm.d,G37:G39,MAX(_xlpm.d))</totalsRowFormula>
    </tableColumn>
    <tableColumn id="8" xr3:uid="{6EDBF66B-50C3-4C49-8261-0F4ED715180B}" name="xsk3g" totalsRowFunction="custom" dataDxfId="832" totalsRowDxfId="831">
      <totalsRowFormula>_xlfn.LET(_xlpm.d,H37:H39,MAX(_xlpm.d))</totalsRowFormula>
    </tableColumn>
    <tableColumn id="9" xr3:uid="{DF0C6811-1FAC-9446-A4B6-C9A0D3AE290C}" name="xsk4g" totalsRowFunction="custom" dataDxfId="830" totalsRowDxfId="829">
      <totalsRowFormula>_xlfn.LET(_xlpm.d,I37:I39,MAX(_xlpm.d))</totalsRowFormula>
    </tableColumn>
    <tableColumn id="16" xr3:uid="{ABD56041-187F-3D45-AB31-630E0BBD9977}" name="2g-hash" totalsRowFunction="custom" dataDxfId="828" totalsRowDxfId="827">
      <totalsRowFormula>_xlfn.LET(_xlpm.d,J37:J39,MAX(_xlpm.d))</totalsRowFormula>
    </tableColumn>
    <tableColumn id="15" xr3:uid="{1EE32CA9-3D93-FD41-A95B-E6CDBABC168E}" name="3g-hash" totalsRowFunction="custom" dataDxfId="826" totalsRowDxfId="825">
      <totalsRowFormula>_xlfn.LET(_xlpm.d,K37:K39,MAX(_xlpm.d))</totalsRowFormula>
    </tableColumn>
    <tableColumn id="14" xr3:uid="{29BEBA29-1E4E-B549-AE48-9F278955A0B9}" name="4g-hash" totalsRowFunction="custom" dataDxfId="824" totalsRowDxfId="823">
      <totalsRowFormula>_xlfn.LET(_xlpm.d,L37:L39,MAX(_xlpm.d))</totalsRowFormula>
    </tableColumn>
    <tableColumn id="10" xr3:uid="{D21D18C9-D566-4B45-831D-919AFCFDAB7D}" name="xsk2g-hash" totalsRowFunction="custom" dataDxfId="822" totalsRowDxfId="821">
      <totalsRowFormula>_xlfn.LET(_xlpm.d,M37:M39,MAX(_xlpm.d))</totalsRowFormula>
    </tableColumn>
    <tableColumn id="11" xr3:uid="{AD20D5D7-C94F-3046-9981-958781A745C1}" name="xsk3g-hash" totalsRowFunction="custom" dataDxfId="820" totalsRowDxfId="819">
      <totalsRowFormula>_xlfn.LET(_xlpm.d,N37:N39,MAX(_xlpm.d))</totalsRowFormula>
    </tableColumn>
    <tableColumn id="12" xr3:uid="{343A8EB8-511C-CD49-B4F4-56D3B6C1C48F}" name="xsk4g-hash" totalsRowFunction="custom" dataDxfId="818" totalsRowDxfId="817">
      <totalsRowFormula>_xlfn.LET(_xlpm.d,O37:O39,MAX(_xlpm.d))</totalsRowFormula>
    </tableColumn>
    <tableColumn id="17" xr3:uid="{7D4ED5DD-B674-004A-A2CA-14778FAF540E}" name="max" totalsRowFunction="custom" dataDxfId="816" totalsRowDxfId="815">
      <calculatedColumnFormula>_xlfn.LET(_xlpm.d,D37:O37,MAX(_xlpm.d))</calculatedColumnFormula>
      <totalsRowFormula>_xlfn.LET(_xlpm.d,P37:P39,MAX(_xlpm.d))</totalsRowFormula>
    </tableColumn>
    <tableColumn id="13" xr3:uid="{5A5AF8D9-847C-E145-BEE5-B788C2E4CACA}" name="Note" totalsRowDxfId="814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DEE86-6AFA-4649-8BCF-22BBAF421423}" name="Table18" displayName="Table18" ref="A1:Q5" totalsRowCount="1" headerRowDxfId="813">
  <autoFilter ref="A1:Q4" xr:uid="{45B34886-E579-B04A-BB74-0B33E45A88FA}"/>
  <tableColumns count="17">
    <tableColumn id="1" xr3:uid="{E0CCAFEE-66DE-2E42-A9AD-FF7C9046252B}" name="Target"/>
    <tableColumn id="2" xr3:uid="{3B54291F-72E1-9F43-8360-12CD27811140}" name="Supplement"/>
    <tableColumn id="3" xr3:uid="{CE7FCF23-3F8F-E64C-9E19-CDEA1B4A2637}" name="Method" totalsRowLabel="max"/>
    <tableColumn id="4" xr3:uid="{A4BCC1E5-7BCC-0C4D-9286-216B809B4869}" name="2g" totalsRowFunction="custom" dataDxfId="812" totalsRowDxfId="811">
      <totalsRowFormula>_xlfn.LET(_xlpm.d,D2:D4,MAX(_xlpm.d))</totalsRowFormula>
    </tableColumn>
    <tableColumn id="5" xr3:uid="{35ABA8F5-37EF-0443-A453-2467CDBBB354}" name="3g" totalsRowFunction="custom" dataDxfId="810" totalsRowDxfId="809">
      <totalsRowFormula>_xlfn.LET(_xlpm.d,E2:E4,MAX(_xlpm.d))</totalsRowFormula>
    </tableColumn>
    <tableColumn id="6" xr3:uid="{5A2A6D19-DA23-054C-80A7-5684B4F5794B}" name="4g" totalsRowFunction="custom" dataDxfId="808" totalsRowDxfId="807">
      <totalsRowFormula>_xlfn.LET(_xlpm.d,F2:F4,MAX(_xlpm.d))</totalsRowFormula>
    </tableColumn>
    <tableColumn id="7" xr3:uid="{9C00EAEA-45C0-6E45-AA0C-1B3292E3F118}" name="xsk2g" totalsRowFunction="custom" dataDxfId="806" totalsRowDxfId="805">
      <totalsRowFormula>_xlfn.LET(_xlpm.d,G2:G4,MAX(_xlpm.d))</totalsRowFormula>
    </tableColumn>
    <tableColumn id="8" xr3:uid="{C00BCA19-04C6-A944-A671-5FA03E87C57B}" name="xsk3g" totalsRowFunction="custom" dataDxfId="804" totalsRowDxfId="803">
      <totalsRowFormula>_xlfn.LET(_xlpm.d,H2:H4,MAX(_xlpm.d))</totalsRowFormula>
    </tableColumn>
    <tableColumn id="9" xr3:uid="{E35BD473-07B5-5448-9002-E6424D78DCD6}" name="xsk4g" totalsRowFunction="custom" dataDxfId="802" totalsRowDxfId="801">
      <totalsRowFormula>_xlfn.LET(_xlpm.d,I2:I4,MAX(_xlpm.d))</totalsRowFormula>
    </tableColumn>
    <tableColumn id="16" xr3:uid="{82EEAD12-4826-8844-AB71-1AE67EAB08DC}" name="2g-hash" totalsRowFunction="custom" dataDxfId="800" totalsRowDxfId="799">
      <totalsRowFormula>_xlfn.LET(_xlpm.d,J2:J4,MAX(_xlpm.d))</totalsRowFormula>
    </tableColumn>
    <tableColumn id="15" xr3:uid="{CA2F707D-13C6-E342-AC8A-77BBCF43F304}" name="3g-hash" totalsRowFunction="custom" dataDxfId="798" totalsRowDxfId="797">
      <totalsRowFormula>_xlfn.LET(_xlpm.d,K2:K4,MAX(_xlpm.d))</totalsRowFormula>
    </tableColumn>
    <tableColumn id="14" xr3:uid="{26D9E625-1A5F-AC45-858C-35FE4CB11529}" name="4g-hash" totalsRowFunction="custom" dataDxfId="796" totalsRowDxfId="795">
      <totalsRowFormula>_xlfn.LET(_xlpm.d,L2:L4,MAX(_xlpm.d))</totalsRowFormula>
    </tableColumn>
    <tableColumn id="10" xr3:uid="{F1031877-48E8-4F47-AA08-D9CA22E33E85}" name="xsk2g-hash" totalsRowFunction="custom" dataDxfId="794" totalsRowDxfId="793">
      <totalsRowFormula>_xlfn.LET(_xlpm.d,M2:M4,MAX(_xlpm.d))</totalsRowFormula>
    </tableColumn>
    <tableColumn id="11" xr3:uid="{5CF42EC0-C994-BD49-B9C2-0A4124F05E5D}" name="xsk3g-hash" totalsRowFunction="custom" dataDxfId="792" totalsRowDxfId="791">
      <totalsRowFormula>_xlfn.LET(_xlpm.d,N2:N4,MAX(_xlpm.d))</totalsRowFormula>
    </tableColumn>
    <tableColumn id="12" xr3:uid="{479D2203-7AAD-9C40-BDF1-BB5EAC79026A}" name="xsk4g-hash" totalsRowFunction="custom" dataDxfId="790" totalsRowDxfId="789">
      <totalsRowFormula>_xlfn.LET(_xlpm.d,O2:O4,MAX(_xlpm.d))</totalsRowFormula>
    </tableColumn>
    <tableColumn id="17" xr3:uid="{C1BFB796-A11A-9740-9039-DB5E87EA3522}" name="max" totalsRowFunction="custom" dataDxfId="788" totalsRowDxfId="787">
      <calculatedColumnFormula>_xlfn.LET(_xlpm.d,D2:O2,MAX(_xlpm.d))</calculatedColumnFormula>
      <totalsRowFormula>_xlfn.LET(_xlpm.d,P2:P4,MAX(_xlpm.d))</totalsRowFormula>
    </tableColumn>
    <tableColumn id="13" xr3:uid="{2B221368-D452-F049-BA7A-4CD8D0A8A96B}" name="rank" totalsRowLabel="1:3g+h;2:xsk2g;3:xsk2g+h;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C4B401-DD58-DB42-A3CA-B3B03BD25619}" name="Table139" displayName="Table139" ref="A8:Q12" totalsRowCount="1">
  <autoFilter ref="A8:Q11" xr:uid="{91BAB1EF-B2F2-FD48-B115-FE786BAC46D2}"/>
  <tableColumns count="17">
    <tableColumn id="1" xr3:uid="{F41B6803-90AC-CE4E-8F25-0154F6EB3438}" name="Target"/>
    <tableColumn id="2" xr3:uid="{9E26C641-0AC6-0841-8434-E1E4AAE4416A}" name="Supplement"/>
    <tableColumn id="3" xr3:uid="{60F93B46-352A-CA41-98F7-DDF7F09848BD}" name="Method" totalsRowLabel="max"/>
    <tableColumn id="4" xr3:uid="{E04C2E44-6423-CC49-B0A3-44FDA07CEC4A}" name="2g" totalsRowFunction="custom" dataDxfId="786" totalsRowDxfId="785">
      <totalsRowFormula>_xlfn.LET(_xlpm.d,D9:D11,MAX(_xlpm.d))</totalsRowFormula>
    </tableColumn>
    <tableColumn id="5" xr3:uid="{1FA0DF05-1AC1-CB4F-9E7A-9632884E91D6}" name="3g" totalsRowFunction="custom" dataDxfId="784" totalsRowDxfId="783">
      <totalsRowFormula>_xlfn.LET(_xlpm.d,E9:E11,MAX(_xlpm.d))</totalsRowFormula>
    </tableColumn>
    <tableColumn id="6" xr3:uid="{F2DDF1AA-260D-5A49-A234-E31C845AD6D7}" name="4g" totalsRowFunction="custom" dataDxfId="782" totalsRowDxfId="781">
      <totalsRowFormula>_xlfn.LET(_xlpm.d,F9:F11,MAX(_xlpm.d))</totalsRowFormula>
    </tableColumn>
    <tableColumn id="7" xr3:uid="{38E00CDE-D5C5-B94D-8631-4BE6372FAFE6}" name="xsk2g" totalsRowFunction="custom" dataDxfId="780" totalsRowDxfId="779">
      <totalsRowFormula>_xlfn.LET(_xlpm.d,G9:G11,MAX(_xlpm.d))</totalsRowFormula>
    </tableColumn>
    <tableColumn id="8" xr3:uid="{A1E78EE2-F56E-3F46-BD7D-354AD3AC452C}" name="xsk3g" totalsRowFunction="custom" dataDxfId="778" totalsRowDxfId="777">
      <totalsRowFormula>_xlfn.LET(_xlpm.d,H9:H11,MAX(_xlpm.d))</totalsRowFormula>
    </tableColumn>
    <tableColumn id="9" xr3:uid="{025FBCE7-3C27-7046-8B9E-34EF3CEC347F}" name="xsk4g" totalsRowFunction="custom" dataDxfId="776" totalsRowDxfId="775">
      <totalsRowFormula>_xlfn.LET(_xlpm.d,I9:I11,MAX(_xlpm.d))</totalsRowFormula>
    </tableColumn>
    <tableColumn id="16" xr3:uid="{663B2101-1C40-BD4C-92EE-658A2845E430}" name="2g-hash" totalsRowFunction="custom" dataDxfId="774" totalsRowDxfId="773">
      <totalsRowFormula>_xlfn.LET(_xlpm.d,J9:J11,MAX(_xlpm.d))</totalsRowFormula>
    </tableColumn>
    <tableColumn id="15" xr3:uid="{80375787-2564-AE47-91E1-1B0B3131C896}" name="3g-hash" totalsRowFunction="custom" dataDxfId="772" totalsRowDxfId="771">
      <totalsRowFormula>_xlfn.LET(_xlpm.d,K9:K11,MAX(_xlpm.d))</totalsRowFormula>
    </tableColumn>
    <tableColumn id="14" xr3:uid="{3E8DA8EF-FD72-C44C-9A32-8837227BB56D}" name="4g-hash" totalsRowFunction="custom" dataDxfId="770" totalsRowDxfId="769">
      <totalsRowFormula>_xlfn.LET(_xlpm.d,L9:L11,MAX(_xlpm.d))</totalsRowFormula>
    </tableColumn>
    <tableColumn id="10" xr3:uid="{902204BA-4A03-EE41-924D-E45A7A8F5C58}" name="xsk2g-hash" totalsRowFunction="custom" dataDxfId="768" totalsRowDxfId="767">
      <totalsRowFormula>_xlfn.LET(_xlpm.d,M9:M11,MAX(_xlpm.d))</totalsRowFormula>
    </tableColumn>
    <tableColumn id="11" xr3:uid="{20153A37-53B3-AC43-A6DA-0F6A0D9D8746}" name="xsk3g-hash" totalsRowFunction="custom" dataDxfId="766" totalsRowDxfId="765">
      <totalsRowFormula>_xlfn.LET(_xlpm.d,N9:N11,MAX(_xlpm.d))</totalsRowFormula>
    </tableColumn>
    <tableColumn id="12" xr3:uid="{9E587FDA-2951-0542-B1FD-3FC0539C8AD7}" name="xsk4g-hash" totalsRowFunction="custom" dataDxfId="764" totalsRowDxfId="763">
      <totalsRowFormula>_xlfn.LET(_xlpm.d,O9:O11,MAX(_xlpm.d))</totalsRowFormula>
    </tableColumn>
    <tableColumn id="17" xr3:uid="{E70AF5E4-3249-2345-8829-183F8BBEBFE2}" name="max" totalsRowFunction="custom" dataDxfId="762" totalsRowDxfId="761">
      <calculatedColumnFormula>_xlfn.LET(_xlpm.d,D9:O9,MAX(_xlpm.d))</calculatedColumnFormula>
      <totalsRowFormula>_xlfn.LET(_xlpm.d,P9:P11,MAX(_xlpm.d))</totalsRowFormula>
    </tableColumn>
    <tableColumn id="13" xr3:uid="{9D6C0C41-6526-BE4B-B8FD-3DAB82AFB0DD}" name="rank" totalsRowLabel="1:3g+h;2:4g+h;3:2g,xsk2g+h;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B56EE7-B379-F448-95C0-405D03C78E27}" name="Table1410" displayName="Table1410" ref="A15:Q19" totalsRowCount="1">
  <autoFilter ref="A15:Q18" xr:uid="{8544D348-02B7-6944-AEA9-DF3D29ADB135}"/>
  <tableColumns count="17">
    <tableColumn id="1" xr3:uid="{70E2D63B-52E3-314E-B476-694B46C0E3CF}" name="Target"/>
    <tableColumn id="2" xr3:uid="{C4276498-385D-5A47-B1EA-B0D23C84D9E6}" name="Supplement"/>
    <tableColumn id="3" xr3:uid="{E30DB8E0-5D72-294A-BBB4-B26A3E58A26A}" name="Method" totalsRowLabel="max"/>
    <tableColumn id="4" xr3:uid="{F092C948-DDC9-304A-9B2E-66CD074399A6}" name="2g" totalsRowFunction="custom" dataDxfId="760" totalsRowDxfId="759">
      <totalsRowFormula>_xlfn.LET(_xlpm.d,D16:D18,MAX(_xlpm.d))</totalsRowFormula>
    </tableColumn>
    <tableColumn id="5" xr3:uid="{4A252F21-C4AE-3E4F-8EB1-043FA2D6B16E}" name="3g" totalsRowFunction="custom" dataDxfId="758" totalsRowDxfId="757">
      <totalsRowFormula>_xlfn.LET(_xlpm.d,E16:E18,MAX(_xlpm.d))</totalsRowFormula>
    </tableColumn>
    <tableColumn id="6" xr3:uid="{0877DD24-BAF0-CB48-AC38-52D58770E4F1}" name="4g" totalsRowFunction="custom" dataDxfId="756" totalsRowDxfId="755">
      <totalsRowFormula>_xlfn.LET(_xlpm.d,F16:F18,MAX(_xlpm.d))</totalsRowFormula>
    </tableColumn>
    <tableColumn id="7" xr3:uid="{110BED4F-6394-FC4F-989B-8F2682DF4D6C}" name="xsk2g" totalsRowFunction="custom" dataDxfId="754" totalsRowDxfId="753">
      <totalsRowFormula>_xlfn.LET(_xlpm.d,G16:G18,MAX(_xlpm.d))</totalsRowFormula>
    </tableColumn>
    <tableColumn id="8" xr3:uid="{EF721C80-6F2B-B84F-AA08-6B473C75A5C2}" name="xsk3g" totalsRowFunction="custom" dataDxfId="752" totalsRowDxfId="751">
      <totalsRowFormula>_xlfn.LET(_xlpm.d,H16:H18,MAX(_xlpm.d))</totalsRowFormula>
    </tableColumn>
    <tableColumn id="9" xr3:uid="{6049E678-1BEF-684E-9CCF-46A93CAF78B0}" name="xsk4g" totalsRowFunction="custom" dataDxfId="750" totalsRowDxfId="749">
      <totalsRowFormula>_xlfn.LET(_xlpm.d,I16:I18,MAX(_xlpm.d))</totalsRowFormula>
    </tableColumn>
    <tableColumn id="16" xr3:uid="{15E9F2B7-F860-B448-89D0-12C19093ED6D}" name="2g-hash" totalsRowFunction="custom" dataDxfId="748" totalsRowDxfId="747">
      <totalsRowFormula>_xlfn.LET(_xlpm.d,J16:J18,MAX(_xlpm.d))</totalsRowFormula>
    </tableColumn>
    <tableColumn id="15" xr3:uid="{18D3488D-60C8-AE42-9BE5-9015B0B44A48}" name="3g-hash" totalsRowFunction="custom" dataDxfId="746" totalsRowDxfId="745">
      <totalsRowFormula>_xlfn.LET(_xlpm.d,K16:K18,MAX(_xlpm.d))</totalsRowFormula>
    </tableColumn>
    <tableColumn id="14" xr3:uid="{9DE13838-7465-1946-9AF8-576104C03695}" name="4g-hash" totalsRowFunction="custom" dataDxfId="744" totalsRowDxfId="743">
      <totalsRowFormula>_xlfn.LET(_xlpm.d,L16:L18,MAX(_xlpm.d))</totalsRowFormula>
    </tableColumn>
    <tableColumn id="10" xr3:uid="{1D62AF4E-C5C1-4D4A-BEE9-3796AD4F3746}" name="xsk2g-hash" totalsRowFunction="custom" dataDxfId="742" totalsRowDxfId="741">
      <totalsRowFormula>_xlfn.LET(_xlpm.d,M16:M18,MAX(_xlpm.d))</totalsRowFormula>
    </tableColumn>
    <tableColumn id="11" xr3:uid="{63DAB78A-E9C4-B541-AE40-7D15C5AE66CB}" name="xsk3g-hash" totalsRowFunction="custom" dataDxfId="740" totalsRowDxfId="739">
      <totalsRowFormula>_xlfn.LET(_xlpm.d,N16:N18,MAX(_xlpm.d))</totalsRowFormula>
    </tableColumn>
    <tableColumn id="12" xr3:uid="{D115831E-A7ED-7543-8C63-59B36107B1CC}" name="xsk4g-hash" totalsRowFunction="custom" dataDxfId="738" totalsRowDxfId="737">
      <totalsRowFormula>_xlfn.LET(_xlpm.d,O16:O18,MAX(_xlpm.d))</totalsRowFormula>
    </tableColumn>
    <tableColumn id="17" xr3:uid="{96EA6450-AA0F-AD4D-8042-F7DCEB6133C3}" name="max" totalsRowFunction="custom" dataDxfId="736" totalsRowDxfId="735">
      <calculatedColumnFormula>_xlfn.LET(_xlpm.d,D16:O16,MAX(_xlpm.d))</calculatedColumnFormula>
      <totalsRowFormula>_xlfn.LET(_xlpm.d,P16:P18,MAX(_xlpm.d))</totalsRowFormula>
    </tableColumn>
    <tableColumn id="13" xr3:uid="{D6D0AA68-01C4-4742-9ABC-9BA7C490C90D}" name="rank" totalsRowLabel="1:2g+h;2:3g;3:2g,4g,xsk4g,4g+h,xsk3g+h;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566178-81F0-5746-832A-F3895E75C2C4}" name="Table13511" displayName="Table13511" ref="A22:Q26" totalsRowCount="1">
  <autoFilter ref="A22:Q25" xr:uid="{46B0E1C2-31F2-354C-8ED1-4E99A40A361A}"/>
  <tableColumns count="17">
    <tableColumn id="1" xr3:uid="{79CCAD22-B769-2B48-9EAC-1618BAB9B0D4}" name="Target"/>
    <tableColumn id="2" xr3:uid="{BBFA1DA3-58CF-B644-B4FF-7B686813A286}" name="Supplement"/>
    <tableColumn id="3" xr3:uid="{B4EE2009-CDA4-C941-B2C5-6FB99CA2BC84}" name="Method" totalsRowLabel="max"/>
    <tableColumn id="4" xr3:uid="{1B70CC5B-05ED-1547-8F15-B98DE9FF4624}" name="2g" totalsRowFunction="custom" dataDxfId="734" totalsRowDxfId="733">
      <totalsRowFormula>_xlfn.LET(_xlpm.d,D23:D25,MAX(_xlpm.d))</totalsRowFormula>
    </tableColumn>
    <tableColumn id="5" xr3:uid="{600EB433-0E2C-064B-A733-C2B27F292070}" name="3g" totalsRowFunction="custom" dataDxfId="732" totalsRowDxfId="731">
      <totalsRowFormula>_xlfn.LET(_xlpm.d,E23:E25,MAX(_xlpm.d))</totalsRowFormula>
    </tableColumn>
    <tableColumn id="6" xr3:uid="{7450031D-7F7E-9445-B7FB-DB981B01B77E}" name="4g" totalsRowFunction="custom" dataDxfId="730" totalsRowDxfId="729">
      <totalsRowFormula>_xlfn.LET(_xlpm.d,F23:F25,MAX(_xlpm.d))</totalsRowFormula>
    </tableColumn>
    <tableColumn id="7" xr3:uid="{0B8EF723-9A57-E249-A0DE-518EE56D1391}" name="xsk2g" totalsRowFunction="custom" dataDxfId="728" totalsRowDxfId="727">
      <totalsRowFormula>_xlfn.LET(_xlpm.d,G23:G25,MAX(_xlpm.d))</totalsRowFormula>
    </tableColumn>
    <tableColumn id="8" xr3:uid="{69193051-8147-564D-B80C-01BBAEDCD51D}" name="xsk3g" totalsRowFunction="custom" dataDxfId="726" totalsRowDxfId="725">
      <totalsRowFormula>_xlfn.LET(_xlpm.d,H23:H25,MAX(_xlpm.d))</totalsRowFormula>
    </tableColumn>
    <tableColumn id="9" xr3:uid="{304EE11D-2317-F342-82C9-BD60FF4E2693}" name="xsk4g" totalsRowFunction="custom" dataDxfId="724" totalsRowDxfId="723">
      <totalsRowFormula>_xlfn.LET(_xlpm.d,I23:I25,MAX(_xlpm.d))</totalsRowFormula>
    </tableColumn>
    <tableColumn id="16" xr3:uid="{CEA15D40-0B91-2B44-BF7B-88D04275253E}" name="2g-hash" totalsRowFunction="custom" dataDxfId="722" totalsRowDxfId="721">
      <totalsRowFormula>_xlfn.LET(_xlpm.d,J23:J25,MAX(_xlpm.d))</totalsRowFormula>
    </tableColumn>
    <tableColumn id="15" xr3:uid="{E9105E15-91CC-7842-966A-C893923C79D9}" name="3g-hash" totalsRowFunction="custom" dataDxfId="720" totalsRowDxfId="719">
      <totalsRowFormula>_xlfn.LET(_xlpm.d,K23:K25,MAX(_xlpm.d))</totalsRowFormula>
    </tableColumn>
    <tableColumn id="14" xr3:uid="{48741A2E-1F5A-1A47-894A-A182B2FD73E2}" name="4g-hash" totalsRowFunction="custom" dataDxfId="718" totalsRowDxfId="717">
      <totalsRowFormula>_xlfn.LET(_xlpm.d,L23:L25,MAX(_xlpm.d))</totalsRowFormula>
    </tableColumn>
    <tableColumn id="10" xr3:uid="{1B79E034-5173-DE4B-9079-17B90E4FA5D1}" name="xsk2g-hash" totalsRowFunction="custom" dataDxfId="716" totalsRowDxfId="715">
      <totalsRowFormula>_xlfn.LET(_xlpm.d,M23:M25,MAX(_xlpm.d))</totalsRowFormula>
    </tableColumn>
    <tableColumn id="11" xr3:uid="{85BA9D3D-5362-D84B-9F5E-F59F0F425BC2}" name="xsk3g-hash" totalsRowFunction="custom" dataDxfId="714" totalsRowDxfId="713">
      <totalsRowFormula>_xlfn.LET(_xlpm.d,N23:N25,MAX(_xlpm.d))</totalsRowFormula>
    </tableColumn>
    <tableColumn id="12" xr3:uid="{72386A2A-255D-964B-A837-17315FF839CA}" name="xsk4g-hash" totalsRowFunction="custom" dataDxfId="712" totalsRowDxfId="711">
      <totalsRowFormula>_xlfn.LET(_xlpm.d,O23:O25,MAX(_xlpm.d))</totalsRowFormula>
    </tableColumn>
    <tableColumn id="17" xr3:uid="{9AFD981A-B934-6F49-939D-2CCC840D489B}" name="max" totalsRowFunction="custom" dataDxfId="710" totalsRowDxfId="709">
      <calculatedColumnFormula>_xlfn.LET(_xlpm.d,D23:O23,MAX(_xlpm.d))</calculatedColumnFormula>
      <totalsRowFormula>_xlfn.LET(_xlpm.d,P23:P25,MAX(_xlpm.d))</totalsRowFormula>
    </tableColumn>
    <tableColumn id="13" xr3:uid="{BD5B83D8-4166-3E48-830A-E61494EC136E}" name="rank" totalsRowLabel="1:4g,3g+h,xsk3g+h;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EBD23E-8A43-0240-9699-099227D321D0}" name="Table14612" displayName="Table14612" ref="A29:Q33" totalsRowCount="1">
  <autoFilter ref="A29:Q32" xr:uid="{AE8576D6-A841-2144-A01C-5F10F995E97C}"/>
  <tableColumns count="17">
    <tableColumn id="1" xr3:uid="{08DC38AF-FBDA-4648-AAC8-738F2E16EE3F}" name="Target"/>
    <tableColumn id="2" xr3:uid="{D422A813-F350-BD46-8E7C-3773098B4397}" name="Supplement"/>
    <tableColumn id="3" xr3:uid="{67258C33-3D4B-3D40-B4CF-96881FAAD1CA}" name="Method" totalsRowLabel="max"/>
    <tableColumn id="4" xr3:uid="{DE320B62-913F-0B4F-9BD3-8CD1197AE1B5}" name="2g" totalsRowFunction="custom" dataDxfId="708" totalsRowDxfId="707">
      <totalsRowFormula>_xlfn.LET(_xlpm.d,D30:D32,MAX(_xlpm.d))</totalsRowFormula>
    </tableColumn>
    <tableColumn id="5" xr3:uid="{B6E457FE-709C-4445-9F6E-FF41B57D1B81}" name="3g" totalsRowFunction="custom" dataDxfId="706" totalsRowDxfId="705">
      <totalsRowFormula>_xlfn.LET(_xlpm.d,E30:E32,MAX(_xlpm.d))</totalsRowFormula>
    </tableColumn>
    <tableColumn id="6" xr3:uid="{56996DAF-D2AA-B449-9D15-A323963946DE}" name="4g" totalsRowFunction="custom" dataDxfId="704" totalsRowDxfId="703">
      <totalsRowFormula>_xlfn.LET(_xlpm.d,F30:F32,MAX(_xlpm.d))</totalsRowFormula>
    </tableColumn>
    <tableColumn id="7" xr3:uid="{CB0F0A56-1D4F-2149-ACF0-C73302F04DC4}" name="xsk2g" totalsRowFunction="custom" dataDxfId="702" totalsRowDxfId="701">
      <totalsRowFormula>_xlfn.LET(_xlpm.d,G30:G32,MAX(_xlpm.d))</totalsRowFormula>
    </tableColumn>
    <tableColumn id="8" xr3:uid="{089DD5B4-E5CC-3540-8A39-AE881EFE5D2D}" name="xsk3g" totalsRowFunction="custom" dataDxfId="700" totalsRowDxfId="699">
      <totalsRowFormula>_xlfn.LET(_xlpm.d,H30:H32,MAX(_xlpm.d))</totalsRowFormula>
    </tableColumn>
    <tableColumn id="16" xr3:uid="{ECA04D7E-A7BD-2B4B-BB85-C5A5E214CD8A}" name="xsk4g" totalsRowFunction="custom" dataDxfId="698" totalsRowDxfId="697">
      <totalsRowFormula>_xlfn.LET(_xlpm.d,I30:I32,MAX(_xlpm.d))</totalsRowFormula>
    </tableColumn>
    <tableColumn id="15" xr3:uid="{1F52A7AB-A706-1940-B8EF-60DB6C81FA08}" name="2g-hash" totalsRowFunction="custom" dataDxfId="696" totalsRowDxfId="695">
      <totalsRowFormula>_xlfn.LET(_xlpm.d,J30:J32,MAX(_xlpm.d))</totalsRowFormula>
    </tableColumn>
    <tableColumn id="14" xr3:uid="{0329B562-0F10-3D4F-80C0-31DA4A020411}" name="3g-hash" totalsRowFunction="custom" dataDxfId="694" totalsRowDxfId="693">
      <totalsRowFormula>_xlfn.LET(_xlpm.d,K30:K32,MAX(_xlpm.d))</totalsRowFormula>
    </tableColumn>
    <tableColumn id="9" xr3:uid="{BAD04B4D-D0FB-9145-86BE-B579B34D668B}" name="4g-hash" totalsRowFunction="custom" dataDxfId="692" totalsRowDxfId="691">
      <totalsRowFormula>_xlfn.LET(_xlpm.d,L30:L32,MAX(_xlpm.d))</totalsRowFormula>
    </tableColumn>
    <tableColumn id="10" xr3:uid="{1A9B7900-385E-6B41-8422-B866BE568ABF}" name="xsk2g-hash" totalsRowFunction="custom" dataDxfId="690" totalsRowDxfId="689">
      <totalsRowFormula>_xlfn.LET(_xlpm.d,M30:M32,MAX(_xlpm.d))</totalsRowFormula>
    </tableColumn>
    <tableColumn id="11" xr3:uid="{1326AA3A-872F-A644-B0A2-65971B172D68}" name="xsk3g-hash" totalsRowFunction="custom" dataDxfId="688" totalsRowDxfId="687">
      <totalsRowFormula>_xlfn.LET(_xlpm.d,N30:N32,MAX(_xlpm.d))</totalsRowFormula>
    </tableColumn>
    <tableColumn id="12" xr3:uid="{3328A85F-983B-E345-B2EF-F5FF0D590B1A}" name="xsk4g-hash" totalsRowFunction="custom" dataDxfId="686" totalsRowDxfId="685">
      <totalsRowFormula>_xlfn.LET(_xlpm.d,O30:O32,MAX(_xlpm.d))</totalsRowFormula>
    </tableColumn>
    <tableColumn id="17" xr3:uid="{9C29BD83-BEA4-B04B-AD98-B72AD89B9889}" name="max" totalsRowFunction="custom" dataDxfId="684" totalsRowDxfId="683">
      <calculatedColumnFormula>_xlfn.LET(_xlpm.d,D30:O30,MAX(_xlpm.d))</calculatedColumnFormula>
      <totalsRowFormula>_xlfn.LET(_xlpm.d,P30:P32,MAX(_xlpm.d))</totalsRowFormula>
    </tableColumn>
    <tableColumn id="13" xr3:uid="{8B8312E7-CBAC-234F-AA0B-DC4188C11685}" name="rank" totalsRowLabel="1:4g;2:xsk4g;3:3g+h;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55A80E-54D4-1A45-919D-0E58839514CE}" name="Table135713" displayName="Table135713" ref="A36:Q40" totalsRowCount="1">
  <autoFilter ref="A36:Q39" xr:uid="{2D30A6F5-5D38-AD42-B882-A8D0FE891640}"/>
  <tableColumns count="17">
    <tableColumn id="1" xr3:uid="{8AA1A0A7-93E1-5443-92ED-1464A7D4698D}" name="Target"/>
    <tableColumn id="2" xr3:uid="{54ABE857-0FE6-7D4C-8479-2E63047E2758}" name="Supplement"/>
    <tableColumn id="3" xr3:uid="{35C60AF7-BE32-2148-89FD-A372D5CF7800}" name="Method" totalsRowLabel="max"/>
    <tableColumn id="4" xr3:uid="{39781002-9858-4747-961C-1BF983979188}" name="2g" totalsRowFunction="custom" dataDxfId="682" totalsRowDxfId="681">
      <totalsRowFormula>_xlfn.LET(_xlpm.d,D37:D39,MAX(_xlpm.d))</totalsRowFormula>
    </tableColumn>
    <tableColumn id="5" xr3:uid="{356C2CA1-3D16-834D-8BA2-D53A29D0EA2E}" name="3g" totalsRowFunction="custom" dataDxfId="680" totalsRowDxfId="679">
      <totalsRowFormula>_xlfn.LET(_xlpm.d,E37:E39,MAX(_xlpm.d))</totalsRowFormula>
    </tableColumn>
    <tableColumn id="6" xr3:uid="{EF2B7357-E67F-8F44-9CD8-1692956E9BD8}" name="4g" totalsRowFunction="custom" dataDxfId="678" totalsRowDxfId="677">
      <totalsRowFormula>_xlfn.LET(_xlpm.d,F37:F39,MAX(_xlpm.d))</totalsRowFormula>
    </tableColumn>
    <tableColumn id="7" xr3:uid="{F5C07DDC-B193-1F46-87ED-CA2B7FB5560D}" name="xsk2g" totalsRowFunction="custom" dataDxfId="676" totalsRowDxfId="675">
      <totalsRowFormula>_xlfn.LET(_xlpm.d,G37:G39,MAX(_xlpm.d))</totalsRowFormula>
    </tableColumn>
    <tableColumn id="8" xr3:uid="{3FAEC113-47B6-3343-8247-226E49374C4E}" name="xsk3g" totalsRowFunction="custom" dataDxfId="674" totalsRowDxfId="673">
      <totalsRowFormula>_xlfn.LET(_xlpm.d,H37:H39,MAX(_xlpm.d))</totalsRowFormula>
    </tableColumn>
    <tableColumn id="9" xr3:uid="{DB6AF9F4-455E-BD4C-B49E-AC915F09A3CF}" name="xsk4g" totalsRowFunction="custom" dataDxfId="672" totalsRowDxfId="671">
      <totalsRowFormula>_xlfn.LET(_xlpm.d,I37:I39,MAX(_xlpm.d))</totalsRowFormula>
    </tableColumn>
    <tableColumn id="16" xr3:uid="{CB54B8E1-E32E-4443-94D4-297FA7FF3B9E}" name="2g-hash" totalsRowFunction="custom" dataDxfId="670" totalsRowDxfId="669">
      <totalsRowFormula>_xlfn.LET(_xlpm.d,J37:J39,MAX(_xlpm.d))</totalsRowFormula>
    </tableColumn>
    <tableColumn id="15" xr3:uid="{F0E9CA5A-C961-FE45-A4AC-B80DC96F19A2}" name="3g-hash" totalsRowFunction="custom" dataDxfId="668" totalsRowDxfId="667">
      <totalsRowFormula>_xlfn.LET(_xlpm.d,K37:K39,MAX(_xlpm.d))</totalsRowFormula>
    </tableColumn>
    <tableColumn id="14" xr3:uid="{65DB45B2-27FE-864C-9B4D-69C811E0C401}" name="4g-hash" totalsRowFunction="custom" dataDxfId="666" totalsRowDxfId="665">
      <totalsRowFormula>_xlfn.LET(_xlpm.d,L37:L39,MAX(_xlpm.d))</totalsRowFormula>
    </tableColumn>
    <tableColumn id="10" xr3:uid="{42AAC79E-5BF4-5A49-A2C9-A7189D6901BD}" name="xsk2g-hash" totalsRowFunction="custom" dataDxfId="664" totalsRowDxfId="663">
      <totalsRowFormula>_xlfn.LET(_xlpm.d,M37:M39,MAX(_xlpm.d))</totalsRowFormula>
    </tableColumn>
    <tableColumn id="11" xr3:uid="{5FD17FB4-2CC4-1C49-AADD-056E7827E8BD}" name="xsk3g-hash" totalsRowFunction="custom" dataDxfId="662" totalsRowDxfId="661">
      <totalsRowFormula>_xlfn.LET(_xlpm.d,N37:N39,MAX(_xlpm.d))</totalsRowFormula>
    </tableColumn>
    <tableColumn id="12" xr3:uid="{FD74657C-B1DF-054D-A080-2F72395A7CE8}" name="xsk4g-hash" totalsRowFunction="custom" dataDxfId="660" totalsRowDxfId="659">
      <totalsRowFormula>_xlfn.LET(_xlpm.d,O37:O39,MAX(_xlpm.d))</totalsRowFormula>
    </tableColumn>
    <tableColumn id="17" xr3:uid="{84FA8274-B630-9F45-90A4-D118D740048F}" name="max" totalsRowFunction="custom" dataDxfId="658" totalsRowDxfId="657">
      <calculatedColumnFormula>_xlfn.LET(_xlpm.d,D37:O37,MAX(_xlpm.d))</calculatedColumnFormula>
      <totalsRowFormula>_xlfn.LET(_xlpm.d,P37:P39,MAX(_xlpm.d))</totalsRowFormula>
    </tableColumn>
    <tableColumn id="13" xr3:uid="{76051AFB-FE0B-9246-B55D-C89A1FDC817C}" name="rank" totalsRowLabel="1:4g,2g+h;3:3g+h;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545A24-C35A-B646-9CEC-95C14804E51E}" name="Table1820" displayName="Table1820" ref="A1:Q5" totalsRowCount="1" headerRowDxfId="656">
  <autoFilter ref="A1:Q4" xr:uid="{45B34886-E579-B04A-BB74-0B33E45A88FA}"/>
  <tableColumns count="17">
    <tableColumn id="1" xr3:uid="{9C383A8E-F685-9748-9178-9069AB77F685}" name="Target"/>
    <tableColumn id="2" xr3:uid="{25C95014-B29C-0243-B30D-2C9CB010C4FB}" name="Supplement"/>
    <tableColumn id="3" xr3:uid="{E487E5C4-15DF-564B-9557-3706ECF827C9}" name="Method" totalsRowLabel="max"/>
    <tableColumn id="4" xr3:uid="{B1537B70-CB61-5143-ACD2-92FB2F1D044B}" name="2g" totalsRowFunction="custom" dataDxfId="655" totalsRowDxfId="654">
      <totalsRowFormula>_xlfn.LET(_xlpm.d,D2:D4,MAX(_xlpm.d))</totalsRowFormula>
    </tableColumn>
    <tableColumn id="5" xr3:uid="{BD84AF83-887F-4346-9466-68A1441AA104}" name="3g" totalsRowFunction="custom" dataDxfId="653" totalsRowDxfId="652">
      <totalsRowFormula>_xlfn.LET(_xlpm.d,E2:E4,MAX(_xlpm.d))</totalsRowFormula>
    </tableColumn>
    <tableColumn id="6" xr3:uid="{92FA465D-E699-6446-BFD4-34AA110FBABF}" name="4g" totalsRowFunction="custom" dataDxfId="651" totalsRowDxfId="650">
      <totalsRowFormula>_xlfn.LET(_xlpm.d,F2:F4,MAX(_xlpm.d))</totalsRowFormula>
    </tableColumn>
    <tableColumn id="7" xr3:uid="{A058719B-EB4C-F24F-B232-EB022A2D6AB5}" name="xsk2g" totalsRowFunction="custom" dataDxfId="649" totalsRowDxfId="648">
      <totalsRowFormula>_xlfn.LET(_xlpm.d,G2:G4,MAX(_xlpm.d))</totalsRowFormula>
    </tableColumn>
    <tableColumn id="8" xr3:uid="{E994B1A5-55BA-1140-B756-F24AC11A755C}" name="xsk3g" totalsRowFunction="custom" dataDxfId="647" totalsRowDxfId="646">
      <totalsRowFormula>_xlfn.LET(_xlpm.d,H2:H4,MAX(_xlpm.d))</totalsRowFormula>
    </tableColumn>
    <tableColumn id="9" xr3:uid="{F8F0F7A5-9F42-FF4E-ABBC-118436EE36E2}" name="xsk4g" totalsRowFunction="custom" dataDxfId="645" totalsRowDxfId="644">
      <totalsRowFormula>_xlfn.LET(_xlpm.d,I2:I4,MAX(_xlpm.d))</totalsRowFormula>
    </tableColumn>
    <tableColumn id="16" xr3:uid="{746B7E67-D8D3-1A40-9E81-241FA160E0F2}" name="2g-hash" totalsRowFunction="custom" dataDxfId="643" totalsRowDxfId="642">
      <totalsRowFormula>_xlfn.LET(_xlpm.d,J2:J4,MAX(_xlpm.d))</totalsRowFormula>
    </tableColumn>
    <tableColumn id="15" xr3:uid="{B8E28D21-2DFB-5140-AF85-1F1147C778A2}" name="3g-hash" totalsRowFunction="custom" dataDxfId="641" totalsRowDxfId="640">
      <totalsRowFormula>_xlfn.LET(_xlpm.d,K2:K4,MAX(_xlpm.d))</totalsRowFormula>
    </tableColumn>
    <tableColumn id="14" xr3:uid="{2CEE4A42-6FDC-A04C-BE1B-C1A5D6465F96}" name="4g-hash" totalsRowFunction="custom" dataDxfId="639" totalsRowDxfId="638">
      <totalsRowFormula>_xlfn.LET(_xlpm.d,L2:L4,MAX(_xlpm.d))</totalsRowFormula>
    </tableColumn>
    <tableColumn id="10" xr3:uid="{B08FBA37-36FF-C94C-A696-FB895A991527}" name="xsk2g-hash" totalsRowFunction="custom" dataDxfId="637" totalsRowDxfId="636">
      <totalsRowFormula>_xlfn.LET(_xlpm.d,M2:M4,MAX(_xlpm.d))</totalsRowFormula>
    </tableColumn>
    <tableColumn id="11" xr3:uid="{DEA9F707-61C1-4846-A651-A14429DA6183}" name="xsk3g-hash" totalsRowFunction="custom" dataDxfId="635" totalsRowDxfId="634">
      <totalsRowFormula>_xlfn.LET(_xlpm.d,N2:N4,MAX(_xlpm.d))</totalsRowFormula>
    </tableColumn>
    <tableColumn id="12" xr3:uid="{36976678-16D2-DE49-81C7-2CAAF6B60188}" name="xsk4g-hash" totalsRowFunction="custom" dataDxfId="633" totalsRowDxfId="632">
      <totalsRowFormula>_xlfn.LET(_xlpm.d,O2:O4,MAX(_xlpm.d))</totalsRowFormula>
    </tableColumn>
    <tableColumn id="17" xr3:uid="{0E500ED5-E39F-D747-9316-594442D4DF64}" name="max" totalsRowFunction="custom" dataDxfId="631" totalsRowDxfId="630">
      <calculatedColumnFormula>_xlfn.LET(_xlpm.d,D2:O2,MAX(_xlpm.d))</calculatedColumnFormula>
      <totalsRowFormula>_xlfn.LET(_xlpm.d,P2:P4,MAX(_xlpm.d))</totalsRowFormula>
    </tableColumn>
    <tableColumn id="13" xr3:uid="{2F003F29-546F-2E44-8A60-800ED13F7F1B}" name="rank" totalsRowLabel="1:xsk2g,4g+h,xsk3g+h;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B0E1C2-31F2-354C-8ED1-4E99A40A361A}" name="Table135" displayName="Table135" ref="A22:Q26" totalsRowCount="1">
  <autoFilter ref="A22:Q25" xr:uid="{46B0E1C2-31F2-354C-8ED1-4E99A40A361A}"/>
  <tableColumns count="17">
    <tableColumn id="1" xr3:uid="{1E4C998B-AC3E-5E4C-BA53-64A2B919C746}" name="Target"/>
    <tableColumn id="2" xr3:uid="{6AAFF9B3-8BD9-DB45-BEC2-7B83D8DD85D9}" name="Supplement"/>
    <tableColumn id="3" xr3:uid="{B03E9C3B-9DCC-304E-B0D9-57DF7AC40760}" name="Method" totalsRowLabel="max"/>
    <tableColumn id="4" xr3:uid="{61797A26-5B40-444E-8769-657D5A1E1071}" name="2g" totalsRowFunction="custom" dataDxfId="1738" totalsRowDxfId="1737">
      <totalsRowFormula>_xlfn.LET(_xlpm.d,D23:D25,MAX(_xlpm.d))</totalsRowFormula>
    </tableColumn>
    <tableColumn id="5" xr3:uid="{7B851295-D18C-CE4E-97BB-F0B9EE2B7E36}" name="3g" totalsRowFunction="custom" dataDxfId="1736" totalsRowDxfId="1735">
      <totalsRowFormula>_xlfn.LET(_xlpm.d,E23:E25,MAX(_xlpm.d))</totalsRowFormula>
    </tableColumn>
    <tableColumn id="6" xr3:uid="{DA29946D-D7F3-EE42-A8C9-3096433F3584}" name="4g" totalsRowFunction="custom" dataDxfId="1734" totalsRowDxfId="1733">
      <totalsRowFormula>_xlfn.LET(_xlpm.d,F23:F25,MAX(_xlpm.d))</totalsRowFormula>
    </tableColumn>
    <tableColumn id="7" xr3:uid="{5A07172C-B78B-3C49-8806-2F2CBFABBE54}" name="xsk2g" totalsRowFunction="custom" dataDxfId="1732" totalsRowDxfId="1731">
      <totalsRowFormula>_xlfn.LET(_xlpm.d,G23:G25,MAX(_xlpm.d))</totalsRowFormula>
    </tableColumn>
    <tableColumn id="8" xr3:uid="{9C75FDE6-33BD-9D43-ACAF-A4A33F5D0146}" name="xsk3g" totalsRowFunction="custom" dataDxfId="1730" totalsRowDxfId="1729">
      <totalsRowFormula>_xlfn.LET(_xlpm.d,H23:H25,MAX(_xlpm.d))</totalsRowFormula>
    </tableColumn>
    <tableColumn id="9" xr3:uid="{4521A6CC-446F-E948-B7C9-E24C077180D0}" name="xsk4g" totalsRowFunction="custom" dataDxfId="1728" totalsRowDxfId="1727">
      <totalsRowFormula>_xlfn.LET(_xlpm.d,I23:I25,MAX(_xlpm.d))</totalsRowFormula>
    </tableColumn>
    <tableColumn id="16" xr3:uid="{D84D123B-EFCD-F841-AC96-AB145769FFBE}" name="2g-hash" totalsRowFunction="custom" dataDxfId="1726" totalsRowDxfId="1725">
      <totalsRowFormula>_xlfn.LET(_xlpm.d,J23:J25,MAX(_xlpm.d))</totalsRowFormula>
    </tableColumn>
    <tableColumn id="15" xr3:uid="{D3560523-D51E-8946-A57F-EFDA7B1BD639}" name="3g-hash" totalsRowFunction="custom" dataDxfId="1724" totalsRowDxfId="1723">
      <totalsRowFormula>_xlfn.LET(_xlpm.d,K23:K25,MAX(_xlpm.d))</totalsRowFormula>
    </tableColumn>
    <tableColumn id="14" xr3:uid="{70948B77-70E7-3641-AE5B-16BD67A396CC}" name="4g-hash" totalsRowFunction="custom" dataDxfId="1722" totalsRowDxfId="1721">
      <totalsRowFormula>_xlfn.LET(_xlpm.d,L23:L25,MAX(_xlpm.d))</totalsRowFormula>
    </tableColumn>
    <tableColumn id="10" xr3:uid="{772B0DD6-ED16-144A-A397-82FD44250086}" name="xsk2g-hash" totalsRowFunction="custom" dataDxfId="1720" totalsRowDxfId="1719">
      <totalsRowFormula>_xlfn.LET(_xlpm.d,M23:M25,MAX(_xlpm.d))</totalsRowFormula>
    </tableColumn>
    <tableColumn id="11" xr3:uid="{460F3889-4142-FB44-9251-2ABD0CE7710D}" name="xsk3g-hash" totalsRowFunction="custom" dataDxfId="1718" totalsRowDxfId="1717">
      <totalsRowFormula>_xlfn.LET(_xlpm.d,N23:N25,MAX(_xlpm.d))</totalsRowFormula>
    </tableColumn>
    <tableColumn id="12" xr3:uid="{6B695E85-AB5B-A345-94EB-8DBF5C43C0CF}" name="xsk4g-hash" totalsRowFunction="custom" dataDxfId="1716" totalsRowDxfId="1715">
      <totalsRowFormula>_xlfn.LET(_xlpm.d,O23:O25,MAX(_xlpm.d))</totalsRowFormula>
    </tableColumn>
    <tableColumn id="17" xr3:uid="{BFFD6D0B-535D-664B-A07C-AD8ED8386F4C}" name="max" totalsRowFunction="custom" dataDxfId="1714" totalsRowDxfId="1713">
      <calculatedColumnFormula>_xlfn.LET(_xlpm.d,D23:O23,MAX(_xlpm.d))</calculatedColumnFormula>
      <totalsRowFormula>_xlfn.LET(_xlpm.d,P23:P25,MAX(_xlpm.d))</totalsRowFormula>
    </tableColumn>
    <tableColumn id="13" xr3:uid="{030C734E-8662-614D-89D6-71C74FF01523}" name="rank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27B9C7-0AE4-BB49-9212-BB8A94AF5574}" name="Table13921" displayName="Table13921" ref="A8:Q12" totalsRowCount="1">
  <autoFilter ref="A8:Q11" xr:uid="{91BAB1EF-B2F2-FD48-B115-FE786BAC46D2}"/>
  <tableColumns count="17">
    <tableColumn id="1" xr3:uid="{8C4F4798-86DC-1149-A578-E7BA02D1572B}" name="Target"/>
    <tableColumn id="2" xr3:uid="{2FE90C80-BAC5-7B49-9C59-383C04CCB6E7}" name="Supplement"/>
    <tableColumn id="3" xr3:uid="{4BD4D218-99B4-E44F-9F1A-19E849D6D7C7}" name="Method" totalsRowLabel="max"/>
    <tableColumn id="4" xr3:uid="{489BA5CB-F812-7F49-8E66-61249545DC1E}" name="2g" totalsRowFunction="custom" dataDxfId="629" totalsRowDxfId="628">
      <totalsRowFormula>_xlfn.LET(_xlpm.d,D9:D11,MAX(_xlpm.d))</totalsRowFormula>
    </tableColumn>
    <tableColumn id="5" xr3:uid="{1EF6AECC-3E2D-D744-9D03-E39CF76B30CC}" name="3g" totalsRowFunction="custom" dataDxfId="627" totalsRowDxfId="626">
      <totalsRowFormula>_xlfn.LET(_xlpm.d,E9:E11,MAX(_xlpm.d))</totalsRowFormula>
    </tableColumn>
    <tableColumn id="6" xr3:uid="{BED5E430-FFB4-0D49-844B-5E60655DB48C}" name="4g" totalsRowFunction="custom" dataDxfId="625" totalsRowDxfId="624">
      <totalsRowFormula>_xlfn.LET(_xlpm.d,F9:F11,MAX(_xlpm.d))</totalsRowFormula>
    </tableColumn>
    <tableColumn id="7" xr3:uid="{07C896FA-58E4-1D4F-9CE5-177450818B12}" name="xsk2g" totalsRowFunction="custom" dataDxfId="623" totalsRowDxfId="622">
      <totalsRowFormula>_xlfn.LET(_xlpm.d,G2:G4,MAX(_xlpm.d))</totalsRowFormula>
    </tableColumn>
    <tableColumn id="8" xr3:uid="{9E07C2F0-B781-1740-8242-A86D18C97763}" name="xsk3g" totalsRowFunction="custom" dataDxfId="621" totalsRowDxfId="620">
      <totalsRowFormula>_xlfn.LET(_xlpm.d,H9:H11,MAX(_xlpm.d))</totalsRowFormula>
    </tableColumn>
    <tableColumn id="9" xr3:uid="{538247BA-749C-6145-B457-1A0633FD3657}" name="xsk4g" totalsRowFunction="custom" dataDxfId="619" totalsRowDxfId="618">
      <totalsRowFormula>_xlfn.LET(_xlpm.d,I9:I11,MAX(_xlpm.d))</totalsRowFormula>
    </tableColumn>
    <tableColumn id="16" xr3:uid="{422DAEFA-9043-6147-A797-6CA2C17BB2C7}" name="2g-hash" totalsRowFunction="custom" dataDxfId="617" totalsRowDxfId="616">
      <totalsRowFormula>_xlfn.LET(_xlpm.d,J9:J11,MAX(_xlpm.d))</totalsRowFormula>
    </tableColumn>
    <tableColumn id="15" xr3:uid="{DDDE035E-C63E-214F-98EF-E33C71F48129}" name="3g-hash" totalsRowFunction="custom" dataDxfId="615" totalsRowDxfId="614">
      <totalsRowFormula>_xlfn.LET(_xlpm.d,K9:K11,MAX(_xlpm.d))</totalsRowFormula>
    </tableColumn>
    <tableColumn id="14" xr3:uid="{B5FBCAEC-5E2B-EC4A-AAAC-23EDC9D235F5}" name="4g-hash" totalsRowFunction="custom" dataDxfId="613" totalsRowDxfId="612">
      <totalsRowFormula>_xlfn.LET(_xlpm.d,L9:L11,MAX(_xlpm.d))</totalsRowFormula>
    </tableColumn>
    <tableColumn id="10" xr3:uid="{83AF848C-9902-7C43-97A6-F784DF2FFF4F}" name="xsk2g-hash" totalsRowFunction="custom" dataDxfId="611" totalsRowDxfId="610">
      <totalsRowFormula>_xlfn.LET(_xlpm.d,M9:M11,MAX(_xlpm.d))</totalsRowFormula>
    </tableColumn>
    <tableColumn id="11" xr3:uid="{3F642EE4-6AA4-3041-B3EE-B6E7F267E19B}" name="xsk3g-hash" totalsRowFunction="custom" dataDxfId="609" totalsRowDxfId="608">
      <totalsRowFormula>_xlfn.LET(_xlpm.d,N9:N11,MAX(_xlpm.d))</totalsRowFormula>
    </tableColumn>
    <tableColumn id="12" xr3:uid="{AE49A562-8BC4-4E43-8FA2-ABF7C5F9B960}" name="xsk4g-hash" totalsRowFunction="custom" dataDxfId="607" totalsRowDxfId="606">
      <totalsRowFormula>_xlfn.LET(_xlpm.d,O9:O11,MAX(_xlpm.d))</totalsRowFormula>
    </tableColumn>
    <tableColumn id="17" xr3:uid="{AA3FB003-B526-C74E-A063-B0B402209BE1}" name="max" totalsRowFunction="custom" dataDxfId="605" totalsRowDxfId="604">
      <calculatedColumnFormula>_xlfn.LET(_xlpm.d,D9:O9,MAX(_xlpm.d))</calculatedColumnFormula>
      <totalsRowFormula>_xlfn.LET(_xlpm.d,P9:P11,MAX(_xlpm.d))</totalsRowFormula>
    </tableColumn>
    <tableColumn id="13" xr3:uid="{97D41F64-0C3B-CF42-97B1-A7DB05698824}" name="rank" totalsRowLabel="1:4g,xsk2g;3:xsk3g+h;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F627E3-3F54-5041-9328-B36F8CB9B8B7}" name="Table141022" displayName="Table141022" ref="A15:Q19" totalsRowCount="1">
  <autoFilter ref="A15:Q18" xr:uid="{8544D348-02B7-6944-AEA9-DF3D29ADB135}"/>
  <tableColumns count="17">
    <tableColumn id="1" xr3:uid="{217ED333-F5A2-B04B-9E30-9268265C2FB5}" name="Target"/>
    <tableColumn id="2" xr3:uid="{49A7C678-7E8D-BB4D-A095-0B551EAB792F}" name="Supplement"/>
    <tableColumn id="3" xr3:uid="{70CA559D-5615-9840-A6D2-56A09B06D632}" name="Method" totalsRowLabel="max"/>
    <tableColumn id="4" xr3:uid="{1C33CB69-B102-3D49-B7B6-B6F85D6CB67F}" name="2g" totalsRowFunction="custom" dataDxfId="603" totalsRowDxfId="602">
      <totalsRowFormula>_xlfn.LET(_xlpm.d,D16:D18,MAX(_xlpm.d))</totalsRowFormula>
    </tableColumn>
    <tableColumn id="5" xr3:uid="{4AE32193-331C-D54E-B4EE-F070C5847AB7}" name="3g" totalsRowFunction="custom" dataDxfId="601" totalsRowDxfId="600">
      <totalsRowFormula>_xlfn.LET(_xlpm.d,E16:E18,MAX(_xlpm.d))</totalsRowFormula>
    </tableColumn>
    <tableColumn id="6" xr3:uid="{E856E9A8-9AFE-9E45-97CD-5AE0AB11A8CC}" name="4g" totalsRowFunction="custom" dataDxfId="599" totalsRowDxfId="598">
      <totalsRowFormula>_xlfn.LET(_xlpm.d,F16:F18,MAX(_xlpm.d))</totalsRowFormula>
    </tableColumn>
    <tableColumn id="7" xr3:uid="{E33A40D8-51BD-3048-854A-610DA9818FF3}" name="xsk2g" totalsRowFunction="custom" dataDxfId="597" totalsRowDxfId="596">
      <totalsRowFormula>_xlfn.LET(_xlpm.d,G16:G18,MAX(_xlpm.d))</totalsRowFormula>
    </tableColumn>
    <tableColumn id="8" xr3:uid="{80A415F3-C634-BE4F-A15E-1D43FC52B8A0}" name="xsk3g" totalsRowFunction="custom" dataDxfId="595" totalsRowDxfId="594">
      <totalsRowFormula>_xlfn.LET(_xlpm.d,H16:H18,MAX(_xlpm.d))</totalsRowFormula>
    </tableColumn>
    <tableColumn id="9" xr3:uid="{B64676CB-43B4-9A44-8EAA-AE9802ADD003}" name="xsk4g" totalsRowFunction="custom" dataDxfId="593" totalsRowDxfId="592">
      <totalsRowFormula>_xlfn.LET(_xlpm.d,I16:I18,MAX(_xlpm.d))</totalsRowFormula>
    </tableColumn>
    <tableColumn id="16" xr3:uid="{CB420A99-7DB0-634C-95D8-A2496304FCF4}" name="2g-hash" totalsRowFunction="custom" dataDxfId="591" totalsRowDxfId="590">
      <totalsRowFormula>_xlfn.LET(_xlpm.d,J16:J18,MAX(_xlpm.d))</totalsRowFormula>
    </tableColumn>
    <tableColumn id="15" xr3:uid="{D185F99F-621E-6D4A-ABFC-59F085B8403C}" name="3g-hash" totalsRowFunction="custom" dataDxfId="589" totalsRowDxfId="588">
      <totalsRowFormula>_xlfn.LET(_xlpm.d,K16:K18,MAX(_xlpm.d))</totalsRowFormula>
    </tableColumn>
    <tableColumn id="14" xr3:uid="{E12858BD-40F4-DC4D-BE84-EFE403E836A0}" name="4g-hash" totalsRowFunction="custom" dataDxfId="587" totalsRowDxfId="586">
      <totalsRowFormula>_xlfn.LET(_xlpm.d,L16:L18,MAX(_xlpm.d))</totalsRowFormula>
    </tableColumn>
    <tableColumn id="10" xr3:uid="{EC929CB8-7403-C943-9620-456E870C3F26}" name="xsk2g-hash" totalsRowFunction="custom" dataDxfId="585" totalsRowDxfId="584">
      <totalsRowFormula>_xlfn.LET(_xlpm.d,M16:M18,MAX(_xlpm.d))</totalsRowFormula>
    </tableColumn>
    <tableColumn id="11" xr3:uid="{1AB9DC91-47E1-6340-8873-F55AE88C8E72}" name="xsk3g-hash" totalsRowFunction="custom" dataDxfId="583" totalsRowDxfId="582">
      <totalsRowFormula>_xlfn.LET(_xlpm.d,N16:N18,MAX(_xlpm.d))</totalsRowFormula>
    </tableColumn>
    <tableColumn id="12" xr3:uid="{DE659407-8EB7-704B-BD2B-316477F97D2F}" name="xsk4g-hash" totalsRowFunction="custom" dataDxfId="581" totalsRowDxfId="580">
      <totalsRowFormula>_xlfn.LET(_xlpm.d,O16:O18,MAX(_xlpm.d))</totalsRowFormula>
    </tableColumn>
    <tableColumn id="17" xr3:uid="{BC7917E1-06CF-2447-B430-ED207B3A7C49}" name="max" totalsRowFunction="custom" dataDxfId="579" totalsRowDxfId="578">
      <calculatedColumnFormula>_xlfn.LET(_xlpm.d,D16:O16,MAX(_xlpm.d))</calculatedColumnFormula>
      <totalsRowFormula>_xlfn.LET(_xlpm.d,P16:P18,MAX(_xlpm.d))</totalsRowFormula>
    </tableColumn>
    <tableColumn id="13" xr3:uid="{E5E8977E-17F4-A445-856A-F7DB6EE5163C}" name="rank" totalsRowLabel="1:4g+h;2:3g;3:xsk4g;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FA7B62-3F35-9D48-912E-A4E538719005}" name="Table1351123" displayName="Table1351123" ref="A22:Q26" totalsRowCount="1">
  <autoFilter ref="A22:Q25" xr:uid="{46B0E1C2-31F2-354C-8ED1-4E99A40A361A}"/>
  <tableColumns count="17">
    <tableColumn id="1" xr3:uid="{2FEBE99B-AF1E-EE4A-B13F-78C18BFEEC76}" name="Target"/>
    <tableColumn id="2" xr3:uid="{9EE77074-D621-AB4F-BF64-0505642A242D}" name="Supplement"/>
    <tableColumn id="3" xr3:uid="{48E328DB-61B6-4642-9F5D-25A617904AD3}" name="Method" totalsRowLabel="max"/>
    <tableColumn id="4" xr3:uid="{28F9083B-FFF2-FB4C-B09D-543384F074B2}" name="2g" totalsRowFunction="custom" dataDxfId="577" totalsRowDxfId="576">
      <totalsRowFormula>_xlfn.LET(_xlpm.d,D23:D25,MAX(_xlpm.d))</totalsRowFormula>
    </tableColumn>
    <tableColumn id="5" xr3:uid="{5BFFA031-B065-6E42-BD64-F86B939E5EDB}" name="3g" totalsRowFunction="custom" dataDxfId="575" totalsRowDxfId="574">
      <totalsRowFormula>_xlfn.LET(_xlpm.d,E23:E25,MAX(_xlpm.d))</totalsRowFormula>
    </tableColumn>
    <tableColumn id="6" xr3:uid="{C2498662-2325-7A47-AFAA-906694385C5E}" name="4g" totalsRowFunction="custom" dataDxfId="573" totalsRowDxfId="572">
      <totalsRowFormula>_xlfn.LET(_xlpm.d,F23:F25,MAX(_xlpm.d))</totalsRowFormula>
    </tableColumn>
    <tableColumn id="7" xr3:uid="{13BC4E12-FFA5-2341-821F-E642C4FB042A}" name="xsk2g" totalsRowFunction="custom" dataDxfId="571" totalsRowDxfId="570">
      <totalsRowFormula>_xlfn.LET(_xlpm.d,G23:G25,MAX(_xlpm.d))</totalsRowFormula>
    </tableColumn>
    <tableColumn id="8" xr3:uid="{93AC580E-97F2-3840-9079-D16527019564}" name="xsk3g" totalsRowFunction="custom" dataDxfId="569" totalsRowDxfId="568">
      <totalsRowFormula>_xlfn.LET(_xlpm.d,H23:H25,MAX(_xlpm.d))</totalsRowFormula>
    </tableColumn>
    <tableColumn id="9" xr3:uid="{E291E03B-A3B6-FB4F-A0C8-FFBE5ECCD576}" name="xsk4g" totalsRowFunction="custom" dataDxfId="567" totalsRowDxfId="566">
      <totalsRowFormula>_xlfn.LET(_xlpm.d,I23:I25,MAX(_xlpm.d))</totalsRowFormula>
    </tableColumn>
    <tableColumn id="16" xr3:uid="{B9ED3C62-2F9A-614D-9E90-512014AF16A0}" name="2g-hash" totalsRowFunction="custom" dataDxfId="565" totalsRowDxfId="564">
      <totalsRowFormula>_xlfn.LET(_xlpm.d,J23:J25,MAX(_xlpm.d))</totalsRowFormula>
    </tableColumn>
    <tableColumn id="15" xr3:uid="{5BB92714-D278-7A43-A661-336AB190DCE3}" name="3g-hash" totalsRowFunction="custom" dataDxfId="563" totalsRowDxfId="562">
      <totalsRowFormula>_xlfn.LET(_xlpm.d,K23:K25,MAX(_xlpm.d))</totalsRowFormula>
    </tableColumn>
    <tableColumn id="14" xr3:uid="{3E31B764-190E-9249-A968-F74EFCB8CAD3}" name="4g-hash" totalsRowFunction="custom" dataDxfId="561" totalsRowDxfId="560">
      <totalsRowFormula>_xlfn.LET(_xlpm.d,L23:L25,MAX(_xlpm.d))</totalsRowFormula>
    </tableColumn>
    <tableColumn id="10" xr3:uid="{2C7B9A8A-BD19-734B-A1EE-5B582C9D06C3}" name="xsk2g-hash" totalsRowFunction="custom" dataDxfId="559" totalsRowDxfId="558">
      <totalsRowFormula>_xlfn.LET(_xlpm.d,M23:M25,MAX(_xlpm.d))</totalsRowFormula>
    </tableColumn>
    <tableColumn id="11" xr3:uid="{9EE5A6F1-F046-3D42-8CFB-4D36EAC4B706}" name="xsk3g-hash" totalsRowFunction="custom" dataDxfId="557" totalsRowDxfId="556">
      <totalsRowFormula>_xlfn.LET(_xlpm.d,N23:N25,MAX(_xlpm.d))</totalsRowFormula>
    </tableColumn>
    <tableColumn id="12" xr3:uid="{A96198A4-7F35-464F-90C1-2B810565701B}" name="xsk4g-hash" totalsRowFunction="custom" dataDxfId="555" totalsRowDxfId="554">
      <totalsRowFormula>_xlfn.LET(_xlpm.d,O23:O25,MAX(_xlpm.d))</totalsRowFormula>
    </tableColumn>
    <tableColumn id="17" xr3:uid="{C687BBCD-53E1-8346-94E5-35F217E3BDC6}" name="max" totalsRowFunction="custom" dataDxfId="553" totalsRowDxfId="552">
      <calculatedColumnFormula>_xlfn.LET(_xlpm.d,D23:O23,MAX(_xlpm.d))</calculatedColumnFormula>
      <totalsRowFormula>_xlfn.LET(_xlpm.d,P23:P25,MAX(_xlpm.d))</totalsRowFormula>
    </tableColumn>
    <tableColumn id="13" xr3:uid="{9DCA87F9-888F-B44D-AA5B-9B180887793A}" name="rank" totalsRowLabel="1:4g+h;2:xsk4g;3:xsk3g+h;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6A36F2-BD26-2C4C-AC17-0BF424CBAD6C}" name="Table1461224" displayName="Table1461224" ref="A29:Q33" totalsRowCount="1">
  <autoFilter ref="A29:Q32" xr:uid="{AE8576D6-A841-2144-A01C-5F10F995E97C}"/>
  <tableColumns count="17">
    <tableColumn id="1" xr3:uid="{3A886CEA-9498-9E47-AE3B-C9E886E8C196}" name="Target"/>
    <tableColumn id="2" xr3:uid="{396E1FCC-4C5A-EA4C-B7CA-33B0E9F7332C}" name="Supplement"/>
    <tableColumn id="3" xr3:uid="{3E4E75C6-9042-584A-AFA3-ADC174DA33BD}" name="Method" totalsRowLabel="max"/>
    <tableColumn id="4" xr3:uid="{768019EA-2D34-4D43-B9B2-32B38AAC33F5}" name="2g" totalsRowFunction="custom" dataDxfId="551" totalsRowDxfId="550">
      <totalsRowFormula>_xlfn.LET(_xlpm.d,D30:D32,MAX(_xlpm.d))</totalsRowFormula>
    </tableColumn>
    <tableColumn id="5" xr3:uid="{A92D0735-00F4-8448-B0AE-2ABC31164B9B}" name="3g" totalsRowFunction="custom" dataDxfId="549" totalsRowDxfId="548">
      <totalsRowFormula>_xlfn.LET(_xlpm.d,E30:E32,MAX(_xlpm.d))</totalsRowFormula>
    </tableColumn>
    <tableColumn id="6" xr3:uid="{F7F752CE-99DB-514B-B989-354C51A8BF43}" name="4g" totalsRowFunction="custom" dataDxfId="547" totalsRowDxfId="546">
      <totalsRowFormula>_xlfn.LET(_xlpm.d,F30:F32,MAX(_xlpm.d))</totalsRowFormula>
    </tableColumn>
    <tableColumn id="7" xr3:uid="{6601E352-A5C7-344E-81D0-C03FC3B1F205}" name="xsk2g" totalsRowFunction="custom" dataDxfId="545" totalsRowDxfId="544">
      <totalsRowFormula>_xlfn.LET(_xlpm.d,G30:G32,MAX(_xlpm.d))</totalsRowFormula>
    </tableColumn>
    <tableColumn id="8" xr3:uid="{301A50A8-C423-A247-ADAD-4E2F33C63BC1}" name="xsk3g" totalsRowFunction="custom" dataDxfId="543" totalsRowDxfId="542">
      <totalsRowFormula>_xlfn.LET(_xlpm.d,H30:H32,MAX(_xlpm.d))</totalsRowFormula>
    </tableColumn>
    <tableColumn id="16" xr3:uid="{625ECA37-377B-3E4A-BB9C-99805DC20811}" name="xsk4g" totalsRowFunction="custom" dataDxfId="541" totalsRowDxfId="540">
      <totalsRowFormula>_xlfn.LET(_xlpm.d,I30:I32,MAX(_xlpm.d))</totalsRowFormula>
    </tableColumn>
    <tableColumn id="15" xr3:uid="{DAA53042-31EE-A140-AC9B-BBFE6F17AED1}" name="2g-hash" totalsRowFunction="custom" dataDxfId="539" totalsRowDxfId="538">
      <totalsRowFormula>_xlfn.LET(_xlpm.d,J30:J32,MAX(_xlpm.d))</totalsRowFormula>
    </tableColumn>
    <tableColumn id="14" xr3:uid="{FFDB39E7-2FAB-B742-BF41-31E66F44430C}" name="3g-hash" totalsRowFunction="custom" dataDxfId="537" totalsRowDxfId="536">
      <totalsRowFormula>_xlfn.LET(_xlpm.d,K30:K32,MAX(_xlpm.d))</totalsRowFormula>
    </tableColumn>
    <tableColumn id="9" xr3:uid="{5A07B859-B658-0948-876C-470551934524}" name="4g-hash" totalsRowFunction="custom" dataDxfId="535" totalsRowDxfId="534">
      <totalsRowFormula>_xlfn.LET(_xlpm.d,L30:L32,MAX(_xlpm.d))</totalsRowFormula>
    </tableColumn>
    <tableColumn id="10" xr3:uid="{6CEC0445-E461-BD47-9796-1029C537E502}" name="xsk2g-hash" totalsRowFunction="custom" dataDxfId="533" totalsRowDxfId="532">
      <totalsRowFormula>_xlfn.LET(_xlpm.d,M30:M32,MAX(_xlpm.d))</totalsRowFormula>
    </tableColumn>
    <tableColumn id="11" xr3:uid="{3037AE02-B1A1-7840-B694-3D401520310D}" name="xsk3g-hash" totalsRowFunction="custom" dataDxfId="531" totalsRowDxfId="530">
      <totalsRowFormula>_xlfn.LET(_xlpm.d,N30:N32,MAX(_xlpm.d))</totalsRowFormula>
    </tableColumn>
    <tableColumn id="12" xr3:uid="{88D10D4D-2C73-4141-9901-36525ADCF3DA}" name="xsk4g-hash" totalsRowFunction="custom" dataDxfId="529" totalsRowDxfId="528">
      <totalsRowFormula>_xlfn.LET(_xlpm.d,O30:O32,MAX(_xlpm.d))</totalsRowFormula>
    </tableColumn>
    <tableColumn id="17" xr3:uid="{40E3E4F3-95C6-D64F-A515-4CF10D15AF97}" name="max" totalsRowFunction="custom" dataDxfId="527" totalsRowDxfId="526">
      <calculatedColumnFormula>_xlfn.LET(_xlpm.d,D30:O30,MAX(_xlpm.d))</calculatedColumnFormula>
      <totalsRowFormula>_xlfn.LET(_xlpm.d,P30:P32,MAX(_xlpm.d))</totalsRowFormula>
    </tableColumn>
    <tableColumn id="13" xr3:uid="{7DCA754D-C7D0-9045-AAF5-502A0BB91391}" name="rank" totalsRowLabel="1:xsk2g,xsk2g+h;3:xsk3g+h;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CCF7FA-C984-F44F-8C5B-8C4CE726E6D9}" name="Table13571325" displayName="Table13571325" ref="A36:Q40" totalsRowCount="1">
  <autoFilter ref="A36:Q39" xr:uid="{2D30A6F5-5D38-AD42-B882-A8D0FE891640}"/>
  <tableColumns count="17">
    <tableColumn id="1" xr3:uid="{D790D04F-9829-204B-81E9-03291C58B5D4}" name="Target"/>
    <tableColumn id="2" xr3:uid="{B805DCCD-A1F9-2A44-B6EF-10997108254A}" name="Supplement"/>
    <tableColumn id="3" xr3:uid="{3B080E55-C285-EC43-A258-1A843EB9083C}" name="Method" totalsRowLabel="max"/>
    <tableColumn id="4" xr3:uid="{5DE16233-0866-9D4A-B05B-5A4F7AC08744}" name="2g" totalsRowFunction="custom" dataDxfId="525" totalsRowDxfId="524">
      <totalsRowFormula>_xlfn.LET(_xlpm.d,D37:D39,MAX(_xlpm.d))</totalsRowFormula>
    </tableColumn>
    <tableColumn id="5" xr3:uid="{2118390B-EFAE-8243-A077-39EBFA2248C5}" name="3g" totalsRowFunction="custom" dataDxfId="523" totalsRowDxfId="522">
      <totalsRowFormula>_xlfn.LET(_xlpm.d,E37:E39,MAX(_xlpm.d))</totalsRowFormula>
    </tableColumn>
    <tableColumn id="6" xr3:uid="{84E603F8-8000-9947-944B-C3CCBE91E03A}" name="4g" totalsRowFunction="custom" dataDxfId="521" totalsRowDxfId="520">
      <totalsRowFormula>_xlfn.LET(_xlpm.d,F37:F39,MAX(_xlpm.d))</totalsRowFormula>
    </tableColumn>
    <tableColumn id="7" xr3:uid="{6644DAE7-2F8A-5E41-8F0E-8FA2960F0700}" name="xsk2g" totalsRowFunction="custom" dataDxfId="519" totalsRowDxfId="518">
      <totalsRowFormula>_xlfn.LET(_xlpm.d,G37:G39,MAX(_xlpm.d))</totalsRowFormula>
    </tableColumn>
    <tableColumn id="8" xr3:uid="{2208A0F9-371A-4B4D-8129-C7105EB6C930}" name="xsk3g" totalsRowFunction="custom" dataDxfId="517" totalsRowDxfId="516">
      <totalsRowFormula>_xlfn.LET(_xlpm.d,H37:H39,MAX(_xlpm.d))</totalsRowFormula>
    </tableColumn>
    <tableColumn id="9" xr3:uid="{DE86741D-259E-4E4B-BEA9-15BDB2B87193}" name="xsk4g" totalsRowFunction="custom" dataDxfId="515" totalsRowDxfId="514">
      <totalsRowFormula>_xlfn.LET(_xlpm.d,I37:I39,MAX(_xlpm.d))</totalsRowFormula>
    </tableColumn>
    <tableColumn id="16" xr3:uid="{D2F17170-746A-6B48-AC0F-97CDB8F4181C}" name="2g-hash" totalsRowFunction="custom" dataDxfId="513" totalsRowDxfId="512">
      <totalsRowFormula>_xlfn.LET(_xlpm.d,J37:J39,MAX(_xlpm.d))</totalsRowFormula>
    </tableColumn>
    <tableColumn id="15" xr3:uid="{F86BD745-0A24-A746-8FA3-6C41D7C3213E}" name="3g-hash" totalsRowFunction="custom" dataDxfId="511" totalsRowDxfId="510">
      <totalsRowFormula>_xlfn.LET(_xlpm.d,K37:K39,MAX(_xlpm.d))</totalsRowFormula>
    </tableColumn>
    <tableColumn id="14" xr3:uid="{889D04F2-99E5-9447-B073-C47BC23A2D35}" name="4g-hash" totalsRowFunction="custom" dataDxfId="509" totalsRowDxfId="508">
      <totalsRowFormula>_xlfn.LET(_xlpm.d,L37:L39,MAX(_xlpm.d))</totalsRowFormula>
    </tableColumn>
    <tableColumn id="10" xr3:uid="{E14860DA-A5D4-554F-B895-40CDAAA1F036}" name="xsk2g-hash" totalsRowFunction="custom" dataDxfId="507" totalsRowDxfId="506">
      <totalsRowFormula>_xlfn.LET(_xlpm.d,M37:M39,MAX(_xlpm.d))</totalsRowFormula>
    </tableColumn>
    <tableColumn id="11" xr3:uid="{27261BD4-B51A-134B-9D32-EBF01B61467A}" name="xsk3g-hash" totalsRowFunction="custom" dataDxfId="505" totalsRowDxfId="504">
      <totalsRowFormula>_xlfn.LET(_xlpm.d,N37:N39,MAX(_xlpm.d))</totalsRowFormula>
    </tableColumn>
    <tableColumn id="12" xr3:uid="{3BD668FF-193D-CA4C-B6A7-FD4876DA8780}" name="xsk4g-hash" totalsRowFunction="custom" dataDxfId="503" totalsRowDxfId="502">
      <totalsRowFormula>_xlfn.LET(_xlpm.d,O37:O39,MAX(_xlpm.d))</totalsRowFormula>
    </tableColumn>
    <tableColumn id="17" xr3:uid="{853CB5AC-D371-C44E-B85C-87DFC46606B4}" name="max" totalsRowFunction="custom" dataDxfId="501" totalsRowDxfId="500">
      <calculatedColumnFormula>_xlfn.LET(_xlpm.d,D37:O37,MAX(_xlpm.d))</calculatedColumnFormula>
      <totalsRowFormula>_xlfn.LET(_xlpm.d,P37:P39,MAX(_xlpm.d))</totalsRowFormula>
    </tableColumn>
    <tableColumn id="13" xr3:uid="{26E1A535-F6DB-EB4C-ACE9-ABCADD2F13D5}" name="rank" totalsRowLabel="1:4g+h;2:xsk3g+h;3:xsk2g,xsk2g+h;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EF57F46-CF19-3946-BEE9-3E1DC3CDEF0C}" name="Table7170" displayName="Table7170" ref="A1:M19" totalsRowShown="0" headerRowDxfId="499" dataDxfId="498" tableBorderDxfId="497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B7E19F7A-AF1E-9142-B0E3-1AC83F080CB5}" name="Target" dataDxfId="496"/>
    <tableColumn id="2" xr3:uid="{D3567CEA-82AC-494E-A0FC-62BA7BCC221D}" name="Supplement" dataDxfId="495"/>
    <tableColumn id="3" xr3:uid="{95444853-B234-B444-AC8C-1B8E88D4E374}" name="Method" dataDxfId="494"/>
    <tableColumn id="4" xr3:uid="{5498121E-CD16-E549-B5BC-181B08A21999}" name="mgv" dataDxfId="493"/>
    <tableColumn id="5" xr3:uid="{3631D7A6-DF07-C042-908C-959902B75D05}" name="Setting" dataDxfId="492">
      <calculatedColumnFormula>_xlfn.TEXTJOIN("-",,A2:D2)</calculatedColumnFormula>
    </tableColumn>
    <tableColumn id="9" xr3:uid="{83874772-A54C-5C44-93D5-C412D785E2A8}" name="xsk2g" dataDxfId="491"/>
    <tableColumn id="10" xr3:uid="{911B6A2A-9DAF-EF47-B2C8-7110A3EB02A9}" name="xsk3g" dataDxfId="490"/>
    <tableColumn id="11" xr3:uid="{0A59CE2E-5C59-9C40-A0D6-39D980E48B14}" name="xsk4g" dataDxfId="489"/>
    <tableColumn id="15" xr3:uid="{6E2B6475-B4DB-6A43-91E0-884BA95AB0F1}" name="xsk2g-hash" dataDxfId="488"/>
    <tableColumn id="16" xr3:uid="{BBE9BB75-E64D-F043-ADAE-CE1F0A82E9F2}" name="xsk3g-hash" dataDxfId="487"/>
    <tableColumn id="17" xr3:uid="{FD18C109-CA41-4847-BE0B-A712711E1A93}" name="xsk4g-hash" dataDxfId="486"/>
    <tableColumn id="18" xr3:uid="{787CECF2-9271-1F40-B828-4EA6745F4888}" name="max" dataDxfId="485"/>
    <tableColumn id="19" xr3:uid="{2656D372-0B81-9E43-88C7-EA2138053DE1}" name="rank" dataDxfId="48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4E13062-E788-AF41-BEE2-C9DAD6A65741}" name="Table13462" displayName="Table13462" ref="A1:Q5" totalsRowCount="1" headerRowDxfId="483">
  <autoFilter ref="A1:Q4" xr:uid="{45B34886-E579-B04A-BB74-0B33E45A88FA}"/>
  <tableColumns count="17">
    <tableColumn id="1" xr3:uid="{3EE2FF87-E638-A245-8BFA-9821C43530DF}" name="Target"/>
    <tableColumn id="2" xr3:uid="{66F82CB3-21E9-C749-9342-9038AC72EB85}" name="Supplement"/>
    <tableColumn id="3" xr3:uid="{ABABD854-807C-214C-9854-666BDC5264D9}" name="Method" totalsRowLabel="max"/>
    <tableColumn id="4" xr3:uid="{7876E090-F015-E246-AC57-C133DBB6218A}" name="2g" totalsRowFunction="custom" dataDxfId="482" totalsRowDxfId="481">
      <totalsRowFormula>_xlfn.LET(_xlpm.d,D2:D4,MAX(_xlpm.d))</totalsRowFormula>
    </tableColumn>
    <tableColumn id="5" xr3:uid="{27DEDFFE-41DF-6C4C-81B0-33BED2826825}" name="3g" totalsRowFunction="custom" dataDxfId="480" totalsRowDxfId="479">
      <totalsRowFormula>_xlfn.LET(_xlpm.d,E2:E4,MAX(_xlpm.d))</totalsRowFormula>
    </tableColumn>
    <tableColumn id="6" xr3:uid="{B8AD90C7-19E7-ED4C-8157-EEAD9194DE1E}" name="4g" totalsRowFunction="custom" dataDxfId="478" totalsRowDxfId="477">
      <totalsRowFormula>_xlfn.LET(_xlpm.d,F2:F4,MAX(_xlpm.d))</totalsRowFormula>
    </tableColumn>
    <tableColumn id="7" xr3:uid="{973325EC-344C-9446-B946-DE3DCE83A695}" name="xsk2g" totalsRowFunction="custom" dataDxfId="476" totalsRowDxfId="475">
      <totalsRowFormula>_xlfn.LET(_xlpm.d,G2:G4,MAX(_xlpm.d))</totalsRowFormula>
    </tableColumn>
    <tableColumn id="8" xr3:uid="{2922CA59-E2CE-D643-9D7C-A1E54873239B}" name="xsk3g" totalsRowFunction="custom" dataDxfId="474" totalsRowDxfId="473">
      <totalsRowFormula>_xlfn.LET(_xlpm.d,H2:H4,MAX(_xlpm.d))</totalsRowFormula>
    </tableColumn>
    <tableColumn id="9" xr3:uid="{C52198A7-F22D-574C-AC5C-6AA1C4FCA049}" name="xsk4g" totalsRowFunction="custom" dataDxfId="472" totalsRowDxfId="471">
      <totalsRowFormula>_xlfn.LET(_xlpm.d,I2:I4,MAX(_xlpm.d))</totalsRowFormula>
    </tableColumn>
    <tableColumn id="16" xr3:uid="{8BDD8149-A6EE-F846-A348-DF0F029AC960}" name="2g-hash" totalsRowFunction="custom" dataDxfId="470" totalsRowDxfId="469">
      <totalsRowFormula>_xlfn.LET(_xlpm.d,J2:J4,MAX(_xlpm.d))</totalsRowFormula>
    </tableColumn>
    <tableColumn id="15" xr3:uid="{3CF204A0-B57E-6C43-8DDB-F4FB63E0121E}" name="3g-hash" totalsRowFunction="custom" dataDxfId="468" totalsRowDxfId="467">
      <totalsRowFormula>_xlfn.LET(_xlpm.d,K2:K4,MAX(_xlpm.d))</totalsRowFormula>
    </tableColumn>
    <tableColumn id="14" xr3:uid="{54866AD3-4129-2447-B867-74480B8FDEC5}" name="4g-hash" totalsRowFunction="custom" dataDxfId="466" totalsRowDxfId="465">
      <totalsRowFormula>_xlfn.LET(_xlpm.d,L2:L4,MAX(_xlpm.d))</totalsRowFormula>
    </tableColumn>
    <tableColumn id="10" xr3:uid="{7BE6C58B-8C57-6242-8AD4-1907F1BE908F}" name="xsk2g-hash" totalsRowFunction="custom" dataDxfId="464" totalsRowDxfId="463">
      <totalsRowFormula>_xlfn.LET(_xlpm.d,M2:M4,MAX(_xlpm.d))</totalsRowFormula>
    </tableColumn>
    <tableColumn id="11" xr3:uid="{2A7033E4-51D7-AC4E-B4DD-63145A9A9579}" name="xsk3g-hash" totalsRowFunction="custom" dataDxfId="462" totalsRowDxfId="461">
      <totalsRowFormula>_xlfn.LET(_xlpm.d,N2:N4,MAX(_xlpm.d))</totalsRowFormula>
    </tableColumn>
    <tableColumn id="12" xr3:uid="{9349512E-D000-144A-A4B9-ED0C234B223B}" name="xsk4g-hash" totalsRowFunction="custom" dataDxfId="460" totalsRowDxfId="459">
      <totalsRowFormula>_xlfn.LET(_xlpm.d,O2:O4,MAX(_xlpm.d))</totalsRowFormula>
    </tableColumn>
    <tableColumn id="17" xr3:uid="{33801A00-57C0-B94F-ADC0-E3D70DB37F59}" name="max" totalsRowFunction="custom" dataDxfId="458" totalsRowDxfId="457">
      <calculatedColumnFormula>_xlfn.LET(_xlpm.d,D2:O2,MAX(_xlpm.d))</calculatedColumnFormula>
      <totalsRowFormula>_xlfn.LET(_xlpm.d,P2:P4,MAX(_xlpm.d))</totalsRowFormula>
    </tableColumn>
    <tableColumn id="13" xr3:uid="{0340E149-5FE1-9D47-A721-E595257719DE}" name="rank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B7A9639-162B-054F-AACC-8429024D0854}" name="Table133563" displayName="Table133563" ref="A8:Q12" totalsRowCount="1">
  <autoFilter ref="A8:Q11" xr:uid="{91BAB1EF-B2F2-FD48-B115-FE786BAC46D2}"/>
  <tableColumns count="17">
    <tableColumn id="1" xr3:uid="{2BD932E1-2634-C740-95C4-20683F9126B7}" name="Target"/>
    <tableColumn id="2" xr3:uid="{49809923-2635-0C4C-BED0-44AAF4B58888}" name="Supplement"/>
    <tableColumn id="3" xr3:uid="{E10FA3DD-5E02-8942-BD59-2573218A6903}" name="Method" totalsRowLabel="max"/>
    <tableColumn id="4" xr3:uid="{3A61779B-860B-BD43-836C-4C0E4ACDE273}" name="2g" totalsRowFunction="custom" dataDxfId="456" totalsRowDxfId="455">
      <totalsRowFormula>_xlfn.LET(_xlpm.d,D9:D11,MAX(_xlpm.d))</totalsRowFormula>
    </tableColumn>
    <tableColumn id="5" xr3:uid="{9C816A64-59FF-AA4B-8A13-185DBA1A2700}" name="3g" totalsRowFunction="custom" dataDxfId="454" totalsRowDxfId="453">
      <totalsRowFormula>_xlfn.LET(_xlpm.d,E9:E11,MAX(_xlpm.d))</totalsRowFormula>
    </tableColumn>
    <tableColumn id="6" xr3:uid="{3B21C964-D3A8-ED4E-A7AD-4A511359AD9B}" name="4g" totalsRowFunction="custom" dataDxfId="452" totalsRowDxfId="451">
      <totalsRowFormula>_xlfn.LET(_xlpm.d,F9:F11,MAX(_xlpm.d))</totalsRowFormula>
    </tableColumn>
    <tableColumn id="7" xr3:uid="{141BBAF1-AAC9-5B4F-8413-2C793C352653}" name="xsk2g" totalsRowFunction="custom" dataDxfId="450" totalsRowDxfId="449">
      <totalsRowFormula>_xlfn.LET(_xlpm.d,G9:G11,MAX(_xlpm.d))</totalsRowFormula>
    </tableColumn>
    <tableColumn id="8" xr3:uid="{9DDAEA77-78D3-CB49-B4C6-75F6041DD808}" name="xsk3g" totalsRowFunction="custom" dataDxfId="448" totalsRowDxfId="447">
      <totalsRowFormula>_xlfn.LET(_xlpm.d,H9:H11,MAX(_xlpm.d))</totalsRowFormula>
    </tableColumn>
    <tableColumn id="9" xr3:uid="{783547D5-867B-CE42-8357-80B0005796EB}" name="xsk4g" totalsRowFunction="custom" dataDxfId="446" totalsRowDxfId="445">
      <totalsRowFormula>_xlfn.LET(_xlpm.d,I9:I11,MAX(_xlpm.d))</totalsRowFormula>
    </tableColumn>
    <tableColumn id="16" xr3:uid="{B044A110-BB6B-CA4A-B5D3-0040EA4466CA}" name="2g-hash" totalsRowFunction="custom" dataDxfId="444" totalsRowDxfId="443">
      <totalsRowFormula>_xlfn.LET(_xlpm.d,J9:J11,MAX(_xlpm.d))</totalsRowFormula>
    </tableColumn>
    <tableColumn id="15" xr3:uid="{9D391EDA-4C6E-9C4C-A131-658A53195D32}" name="3g-hash" totalsRowFunction="custom" dataDxfId="442" totalsRowDxfId="441">
      <totalsRowFormula>_xlfn.LET(_xlpm.d,K9:K11,MAX(_xlpm.d))</totalsRowFormula>
    </tableColumn>
    <tableColumn id="14" xr3:uid="{EF72AF5B-C42F-0445-BED3-E642923460B4}" name="4g-hash" totalsRowFunction="custom" dataDxfId="440" totalsRowDxfId="439">
      <totalsRowFormula>_xlfn.LET(_xlpm.d,L9:L11,MAX(_xlpm.d))</totalsRowFormula>
    </tableColumn>
    <tableColumn id="10" xr3:uid="{F081BF6F-9274-344F-992D-5B5689FE602A}" name="xsk2g-hash" totalsRowFunction="custom" dataDxfId="438" totalsRowDxfId="437">
      <totalsRowFormula>_xlfn.LET(_xlpm.d,M9:M11,MAX(_xlpm.d))</totalsRowFormula>
    </tableColumn>
    <tableColumn id="11" xr3:uid="{D740CB9F-B1BA-854F-B4B9-AFEB86BC4826}" name="xsk3g-hash" totalsRowFunction="custom" dataDxfId="436" totalsRowDxfId="435">
      <totalsRowFormula>_xlfn.LET(_xlpm.d,N9:N11,MAX(_xlpm.d))</totalsRowFormula>
    </tableColumn>
    <tableColumn id="12" xr3:uid="{C4551A9A-9EE5-9A4D-9B79-AF26F5CE08AE}" name="xsk4g-hash" totalsRowFunction="custom" dataDxfId="434" totalsRowDxfId="433">
      <totalsRowFormula>_xlfn.LET(_xlpm.d,O9:O11,MAX(_xlpm.d))</totalsRowFormula>
    </tableColumn>
    <tableColumn id="17" xr3:uid="{1BD06D98-81E6-A74B-9686-5150835C6CAA}" name="max" totalsRowFunction="custom" dataDxfId="432" totalsRowDxfId="431">
      <calculatedColumnFormula>_xlfn.LET(_xlpm.d,D9:O9,MAX(_xlpm.d))</calculatedColumnFormula>
      <totalsRowFormula>_xlfn.LET(_xlpm.d,P9:P11,MAX(_xlpm.d))</totalsRowFormula>
    </tableColumn>
    <tableColumn id="13" xr3:uid="{84A6DA94-ACF1-CC4B-AD66-341F6FCE620B}" name="rank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AE3BDC6-A139-9343-A350-75B80A43AD2A}" name="Table143664" displayName="Table143664" ref="A15:Q19" totalsRowCount="1">
  <autoFilter ref="A15:Q18" xr:uid="{8544D348-02B7-6944-AEA9-DF3D29ADB135}"/>
  <tableColumns count="17">
    <tableColumn id="1" xr3:uid="{A5F82890-A36A-4542-BBDA-2F77B495A5CE}" name="Target"/>
    <tableColumn id="2" xr3:uid="{FD035AE0-9E8D-964C-8527-EC6B7D6D440B}" name="Supplement"/>
    <tableColumn id="3" xr3:uid="{13627C7C-B04E-C143-B90A-32AF3C119767}" name="Method" totalsRowLabel="max"/>
    <tableColumn id="4" xr3:uid="{86558B67-6833-8E4F-9684-06F40399206D}" name="2g" totalsRowFunction="custom" dataDxfId="430" totalsRowDxfId="429">
      <totalsRowFormula>_xlfn.LET(_xlpm.d,D16:D18,MAX(_xlpm.d))</totalsRowFormula>
    </tableColumn>
    <tableColumn id="5" xr3:uid="{E1026E53-39E5-9E49-8C1A-512C3DEECBAB}" name="3g" totalsRowFunction="custom" dataDxfId="428" totalsRowDxfId="427">
      <totalsRowFormula>_xlfn.LET(_xlpm.d,E16:E18,MAX(_xlpm.d))</totalsRowFormula>
    </tableColumn>
    <tableColumn id="6" xr3:uid="{496B72D3-B76A-904C-97D1-AB581CD91EC6}" name="4g" totalsRowFunction="custom" dataDxfId="426" totalsRowDxfId="425">
      <totalsRowFormula>_xlfn.LET(_xlpm.d,F16:F18,MAX(_xlpm.d))</totalsRowFormula>
    </tableColumn>
    <tableColumn id="7" xr3:uid="{3FECF7C1-33C7-9F4C-B430-8876127ECB56}" name="xsk2g" totalsRowFunction="custom" dataDxfId="424" totalsRowDxfId="423">
      <totalsRowFormula>_xlfn.LET(_xlpm.d,G16:G18,MAX(_xlpm.d))</totalsRowFormula>
    </tableColumn>
    <tableColumn id="8" xr3:uid="{974E90E5-9F9C-E947-AD26-185778EDEF9F}" name="xsk3g" totalsRowFunction="custom" dataDxfId="422" totalsRowDxfId="421">
      <totalsRowFormula>_xlfn.LET(_xlpm.d,H16:H18,MAX(_xlpm.d))</totalsRowFormula>
    </tableColumn>
    <tableColumn id="9" xr3:uid="{D27927B1-804C-324B-84D1-1B53313E6EBE}" name="xsk4g" totalsRowFunction="custom" dataDxfId="420" totalsRowDxfId="419">
      <totalsRowFormula>_xlfn.LET(_xlpm.d,I16:I18,MAX(_xlpm.d))</totalsRowFormula>
    </tableColumn>
    <tableColumn id="16" xr3:uid="{FDD8F6C4-9218-0D42-91B9-823B9FC11E5C}" name="2g-hash" totalsRowFunction="custom" dataDxfId="418" totalsRowDxfId="417">
      <totalsRowFormula>_xlfn.LET(_xlpm.d,J16:J18,MAX(_xlpm.d))</totalsRowFormula>
    </tableColumn>
    <tableColumn id="15" xr3:uid="{07C4198E-3FDA-7E46-8B76-EE7870ACB45B}" name="3g-hash" totalsRowFunction="custom" dataDxfId="416" totalsRowDxfId="415">
      <totalsRowFormula>_xlfn.LET(_xlpm.d,K16:K18,MAX(_xlpm.d))</totalsRowFormula>
    </tableColumn>
    <tableColumn id="14" xr3:uid="{7651CF25-B5B9-5549-8BA4-929FB85E3751}" name="4g-hash" totalsRowFunction="custom" dataDxfId="414" totalsRowDxfId="413">
      <totalsRowFormula>_xlfn.LET(_xlpm.d,L16:L18,MAX(_xlpm.d))</totalsRowFormula>
    </tableColumn>
    <tableColumn id="10" xr3:uid="{801931BE-0378-4346-B187-9DD8A11DCD73}" name="xsk2g-hash" totalsRowFunction="custom" dataDxfId="412" totalsRowDxfId="411">
      <totalsRowFormula>_xlfn.LET(_xlpm.d,M16:M18,MAX(_xlpm.d))</totalsRowFormula>
    </tableColumn>
    <tableColumn id="11" xr3:uid="{E01C067E-0869-5147-BC65-B69D2BA7D392}" name="xsk3g-hash" totalsRowFunction="custom" dataDxfId="410" totalsRowDxfId="409">
      <totalsRowFormula>_xlfn.LET(_xlpm.d,N16:N18,MAX(_xlpm.d))</totalsRowFormula>
    </tableColumn>
    <tableColumn id="12" xr3:uid="{D2AAE2F3-20AB-D34A-8619-CCC9281EB0E9}" name="xsk4g-hash" totalsRowFunction="custom" dataDxfId="408" totalsRowDxfId="407">
      <totalsRowFormula>_xlfn.LET(_xlpm.d,O16:O18,MAX(_xlpm.d))</totalsRowFormula>
    </tableColumn>
    <tableColumn id="17" xr3:uid="{5ED046C0-3D9E-DA4B-8470-D79717511B22}" name="max" totalsRowFunction="custom" dataDxfId="406" totalsRowDxfId="405">
      <calculatedColumnFormula>_xlfn.LET(_xlpm.d,D16:O16,MAX(_xlpm.d))</calculatedColumnFormula>
      <totalsRowFormula>_xlfn.LET(_xlpm.d,P16:P18,MAX(_xlpm.d))</totalsRowFormula>
    </tableColumn>
    <tableColumn id="13" xr3:uid="{660905F4-2805-8C45-9B05-7AC49E2810E1}" name="rank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42353A7-AB14-5945-9586-1CAB1C2B9E8E}" name="Table1353765" displayName="Table1353765" ref="A22:Q26" totalsRowCount="1">
  <autoFilter ref="A22:Q25" xr:uid="{46B0E1C2-31F2-354C-8ED1-4E99A40A361A}"/>
  <tableColumns count="17">
    <tableColumn id="1" xr3:uid="{1473BEB5-E56C-E143-BC5A-72A277F27F73}" name="Target"/>
    <tableColumn id="2" xr3:uid="{A9217BAD-4348-AB4F-9B4B-BBEDB3B0F5F6}" name="Supplement"/>
    <tableColumn id="3" xr3:uid="{A179AF8F-1651-144C-AAE1-504EB7E300AB}" name="Method" totalsRowLabel="max"/>
    <tableColumn id="4" xr3:uid="{B3BA7839-E1D8-0B41-8A58-C1901E33EF09}" name="2g" totalsRowFunction="custom" dataDxfId="404" totalsRowDxfId="403">
      <totalsRowFormula>_xlfn.LET(_xlpm.d,D23:D25,MAX(_xlpm.d))</totalsRowFormula>
    </tableColumn>
    <tableColumn id="5" xr3:uid="{AC2EA11A-AB0C-F54C-A40F-229AFEB5F5CF}" name="3g" totalsRowFunction="custom" dataDxfId="402" totalsRowDxfId="401">
      <totalsRowFormula>_xlfn.LET(_xlpm.d,E23:E25,MAX(_xlpm.d))</totalsRowFormula>
    </tableColumn>
    <tableColumn id="6" xr3:uid="{060DC95B-CD31-B740-B28A-9DE880CA85BB}" name="4g" totalsRowFunction="custom" dataDxfId="400" totalsRowDxfId="399">
      <totalsRowFormula>_xlfn.LET(_xlpm.d,F23:F25,MAX(_xlpm.d))</totalsRowFormula>
    </tableColumn>
    <tableColumn id="7" xr3:uid="{A521C365-3F7B-B044-981D-B54A7377E8B1}" name="xsk2g" totalsRowFunction="custom" dataDxfId="398" totalsRowDxfId="397">
      <totalsRowFormula>_xlfn.LET(_xlpm.d,G23:G25,MAX(_xlpm.d))</totalsRowFormula>
    </tableColumn>
    <tableColumn id="8" xr3:uid="{0C09123D-8110-4C4F-A3A1-60B59BA04199}" name="xsk3g" totalsRowFunction="custom" dataDxfId="396" totalsRowDxfId="395">
      <totalsRowFormula>_xlfn.LET(_xlpm.d,H23:H25,MAX(_xlpm.d))</totalsRowFormula>
    </tableColumn>
    <tableColumn id="9" xr3:uid="{E10801CB-3BFE-1644-9DC6-3DF75BBA04DE}" name="xsk4g" totalsRowFunction="custom" dataDxfId="394" totalsRowDxfId="393">
      <totalsRowFormula>_xlfn.LET(_xlpm.d,I23:I25,MAX(_xlpm.d))</totalsRowFormula>
    </tableColumn>
    <tableColumn id="16" xr3:uid="{1F8A0EA4-36EF-2D45-A156-96990A739924}" name="2g-hash" totalsRowFunction="custom" dataDxfId="392" totalsRowDxfId="391">
      <totalsRowFormula>_xlfn.LET(_xlpm.d,J23:J25,MAX(_xlpm.d))</totalsRowFormula>
    </tableColumn>
    <tableColumn id="15" xr3:uid="{A6F6413B-EC8A-0F45-994D-76F61573E0F7}" name="3g-hash" totalsRowFunction="custom" dataDxfId="390" totalsRowDxfId="389">
      <totalsRowFormula>_xlfn.LET(_xlpm.d,K23:K25,MAX(_xlpm.d))</totalsRowFormula>
    </tableColumn>
    <tableColumn id="14" xr3:uid="{C3EA898A-EB1B-6840-96E6-B11FA021926F}" name="4g-hash" totalsRowFunction="custom" dataDxfId="388" totalsRowDxfId="387">
      <totalsRowFormula>_xlfn.LET(_xlpm.d,L23:L25,MAX(_xlpm.d))</totalsRowFormula>
    </tableColumn>
    <tableColumn id="10" xr3:uid="{78EA54FF-FB35-6846-83A0-903024CD5613}" name="xsk2g-hash" totalsRowFunction="custom" dataDxfId="386" totalsRowDxfId="385">
      <totalsRowFormula>_xlfn.LET(_xlpm.d,M23:M25,MAX(_xlpm.d))</totalsRowFormula>
    </tableColumn>
    <tableColumn id="11" xr3:uid="{F755DDF5-C373-464D-B148-970BA91A74BC}" name="xsk3g-hash" totalsRowFunction="custom" dataDxfId="384" totalsRowDxfId="383">
      <totalsRowFormula>_xlfn.LET(_xlpm.d,N23:N25,MAX(_xlpm.d))</totalsRowFormula>
    </tableColumn>
    <tableColumn id="12" xr3:uid="{F634FF35-B872-0B44-86D3-4DD3132E3E0E}" name="xsk4g-hash" totalsRowFunction="custom" dataDxfId="382" totalsRowDxfId="381">
      <totalsRowFormula>_xlfn.LET(_xlpm.d,O23:O25,MAX(_xlpm.d))</totalsRowFormula>
    </tableColumn>
    <tableColumn id="17" xr3:uid="{0FA9C52A-8F33-E34F-BD82-102AFC017A53}" name="max" totalsRowFunction="custom" dataDxfId="380" totalsRowDxfId="379">
      <calculatedColumnFormula>_xlfn.LET(_xlpm.d,D23:O23,MAX(_xlpm.d))</calculatedColumnFormula>
      <totalsRowFormula>_xlfn.LET(_xlpm.d,P23:P25,MAX(_xlpm.d))</totalsRowFormula>
    </tableColumn>
    <tableColumn id="13" xr3:uid="{CA9BE154-7E02-5941-939E-65C53E03ED02}" name="ra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8576D6-A841-2144-A01C-5F10F995E97C}" name="Table146" displayName="Table146" ref="A29:Q33" totalsRowCount="1">
  <autoFilter ref="A29:Q32" xr:uid="{AE8576D6-A841-2144-A01C-5F10F995E97C}"/>
  <tableColumns count="17">
    <tableColumn id="1" xr3:uid="{E858F940-001E-704A-B53D-D700EF917CBE}" name="Target"/>
    <tableColumn id="2" xr3:uid="{BDBEDEA3-59A8-4F46-99AE-C1CB8E5B7B4F}" name="Supplement"/>
    <tableColumn id="3" xr3:uid="{A68E41B4-19C1-6343-95D1-E90391000B5C}" name="Method" totalsRowLabel="max"/>
    <tableColumn id="4" xr3:uid="{0BF82165-564C-A349-BC4E-7921A419C11F}" name="2g" totalsRowFunction="custom" dataDxfId="1712" totalsRowDxfId="1711">
      <totalsRowFormula>_xlfn.LET(_xlpm.d,D30:D32,MAX(_xlpm.d))</totalsRowFormula>
    </tableColumn>
    <tableColumn id="5" xr3:uid="{3B411626-1549-284D-A521-AB46BA2D2C07}" name="3g" totalsRowFunction="custom" dataDxfId="1710" totalsRowDxfId="1709">
      <totalsRowFormula>_xlfn.LET(_xlpm.d,E30:E32,MAX(_xlpm.d))</totalsRowFormula>
    </tableColumn>
    <tableColumn id="6" xr3:uid="{AF4A2C9E-194F-5C40-92F2-90099915CE6D}" name="4g" totalsRowFunction="custom" dataDxfId="1708" totalsRowDxfId="1707">
      <totalsRowFormula>_xlfn.LET(_xlpm.d,F30:F32,MAX(_xlpm.d))</totalsRowFormula>
    </tableColumn>
    <tableColumn id="7" xr3:uid="{0BE7C6A4-994A-D642-A92C-9371EDD9C1EE}" name="xsk2g" totalsRowFunction="custom" dataDxfId="1706" totalsRowDxfId="1705">
      <totalsRowFormula>_xlfn.LET(_xlpm.d,G30:G32,MAX(_xlpm.d))</totalsRowFormula>
    </tableColumn>
    <tableColumn id="8" xr3:uid="{20B742E0-AEF1-224A-9529-6021646ABBE0}" name="xsk3g" totalsRowFunction="custom" dataDxfId="1704" totalsRowDxfId="1703">
      <totalsRowFormula>_xlfn.LET(_xlpm.d,H30:H32,MAX(_xlpm.d))</totalsRowFormula>
    </tableColumn>
    <tableColumn id="16" xr3:uid="{B2A5ABFB-20F1-9C4F-B339-4CB6A97EF27D}" name="xsk4g" totalsRowFunction="custom" dataDxfId="1702" totalsRowDxfId="1701">
      <totalsRowFormula>_xlfn.LET(_xlpm.d,I30:I32,MAX(_xlpm.d))</totalsRowFormula>
    </tableColumn>
    <tableColumn id="15" xr3:uid="{4A3869D0-8532-134E-B644-D463864479EC}" name="2g-hash" totalsRowFunction="custom" dataDxfId="1700" totalsRowDxfId="1699">
      <totalsRowFormula>_xlfn.LET(_xlpm.d,J30:J32,MAX(_xlpm.d))</totalsRowFormula>
    </tableColumn>
    <tableColumn id="14" xr3:uid="{AD1E4E47-862A-0844-9A11-1C03A850E6CE}" name="3g-hash" totalsRowFunction="custom" dataDxfId="1698" totalsRowDxfId="1697">
      <totalsRowFormula>_xlfn.LET(_xlpm.d,K30:K32,MAX(_xlpm.d))</totalsRowFormula>
    </tableColumn>
    <tableColumn id="9" xr3:uid="{9394B451-04F1-944B-BB56-FA9BCB50B789}" name="4g-hash" totalsRowFunction="custom" dataDxfId="1696" totalsRowDxfId="1695">
      <totalsRowFormula>_xlfn.LET(_xlpm.d,L30:L32,MAX(_xlpm.d))</totalsRowFormula>
    </tableColumn>
    <tableColumn id="10" xr3:uid="{D1826060-499B-5E45-9922-98D3AED7CBB6}" name="xsk2g-hash" totalsRowFunction="custom" dataDxfId="1694" totalsRowDxfId="1693">
      <totalsRowFormula>_xlfn.LET(_xlpm.d,M30:M32,MAX(_xlpm.d))</totalsRowFormula>
    </tableColumn>
    <tableColumn id="11" xr3:uid="{0D5672CF-4B77-3143-A769-AE60BA099F34}" name="xsk3g-hash" totalsRowFunction="custom" dataDxfId="1692" totalsRowDxfId="1691">
      <totalsRowFormula>_xlfn.LET(_xlpm.d,N30:N32,MAX(_xlpm.d))</totalsRowFormula>
    </tableColumn>
    <tableColumn id="12" xr3:uid="{5120879B-8C73-3042-9AD6-231884FC826E}" name="xsk4g-hash" totalsRowFunction="custom" dataDxfId="1690" totalsRowDxfId="1689">
      <totalsRowFormula>_xlfn.LET(_xlpm.d,O30:O32,MAX(_xlpm.d))</totalsRowFormula>
    </tableColumn>
    <tableColumn id="17" xr3:uid="{2A1E174B-D03A-9B45-AA6A-192138CD2804}" name="max" totalsRowFunction="custom" dataDxfId="1688" totalsRowDxfId="1687">
      <calculatedColumnFormula>_xlfn.LET(_xlpm.d,D30:O30,MAX(_xlpm.d))</calculatedColumnFormula>
      <totalsRowFormula>_xlfn.LET(_xlpm.d,P30:P32,MAX(_xlpm.d))</totalsRowFormula>
    </tableColumn>
    <tableColumn id="13" xr3:uid="{BB30646A-AD09-FC48-9818-FB1D9D7F6E05}" name="rank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F0885BF-C751-7542-9F67-B0FC5A3C5C2D}" name="Table1463866" displayName="Table1463866" ref="A29:Q33" totalsRowCount="1">
  <autoFilter ref="A29:Q32" xr:uid="{AE8576D6-A841-2144-A01C-5F10F995E97C}"/>
  <tableColumns count="17">
    <tableColumn id="1" xr3:uid="{BCCCE068-4566-E648-B3A7-491781D46BAA}" name="Target"/>
    <tableColumn id="2" xr3:uid="{1CD8F9CE-0E08-E446-B1EB-99998AC9B681}" name="Supplement"/>
    <tableColumn id="3" xr3:uid="{621B541C-5D43-F342-8934-5BA15A6D49EE}" name="Method" totalsRowLabel="max"/>
    <tableColumn id="4" xr3:uid="{BF098615-0376-BB4B-A15D-03B6DF2085DC}" name="2g" totalsRowFunction="custom" dataDxfId="378" totalsRowDxfId="377">
      <totalsRowFormula>_xlfn.LET(_xlpm.d,D30:D32,MAX(_xlpm.d))</totalsRowFormula>
    </tableColumn>
    <tableColumn id="5" xr3:uid="{AFCABCBC-5652-EF40-8F82-38DC0C2B7D0B}" name="3g" totalsRowFunction="custom" dataDxfId="376" totalsRowDxfId="375">
      <totalsRowFormula>_xlfn.LET(_xlpm.d,E30:E32,MAX(_xlpm.d))</totalsRowFormula>
    </tableColumn>
    <tableColumn id="6" xr3:uid="{028CA335-CB04-9E41-A249-A3380803D5DE}" name="4g" totalsRowFunction="custom" dataDxfId="374" totalsRowDxfId="373">
      <totalsRowFormula>_xlfn.LET(_xlpm.d,F30:F32,MAX(_xlpm.d))</totalsRowFormula>
    </tableColumn>
    <tableColumn id="7" xr3:uid="{9F707109-3FF3-E14E-9642-632DB79C0D85}" name="xsk2g" totalsRowFunction="custom" dataDxfId="372" totalsRowDxfId="371">
      <totalsRowFormula>_xlfn.LET(_xlpm.d,G30:G32,MAX(_xlpm.d))</totalsRowFormula>
    </tableColumn>
    <tableColumn id="8" xr3:uid="{2979A6BC-9759-CD45-9A1C-6D9BA3A4AFB1}" name="xsk3g" totalsRowFunction="custom" dataDxfId="370" totalsRowDxfId="369">
      <totalsRowFormula>_xlfn.LET(_xlpm.d,H30:H32,MAX(_xlpm.d))</totalsRowFormula>
    </tableColumn>
    <tableColumn id="16" xr3:uid="{8A178DB4-595D-BB44-BABC-26AA4AD664B3}" name="xsk4g" totalsRowFunction="custom" dataDxfId="368" totalsRowDxfId="367">
      <totalsRowFormula>_xlfn.LET(_xlpm.d,I30:I32,MAX(_xlpm.d))</totalsRowFormula>
    </tableColumn>
    <tableColumn id="15" xr3:uid="{DA759AE1-3A56-AD49-BE98-D782DB1C6ED7}" name="2g-hash" totalsRowFunction="custom" dataDxfId="366" totalsRowDxfId="365">
      <totalsRowFormula>_xlfn.LET(_xlpm.d,J30:J32,MAX(_xlpm.d))</totalsRowFormula>
    </tableColumn>
    <tableColumn id="14" xr3:uid="{2FD441D8-E54A-414C-B720-C340A058DC2F}" name="3g-hash" totalsRowFunction="custom" dataDxfId="364" totalsRowDxfId="363">
      <totalsRowFormula>_xlfn.LET(_xlpm.d,K30:K32,MAX(_xlpm.d))</totalsRowFormula>
    </tableColumn>
    <tableColumn id="9" xr3:uid="{96718C58-868F-F646-976A-65FD43E6C1FE}" name="4g-hash" totalsRowFunction="custom" dataDxfId="362" totalsRowDxfId="361">
      <totalsRowFormula>_xlfn.LET(_xlpm.d,L30:L32,MAX(_xlpm.d))</totalsRowFormula>
    </tableColumn>
    <tableColumn id="10" xr3:uid="{FDA364F4-C4B8-FA4A-A5FB-C28EE3F97010}" name="xsk2g-hash" totalsRowFunction="custom" dataDxfId="360" totalsRowDxfId="359">
      <totalsRowFormula>_xlfn.LET(_xlpm.d,M30:M32,MAX(_xlpm.d))</totalsRowFormula>
    </tableColumn>
    <tableColumn id="11" xr3:uid="{E1B6E86D-809D-2043-ADA0-A3B6A1E396F4}" name="xsk3g-hash" totalsRowFunction="custom" dataDxfId="358" totalsRowDxfId="357">
      <totalsRowFormula>_xlfn.LET(_xlpm.d,N30:N32,MAX(_xlpm.d))</totalsRowFormula>
    </tableColumn>
    <tableColumn id="12" xr3:uid="{4CE15A5E-2F86-4C46-880E-A382C0CE0E4F}" name="xsk4g-hash" totalsRowFunction="custom" dataDxfId="356" totalsRowDxfId="355">
      <totalsRowFormula>_xlfn.LET(_xlpm.d,O30:O32,MAX(_xlpm.d))</totalsRowFormula>
    </tableColumn>
    <tableColumn id="17" xr3:uid="{60A51440-06E3-724A-B50A-43408B772BB1}" name="max" totalsRowFunction="custom" dataDxfId="354" totalsRowDxfId="353">
      <calculatedColumnFormula>_xlfn.LET(_xlpm.d,D30:O30,MAX(_xlpm.d))</calculatedColumnFormula>
      <totalsRowFormula>_xlfn.LET(_xlpm.d,P30:P32,MAX(_xlpm.d))</totalsRowFormula>
    </tableColumn>
    <tableColumn id="13" xr3:uid="{F1874FC0-9B76-B849-AF1E-B3C8799103B4}" name="rank" totalsRowDxfId="35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597636D-F665-0447-B16F-C02046A19DB2}" name="Table13573967" displayName="Table13573967" ref="A36:Q40" totalsRowCount="1">
  <autoFilter ref="A36:Q39" xr:uid="{2D30A6F5-5D38-AD42-B882-A8D0FE891640}"/>
  <tableColumns count="17">
    <tableColumn id="1" xr3:uid="{42F891FF-7DC8-BB42-AC08-3857E8761066}" name="Target"/>
    <tableColumn id="2" xr3:uid="{8074D7D6-22F8-5E4D-A151-31B8D412C3DA}" name="Supplement"/>
    <tableColumn id="3" xr3:uid="{D5D60C72-1252-4C43-8B27-3ADF52A3D123}" name="Method" totalsRowLabel="max"/>
    <tableColumn id="4" xr3:uid="{017B681E-DB1D-1149-84C0-61CE4345BE17}" name="2g" totalsRowFunction="custom" dataDxfId="351" totalsRowDxfId="350">
      <totalsRowFormula>_xlfn.LET(_xlpm.d,D37:D39,MAX(_xlpm.d))</totalsRowFormula>
    </tableColumn>
    <tableColumn id="5" xr3:uid="{A6F5CA04-DEDA-9D46-A344-B40894F3584D}" name="3g" totalsRowFunction="custom" dataDxfId="349" totalsRowDxfId="348">
      <totalsRowFormula>_xlfn.LET(_xlpm.d,E37:E39,MAX(_xlpm.d))</totalsRowFormula>
    </tableColumn>
    <tableColumn id="6" xr3:uid="{4D843002-DD0D-CB4C-AF5D-76412BF5EEDB}" name="4g" totalsRowFunction="custom" dataDxfId="347" totalsRowDxfId="346">
      <totalsRowFormula>_xlfn.LET(_xlpm.d,F37:F39,MAX(_xlpm.d))</totalsRowFormula>
    </tableColumn>
    <tableColumn id="7" xr3:uid="{BC98F58B-4318-FC4F-A0DB-48B992ABD5EB}" name="xsk2g" totalsRowFunction="custom" dataDxfId="345" totalsRowDxfId="344">
      <totalsRowFormula>_xlfn.LET(_xlpm.d,G37:G39,MAX(_xlpm.d))</totalsRowFormula>
    </tableColumn>
    <tableColumn id="8" xr3:uid="{D7068C62-DCFA-E24F-9374-93E8635E335E}" name="xsk3g" totalsRowFunction="custom" dataDxfId="343" totalsRowDxfId="342">
      <totalsRowFormula>_xlfn.LET(_xlpm.d,H37:H39,MAX(_xlpm.d))</totalsRowFormula>
    </tableColumn>
    <tableColumn id="9" xr3:uid="{1D9CF248-E9B3-F742-A274-3EB08F977A3B}" name="xsk4g" totalsRowFunction="custom" dataDxfId="341" totalsRowDxfId="340">
      <totalsRowFormula>_xlfn.LET(_xlpm.d,I37:I39,MAX(_xlpm.d))</totalsRowFormula>
    </tableColumn>
    <tableColumn id="16" xr3:uid="{37B499E0-C58F-DD45-A7EF-64911781CF0F}" name="2g-hash" totalsRowFunction="custom" dataDxfId="339" totalsRowDxfId="338">
      <totalsRowFormula>_xlfn.LET(_xlpm.d,J37:J39,MAX(_xlpm.d))</totalsRowFormula>
    </tableColumn>
    <tableColumn id="15" xr3:uid="{2F087D5A-9681-D747-A492-D876275BCDFD}" name="3g-hash" totalsRowFunction="custom" dataDxfId="337" totalsRowDxfId="336">
      <totalsRowFormula>_xlfn.LET(_xlpm.d,K37:K39,MAX(_xlpm.d))</totalsRowFormula>
    </tableColumn>
    <tableColumn id="14" xr3:uid="{CF495DC7-508C-AD42-B0F9-5FFF24551C8A}" name="4g-hash" totalsRowFunction="custom" dataDxfId="335" totalsRowDxfId="334">
      <totalsRowFormula>_xlfn.LET(_xlpm.d,L37:L39,MAX(_xlpm.d))</totalsRowFormula>
    </tableColumn>
    <tableColumn id="10" xr3:uid="{70F69F23-915E-524B-99C5-494A7451ED26}" name="xsk2g-hash" totalsRowFunction="custom" dataDxfId="333" totalsRowDxfId="332">
      <totalsRowFormula>_xlfn.LET(_xlpm.d,M37:M39,MAX(_xlpm.d))</totalsRowFormula>
    </tableColumn>
    <tableColumn id="11" xr3:uid="{7CCAF136-7563-3645-B2A1-BB730552215B}" name="xsk3g-hash" totalsRowFunction="custom" dataDxfId="331" totalsRowDxfId="330">
      <totalsRowFormula>_xlfn.LET(_xlpm.d,N37:N39,MAX(_xlpm.d))</totalsRowFormula>
    </tableColumn>
    <tableColumn id="12" xr3:uid="{DC2A8885-6088-C743-B2D4-71008A55CADD}" name="xsk4g-hash" totalsRowFunction="custom" dataDxfId="329" totalsRowDxfId="328">
      <totalsRowFormula>_xlfn.LET(_xlpm.d,O37:O39,MAX(_xlpm.d))</totalsRowFormula>
    </tableColumn>
    <tableColumn id="17" xr3:uid="{BA8856EA-984F-8D41-A858-82A6CA435582}" name="max" totalsRowFunction="custom" dataDxfId="327" totalsRowDxfId="326">
      <calculatedColumnFormula>_xlfn.LET(_xlpm.d,D37:O37,MAX(_xlpm.d))</calculatedColumnFormula>
      <totalsRowFormula>_xlfn.LET(_xlpm.d,P37:P39,MAX(_xlpm.d))</totalsRowFormula>
    </tableColumn>
    <tableColumn id="13" xr3:uid="{63705673-8943-F946-AFC4-BC148D164F37}" name="rank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B694100-44B7-6D40-B742-1952D6BCF15E}" name="Table134" displayName="Table134" ref="A1:Q5" totalsRowCount="1" headerRowDxfId="325">
  <autoFilter ref="A1:Q4" xr:uid="{45B34886-E579-B04A-BB74-0B33E45A88FA}"/>
  <tableColumns count="17">
    <tableColumn id="1" xr3:uid="{E1922DB0-7A13-5E4E-9DE5-13B67BB5C129}" name="Target"/>
    <tableColumn id="2" xr3:uid="{F6521011-3557-FA4D-84B8-ECFA7287CEF5}" name="Supplement"/>
    <tableColumn id="3" xr3:uid="{1CE5342C-CF39-7843-A7E0-673CC9BD0422}" name="Method" totalsRowLabel="max"/>
    <tableColumn id="4" xr3:uid="{3BC3AFC4-42CE-2D42-9640-0142E87DDDFD}" name="2g" totalsRowFunction="custom" dataDxfId="324" totalsRowDxfId="323">
      <totalsRowFormula>_xlfn.LET(_xlpm.d,D2:D4,MAX(_xlpm.d))</totalsRowFormula>
    </tableColumn>
    <tableColumn id="5" xr3:uid="{1A8AF1D2-1F56-134D-9973-710951E4AD57}" name="3g" totalsRowFunction="custom" dataDxfId="322" totalsRowDxfId="321">
      <totalsRowFormula>_xlfn.LET(_xlpm.d,E2:E4,MAX(_xlpm.d))</totalsRowFormula>
    </tableColumn>
    <tableColumn id="6" xr3:uid="{AE93A40D-FF16-A54F-93D1-FEB7D2103E2F}" name="4g" totalsRowFunction="custom" dataDxfId="320" totalsRowDxfId="319">
      <totalsRowFormula>_xlfn.LET(_xlpm.d,F2:F4,MAX(_xlpm.d))</totalsRowFormula>
    </tableColumn>
    <tableColumn id="7" xr3:uid="{6D2142E8-4EE4-0B47-BD67-D65F4076556D}" name="xsk2g" totalsRowFunction="custom" dataDxfId="318" totalsRowDxfId="317">
      <totalsRowFormula>_xlfn.LET(_xlpm.d,G2:G4,MAX(_xlpm.d))</totalsRowFormula>
    </tableColumn>
    <tableColumn id="8" xr3:uid="{72D2E32D-CBC0-E44E-A713-D252FCA110D6}" name="xsk3g" totalsRowFunction="custom" dataDxfId="316" totalsRowDxfId="315">
      <totalsRowFormula>_xlfn.LET(_xlpm.d,H2:H4,MAX(_xlpm.d))</totalsRowFormula>
    </tableColumn>
    <tableColumn id="9" xr3:uid="{E3CB839E-5395-444F-93CF-9C0D48F32358}" name="xsk4g" totalsRowFunction="custom" dataDxfId="314" totalsRowDxfId="313">
      <totalsRowFormula>_xlfn.LET(_xlpm.d,I2:I4,MAX(_xlpm.d))</totalsRowFormula>
    </tableColumn>
    <tableColumn id="16" xr3:uid="{20516A29-88D7-E343-AD6F-762D3B5CB858}" name="2g-hash" totalsRowFunction="custom" dataDxfId="312" totalsRowDxfId="311">
      <totalsRowFormula>_xlfn.LET(_xlpm.d,J2:J4,MAX(_xlpm.d))</totalsRowFormula>
    </tableColumn>
    <tableColumn id="15" xr3:uid="{D617BB14-E2E9-864A-A7C4-1DAEEF275507}" name="3g-hash" totalsRowFunction="custom" dataDxfId="310" totalsRowDxfId="309">
      <totalsRowFormula>_xlfn.LET(_xlpm.d,K2:K4,MAX(_xlpm.d))</totalsRowFormula>
    </tableColumn>
    <tableColumn id="14" xr3:uid="{D054BC2A-5841-504A-986E-BCAABCE6F8B9}" name="4g-hash" totalsRowFunction="custom" dataDxfId="308" totalsRowDxfId="307">
      <totalsRowFormula>_xlfn.LET(_xlpm.d,L2:L4,MAX(_xlpm.d))</totalsRowFormula>
    </tableColumn>
    <tableColumn id="10" xr3:uid="{AD880BFA-C7F1-4C4C-A596-3A6E2A8F22E1}" name="xsk2g-hash" totalsRowFunction="custom" dataDxfId="306" totalsRowDxfId="305">
      <totalsRowFormula>_xlfn.LET(_xlpm.d,M2:M4,MAX(_xlpm.d))</totalsRowFormula>
    </tableColumn>
    <tableColumn id="11" xr3:uid="{43B8C60E-F135-7141-A921-F0757234618E}" name="xsk3g-hash" totalsRowFunction="custom" dataDxfId="304" totalsRowDxfId="303">
      <totalsRowFormula>_xlfn.LET(_xlpm.d,N2:N4,MAX(_xlpm.d))</totalsRowFormula>
    </tableColumn>
    <tableColumn id="12" xr3:uid="{3E0D4BF9-2D01-524A-AE3C-4F20EA6869C7}" name="xsk4g-hash" totalsRowFunction="custom" dataDxfId="302" totalsRowDxfId="301">
      <totalsRowFormula>_xlfn.LET(_xlpm.d,O2:O4,MAX(_xlpm.d))</totalsRowFormula>
    </tableColumn>
    <tableColumn id="17" xr3:uid="{D7C99224-357F-EE45-AF23-32823C8A503A}" name="max" totalsRowFunction="custom" dataDxfId="300" totalsRowDxfId="299">
      <calculatedColumnFormula>_xlfn.LET(_xlpm.d,D2:O2,MAX(_xlpm.d))</calculatedColumnFormula>
      <totalsRowFormula>_xlfn.LET(_xlpm.d,P2:P4,MAX(_xlpm.d))</totalsRowFormula>
    </tableColumn>
    <tableColumn id="13" xr3:uid="{DF519EBE-45F9-5849-95D5-AA4F230D426B}" name="rank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8233D35-2492-9E46-8850-FCEDE0718417}" name="Table1335" displayName="Table1335" ref="A8:Q12" totalsRowCount="1">
  <autoFilter ref="A8:Q11" xr:uid="{91BAB1EF-B2F2-FD48-B115-FE786BAC46D2}"/>
  <tableColumns count="17">
    <tableColumn id="1" xr3:uid="{4C76832D-B89E-784C-AD5A-4973651F7D5F}" name="Target"/>
    <tableColumn id="2" xr3:uid="{2F9DAA8C-01F9-1749-A34C-13C9CC9FCC46}" name="Supplement"/>
    <tableColumn id="3" xr3:uid="{101B6AA3-E6E8-F94A-95B3-9B48B015DA89}" name="Method" totalsRowLabel="max"/>
    <tableColumn id="4" xr3:uid="{A0AE669E-C67B-DD4F-B83A-BC4508B974F2}" name="2g" totalsRowFunction="custom" dataDxfId="298" totalsRowDxfId="297">
      <totalsRowFormula>_xlfn.LET(_xlpm.d,D9:D11,MAX(_xlpm.d))</totalsRowFormula>
    </tableColumn>
    <tableColumn id="5" xr3:uid="{E079DB1F-A519-5D49-857E-685D29FA1725}" name="3g" totalsRowFunction="custom" dataDxfId="296" totalsRowDxfId="295">
      <totalsRowFormula>_xlfn.LET(_xlpm.d,E9:E11,MAX(_xlpm.d))</totalsRowFormula>
    </tableColumn>
    <tableColumn id="6" xr3:uid="{16F37867-65A7-1541-A18E-DEDED1411365}" name="4g" totalsRowFunction="custom" dataDxfId="294" totalsRowDxfId="293">
      <totalsRowFormula>_xlfn.LET(_xlpm.d,F9:F11,MAX(_xlpm.d))</totalsRowFormula>
    </tableColumn>
    <tableColumn id="7" xr3:uid="{2CDFE6CD-BE25-7244-82AF-927EF06E6E2F}" name="xsk2g" totalsRowFunction="custom" dataDxfId="292" totalsRowDxfId="291">
      <totalsRowFormula>_xlfn.LET(_xlpm.d,G9:G11,MAX(_xlpm.d))</totalsRowFormula>
    </tableColumn>
    <tableColumn id="8" xr3:uid="{E580D727-7610-D846-98BB-5A9A91821109}" name="xsk3g" totalsRowFunction="custom" dataDxfId="290" totalsRowDxfId="289">
      <totalsRowFormula>_xlfn.LET(_xlpm.d,H9:H11,MAX(_xlpm.d))</totalsRowFormula>
    </tableColumn>
    <tableColumn id="9" xr3:uid="{F4C3AD35-F981-2849-89D2-7D6A626A3C51}" name="xsk4g" totalsRowFunction="custom" dataDxfId="288" totalsRowDxfId="287">
      <totalsRowFormula>_xlfn.LET(_xlpm.d,I9:I11,MAX(_xlpm.d))</totalsRowFormula>
    </tableColumn>
    <tableColumn id="16" xr3:uid="{591E545C-098E-4C4B-80F6-0BF41C10E9A5}" name="2g-hash" totalsRowFunction="custom" dataDxfId="286" totalsRowDxfId="285">
      <totalsRowFormula>_xlfn.LET(_xlpm.d,J9:J11,MAX(_xlpm.d))</totalsRowFormula>
    </tableColumn>
    <tableColumn id="15" xr3:uid="{9D6EF147-C62A-6F48-A32B-EB3AE741C343}" name="3g-hash" totalsRowFunction="custom" dataDxfId="284" totalsRowDxfId="283">
      <totalsRowFormula>_xlfn.LET(_xlpm.d,K9:K11,MAX(_xlpm.d))</totalsRowFormula>
    </tableColumn>
    <tableColumn id="14" xr3:uid="{92DBA7BE-7FC9-9341-BACF-691DADE59686}" name="4g-hash" totalsRowFunction="custom" dataDxfId="282" totalsRowDxfId="281">
      <totalsRowFormula>_xlfn.LET(_xlpm.d,L9:L11,MAX(_xlpm.d))</totalsRowFormula>
    </tableColumn>
    <tableColumn id="10" xr3:uid="{5FA597F4-2E83-3648-813A-33EDDFBCBBB9}" name="xsk2g-hash" totalsRowFunction="custom" dataDxfId="280" totalsRowDxfId="279">
      <totalsRowFormula>_xlfn.LET(_xlpm.d,M9:M11,MAX(_xlpm.d))</totalsRowFormula>
    </tableColumn>
    <tableColumn id="11" xr3:uid="{1AFA1E83-0B2C-3E47-AECC-654D463DE88A}" name="xsk3g-hash" totalsRowFunction="custom" dataDxfId="278" totalsRowDxfId="277">
      <totalsRowFormula>_xlfn.LET(_xlpm.d,N9:N11,MAX(_xlpm.d))</totalsRowFormula>
    </tableColumn>
    <tableColumn id="12" xr3:uid="{C05ED3D6-076D-3B44-9839-7A7B32E1E2D3}" name="xsk4g-hash" totalsRowFunction="custom" dataDxfId="276" totalsRowDxfId="275">
      <totalsRowFormula>_xlfn.LET(_xlpm.d,O9:O11,MAX(_xlpm.d))</totalsRowFormula>
    </tableColumn>
    <tableColumn id="17" xr3:uid="{4A9FA472-6F52-4F49-A2CB-4F4337E050D3}" name="max" totalsRowFunction="custom" dataDxfId="274" totalsRowDxfId="273">
      <calculatedColumnFormula>_xlfn.LET(_xlpm.d,D9:O9,MAX(_xlpm.d))</calculatedColumnFormula>
      <totalsRowFormula>_xlfn.LET(_xlpm.d,P9:P11,MAX(_xlpm.d))</totalsRowFormula>
    </tableColumn>
    <tableColumn id="13" xr3:uid="{ABCB08DC-B808-FB43-A571-7CD907D71C7E}" name="rank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988FAA2-062D-C34D-AA33-F231F9DD8F7A}" name="Table1436" displayName="Table1436" ref="A15:Q19" totalsRowCount="1">
  <autoFilter ref="A15:Q18" xr:uid="{8544D348-02B7-6944-AEA9-DF3D29ADB135}"/>
  <tableColumns count="17">
    <tableColumn id="1" xr3:uid="{3ED05C59-0B04-834B-8204-3868F8CB57D9}" name="Target"/>
    <tableColumn id="2" xr3:uid="{BF234460-DD00-F648-AFB2-E5F16FE2FAD9}" name="Supplement"/>
    <tableColumn id="3" xr3:uid="{9198184D-A2F4-5341-9C9E-5A3897A53AF3}" name="Method" totalsRowLabel="max"/>
    <tableColumn id="4" xr3:uid="{7E12A9E3-E44C-6549-A357-4451F76E20C3}" name="2g" totalsRowFunction="custom" dataDxfId="272" totalsRowDxfId="271">
      <totalsRowFormula>_xlfn.LET(_xlpm.d,D16:D18,MAX(_xlpm.d))</totalsRowFormula>
    </tableColumn>
    <tableColumn id="5" xr3:uid="{0148AEF1-7774-C242-9C38-9B5F51DEEC36}" name="3g" totalsRowFunction="custom" dataDxfId="270" totalsRowDxfId="269">
      <totalsRowFormula>_xlfn.LET(_xlpm.d,E16:E18,MAX(_xlpm.d))</totalsRowFormula>
    </tableColumn>
    <tableColumn id="6" xr3:uid="{D54560D4-BCF6-134B-8CD1-1E75DABD2185}" name="4g" totalsRowFunction="custom" dataDxfId="268" totalsRowDxfId="267">
      <totalsRowFormula>_xlfn.LET(_xlpm.d,F16:F18,MAX(_xlpm.d))</totalsRowFormula>
    </tableColumn>
    <tableColumn id="7" xr3:uid="{1E171DFC-78B3-D74D-8F1F-0C00CF652BC9}" name="xsk2g" totalsRowFunction="custom" dataDxfId="266" totalsRowDxfId="265">
      <totalsRowFormula>_xlfn.LET(_xlpm.d,G16:G18,MAX(_xlpm.d))</totalsRowFormula>
    </tableColumn>
    <tableColumn id="8" xr3:uid="{0C2E3E53-1DB9-3947-AD8F-AE9DAAF5B5D1}" name="xsk3g" totalsRowFunction="custom" dataDxfId="264" totalsRowDxfId="263">
      <totalsRowFormula>_xlfn.LET(_xlpm.d,H16:H18,MAX(_xlpm.d))</totalsRowFormula>
    </tableColumn>
    <tableColumn id="9" xr3:uid="{83C57F83-5E88-4B4F-B2D7-4956CD87053B}" name="xsk4g" totalsRowFunction="custom" dataDxfId="262" totalsRowDxfId="261">
      <totalsRowFormula>_xlfn.LET(_xlpm.d,I16:I18,MAX(_xlpm.d))</totalsRowFormula>
    </tableColumn>
    <tableColumn id="16" xr3:uid="{02C8C044-8C34-4540-9EAE-75224849E894}" name="2g-hash" totalsRowFunction="custom" dataDxfId="260" totalsRowDxfId="259">
      <totalsRowFormula>_xlfn.LET(_xlpm.d,J16:J18,MAX(_xlpm.d))</totalsRowFormula>
    </tableColumn>
    <tableColumn id="15" xr3:uid="{040B78A5-C114-C540-A045-C7DD9CDC3F90}" name="3g-hash" totalsRowFunction="custom" dataDxfId="258" totalsRowDxfId="257">
      <totalsRowFormula>_xlfn.LET(_xlpm.d,K16:K18,MAX(_xlpm.d))</totalsRowFormula>
    </tableColumn>
    <tableColumn id="14" xr3:uid="{3D9F88CF-7AE3-A74D-8D3C-0E7F0AD0F498}" name="4g-hash" totalsRowFunction="custom" dataDxfId="256" totalsRowDxfId="255">
      <totalsRowFormula>_xlfn.LET(_xlpm.d,L16:L18,MAX(_xlpm.d))</totalsRowFormula>
    </tableColumn>
    <tableColumn id="10" xr3:uid="{585814EC-A3F4-0A46-A698-7BFD9A0F3403}" name="xsk2g-hash" totalsRowFunction="custom" dataDxfId="254" totalsRowDxfId="253">
      <totalsRowFormula>_xlfn.LET(_xlpm.d,M16:M18,MAX(_xlpm.d))</totalsRowFormula>
    </tableColumn>
    <tableColumn id="11" xr3:uid="{F7EC7E60-53D3-544F-AC67-0C3CFD3BBDD9}" name="xsk3g-hash" totalsRowFunction="custom" dataDxfId="252" totalsRowDxfId="251">
      <totalsRowFormula>_xlfn.LET(_xlpm.d,N16:N18,MAX(_xlpm.d))</totalsRowFormula>
    </tableColumn>
    <tableColumn id="12" xr3:uid="{A6A25CE4-755C-6C4B-8FA2-056BFC5C7E3E}" name="xsk4g-hash" totalsRowFunction="custom" dataDxfId="250" totalsRowDxfId="249">
      <totalsRowFormula>_xlfn.LET(_xlpm.d,O16:O18,MAX(_xlpm.d))</totalsRowFormula>
    </tableColumn>
    <tableColumn id="17" xr3:uid="{AC4468EE-2E96-3043-9DE3-474FDAB95B58}" name="max" totalsRowFunction="custom" dataDxfId="248" totalsRowDxfId="247">
      <calculatedColumnFormula>_xlfn.LET(_xlpm.d,D16:O16,MAX(_xlpm.d))</calculatedColumnFormula>
      <totalsRowFormula>_xlfn.LET(_xlpm.d,P16:P18,MAX(_xlpm.d))</totalsRowFormula>
    </tableColumn>
    <tableColumn id="13" xr3:uid="{20917A58-0362-414F-9955-C3561ECD7D9F}" name="rank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9F438D-72B6-6A4D-A3BE-D9CCE31BBED0}" name="Table13537" displayName="Table13537" ref="A22:Q26" totalsRowCount="1">
  <autoFilter ref="A22:Q25" xr:uid="{46B0E1C2-31F2-354C-8ED1-4E99A40A361A}"/>
  <tableColumns count="17">
    <tableColumn id="1" xr3:uid="{EBE962C1-D264-E44B-B5EC-F276691A81FE}" name="Target"/>
    <tableColumn id="2" xr3:uid="{34A2D849-EB56-714E-A8C8-C82C30B61DFC}" name="Supplement"/>
    <tableColumn id="3" xr3:uid="{B9E45652-FE78-C04D-8A92-30EECE61115C}" name="Method" totalsRowLabel="max"/>
    <tableColumn id="4" xr3:uid="{4AFF1126-E64C-4D4C-BB76-3B183BDB62C8}" name="2g" totalsRowFunction="custom" dataDxfId="246" totalsRowDxfId="245">
      <totalsRowFormula>_xlfn.LET(_xlpm.d,D23:D25,MAX(_xlpm.d))</totalsRowFormula>
    </tableColumn>
    <tableColumn id="5" xr3:uid="{E7032E26-786A-DF40-9EBA-CAF7A4F56D44}" name="3g" totalsRowFunction="custom" dataDxfId="244" totalsRowDxfId="243">
      <totalsRowFormula>_xlfn.LET(_xlpm.d,E23:E25,MAX(_xlpm.d))</totalsRowFormula>
    </tableColumn>
    <tableColumn id="6" xr3:uid="{B3ECC7C7-DE7C-B944-A8AA-A0209AD42E5B}" name="4g" totalsRowFunction="custom" dataDxfId="242" totalsRowDxfId="241">
      <totalsRowFormula>_xlfn.LET(_xlpm.d,F23:F25,MAX(_xlpm.d))</totalsRowFormula>
    </tableColumn>
    <tableColumn id="7" xr3:uid="{148018BC-29F2-704D-B573-E09580BC35AF}" name="xsk2g" totalsRowFunction="custom" dataDxfId="240" totalsRowDxfId="239">
      <totalsRowFormula>_xlfn.LET(_xlpm.d,G23:G25,MAX(_xlpm.d))</totalsRowFormula>
    </tableColumn>
    <tableColumn id="8" xr3:uid="{7AE65F34-2EB8-944E-955E-BDC0CEB39A17}" name="xsk3g" totalsRowFunction="custom" dataDxfId="238" totalsRowDxfId="237">
      <totalsRowFormula>_xlfn.LET(_xlpm.d,H23:H25,MAX(_xlpm.d))</totalsRowFormula>
    </tableColumn>
    <tableColumn id="9" xr3:uid="{919552E1-65EC-0D49-9E8C-F857C96FF157}" name="xsk4g" totalsRowFunction="custom" dataDxfId="236" totalsRowDxfId="235">
      <totalsRowFormula>_xlfn.LET(_xlpm.d,I23:I25,MAX(_xlpm.d))</totalsRowFormula>
    </tableColumn>
    <tableColumn id="16" xr3:uid="{1628D408-7C93-004D-BDDA-1CA968F70B5A}" name="2g-hash" totalsRowFunction="custom" dataDxfId="234" totalsRowDxfId="233">
      <totalsRowFormula>_xlfn.LET(_xlpm.d,J23:J25,MAX(_xlpm.d))</totalsRowFormula>
    </tableColumn>
    <tableColumn id="15" xr3:uid="{BC505027-4F78-1445-8B1E-79423C02B9D2}" name="3g-hash" totalsRowFunction="custom" dataDxfId="232" totalsRowDxfId="231">
      <totalsRowFormula>_xlfn.LET(_xlpm.d,K23:K25,MAX(_xlpm.d))</totalsRowFormula>
    </tableColumn>
    <tableColumn id="14" xr3:uid="{526D74AD-F841-B647-A5B2-AC0E078F537E}" name="4g-hash" totalsRowFunction="custom" dataDxfId="230" totalsRowDxfId="229">
      <totalsRowFormula>_xlfn.LET(_xlpm.d,L23:L25,MAX(_xlpm.d))</totalsRowFormula>
    </tableColumn>
    <tableColumn id="10" xr3:uid="{710BDF7F-10F3-2B49-9FF1-A7B1697951E8}" name="xsk2g-hash" totalsRowFunction="custom" dataDxfId="228" totalsRowDxfId="227">
      <totalsRowFormula>_xlfn.LET(_xlpm.d,M23:M25,MAX(_xlpm.d))</totalsRowFormula>
    </tableColumn>
    <tableColumn id="11" xr3:uid="{550D2344-A2DC-BE4A-B6C2-27096EB9B6DA}" name="xsk3g-hash" totalsRowFunction="custom" dataDxfId="226" totalsRowDxfId="225">
      <totalsRowFormula>_xlfn.LET(_xlpm.d,N23:N25,MAX(_xlpm.d))</totalsRowFormula>
    </tableColumn>
    <tableColumn id="12" xr3:uid="{68830A8A-FBA3-6747-A696-5B5A80CA49B6}" name="xsk4g-hash" totalsRowFunction="custom" dataDxfId="224" totalsRowDxfId="223">
      <totalsRowFormula>_xlfn.LET(_xlpm.d,O23:O25,MAX(_xlpm.d))</totalsRowFormula>
    </tableColumn>
    <tableColumn id="17" xr3:uid="{D335B6E6-C8B9-2C4E-8CF2-DA8CB2348E69}" name="max" totalsRowFunction="custom" dataDxfId="222" totalsRowDxfId="221">
      <calculatedColumnFormula>_xlfn.LET(_xlpm.d,D23:O23,MAX(_xlpm.d))</calculatedColumnFormula>
      <totalsRowFormula>_xlfn.LET(_xlpm.d,P23:P25,MAX(_xlpm.d))</totalsRowFormula>
    </tableColumn>
    <tableColumn id="13" xr3:uid="{6B39EBA4-FA04-3743-9EFE-723795324699}" name="rank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AEB82B5-380C-104D-AE98-379FAFCD73BB}" name="Table14638" displayName="Table14638" ref="A29:Q33" totalsRowCount="1">
  <autoFilter ref="A29:Q32" xr:uid="{AE8576D6-A841-2144-A01C-5F10F995E97C}"/>
  <tableColumns count="17">
    <tableColumn id="1" xr3:uid="{F07852C0-A6E0-AB4C-8205-D94A004B277A}" name="Target"/>
    <tableColumn id="2" xr3:uid="{14B1A28D-CD67-C140-B8CB-29AB9A5CA902}" name="Supplement"/>
    <tableColumn id="3" xr3:uid="{F78D7941-556C-7F45-ADFB-18932E4B90D7}" name="Method" totalsRowLabel="max"/>
    <tableColumn id="4" xr3:uid="{FC663631-5477-5A41-A160-3D5BE1907AA1}" name="2g" totalsRowFunction="custom" dataDxfId="220" totalsRowDxfId="219">
      <totalsRowFormula>_xlfn.LET(_xlpm.d,D30:D32,MAX(_xlpm.d))</totalsRowFormula>
    </tableColumn>
    <tableColumn id="5" xr3:uid="{2FF0E0EF-330C-CE41-B01F-58C9D8DEEC29}" name="3g" totalsRowFunction="custom" dataDxfId="218" totalsRowDxfId="217">
      <totalsRowFormula>_xlfn.LET(_xlpm.d,E30:E32,MAX(_xlpm.d))</totalsRowFormula>
    </tableColumn>
    <tableColumn id="6" xr3:uid="{04454936-70D3-3640-B028-E77D36A5BDC9}" name="4g" totalsRowFunction="custom" dataDxfId="216" totalsRowDxfId="215">
      <totalsRowFormula>_xlfn.LET(_xlpm.d,F30:F32,MAX(_xlpm.d))</totalsRowFormula>
    </tableColumn>
    <tableColumn id="7" xr3:uid="{F84DCE66-B521-104E-AC1A-C48A836690DD}" name="xsk2g" totalsRowFunction="custom" dataDxfId="214" totalsRowDxfId="213">
      <totalsRowFormula>_xlfn.LET(_xlpm.d,G30:G32,MAX(_xlpm.d))</totalsRowFormula>
    </tableColumn>
    <tableColumn id="8" xr3:uid="{866DAC45-E6E7-CD40-849C-58A1DA72C9B8}" name="xsk3g" totalsRowFunction="custom" dataDxfId="212" totalsRowDxfId="211">
      <totalsRowFormula>_xlfn.LET(_xlpm.d,H30:H32,MAX(_xlpm.d))</totalsRowFormula>
    </tableColumn>
    <tableColumn id="16" xr3:uid="{5F56B239-1B51-DB4E-92D6-DC0ADAE8B16D}" name="xsk4g" totalsRowFunction="custom" dataDxfId="210" totalsRowDxfId="209">
      <totalsRowFormula>_xlfn.LET(_xlpm.d,I30:I32,MAX(_xlpm.d))</totalsRowFormula>
    </tableColumn>
    <tableColumn id="15" xr3:uid="{DF050D96-AFAB-D446-A932-13D2056955A1}" name="2g-hash" totalsRowFunction="custom" dataDxfId="208" totalsRowDxfId="207">
      <totalsRowFormula>_xlfn.LET(_xlpm.d,J30:J32,MAX(_xlpm.d))</totalsRowFormula>
    </tableColumn>
    <tableColumn id="14" xr3:uid="{2DFB455D-77DB-E24B-AC61-FAAC0ED5B6BB}" name="3g-hash" totalsRowFunction="custom" dataDxfId="206" totalsRowDxfId="205">
      <totalsRowFormula>_xlfn.LET(_xlpm.d,K30:K32,MAX(_xlpm.d))</totalsRowFormula>
    </tableColumn>
    <tableColumn id="9" xr3:uid="{CD63D7F1-B96A-674B-8407-45251416260E}" name="4g-hash" totalsRowFunction="custom" dataDxfId="204" totalsRowDxfId="203">
      <totalsRowFormula>_xlfn.LET(_xlpm.d,L30:L32,MAX(_xlpm.d))</totalsRowFormula>
    </tableColumn>
    <tableColumn id="10" xr3:uid="{C8B590B3-559C-0F46-8780-4436ABF98892}" name="xsk2g-hash" totalsRowFunction="custom" dataDxfId="202" totalsRowDxfId="201">
      <totalsRowFormula>_xlfn.LET(_xlpm.d,M30:M32,MAX(_xlpm.d))</totalsRowFormula>
    </tableColumn>
    <tableColumn id="11" xr3:uid="{60AEB933-B867-6D46-B060-6EB7C6485F53}" name="xsk3g-hash" totalsRowFunction="custom" dataDxfId="200" totalsRowDxfId="199">
      <totalsRowFormula>_xlfn.LET(_xlpm.d,N30:N32,MAX(_xlpm.d))</totalsRowFormula>
    </tableColumn>
    <tableColumn id="12" xr3:uid="{C9459E14-AFAC-C34F-AD45-A5CD936195BC}" name="xsk4g-hash" totalsRowFunction="custom" dataDxfId="198" totalsRowDxfId="197">
      <totalsRowFormula>_xlfn.LET(_xlpm.d,O30:O32,MAX(_xlpm.d))</totalsRowFormula>
    </tableColumn>
    <tableColumn id="17" xr3:uid="{81A00D37-478E-5940-BCCF-E4B435053237}" name="max" totalsRowFunction="custom" dataDxfId="196" totalsRowDxfId="195">
      <calculatedColumnFormula>_xlfn.LET(_xlpm.d,D30:O30,MAX(_xlpm.d))</calculatedColumnFormula>
      <totalsRowFormula>_xlfn.LET(_xlpm.d,P30:P32,MAX(_xlpm.d))</totalsRowFormula>
    </tableColumn>
    <tableColumn id="13" xr3:uid="{5058E4A8-A468-844B-8273-E1336F10BE22}" name="rank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943C90D-D3AE-DC4F-ACD1-1B79E45F7585}" name="Table135739" displayName="Table135739" ref="A36:Q40" totalsRowCount="1">
  <autoFilter ref="A36:Q39" xr:uid="{2D30A6F5-5D38-AD42-B882-A8D0FE891640}"/>
  <tableColumns count="17">
    <tableColumn id="1" xr3:uid="{DCF1B499-D5EE-224B-98EA-60E441FE48C1}" name="Target"/>
    <tableColumn id="2" xr3:uid="{D3ECDD74-7DF5-7F49-8602-8D4CE3110F92}" name="Supplement"/>
    <tableColumn id="3" xr3:uid="{F3822586-7185-4A4F-B90D-0326EB32B70B}" name="Method" totalsRowLabel="max"/>
    <tableColumn id="4" xr3:uid="{7E98F3A0-FB6F-DF4D-8789-FCA0E9D83205}" name="2g" totalsRowFunction="custom" dataDxfId="194" totalsRowDxfId="193">
      <totalsRowFormula>_xlfn.LET(_xlpm.d,D37:D39,MAX(_xlpm.d))</totalsRowFormula>
    </tableColumn>
    <tableColumn id="5" xr3:uid="{E28824FD-12AC-2D41-9D0E-1AABBCF68CF5}" name="3g" totalsRowFunction="custom" dataDxfId="192" totalsRowDxfId="191">
      <totalsRowFormula>_xlfn.LET(_xlpm.d,E37:E39,MAX(_xlpm.d))</totalsRowFormula>
    </tableColumn>
    <tableColumn id="6" xr3:uid="{E00C48A6-E745-C94D-9F3C-299CB046B852}" name="4g" totalsRowFunction="custom" dataDxfId="190" totalsRowDxfId="189">
      <totalsRowFormula>_xlfn.LET(_xlpm.d,F37:F39,MAX(_xlpm.d))</totalsRowFormula>
    </tableColumn>
    <tableColumn id="7" xr3:uid="{7D7BA9DB-273E-2C41-8765-68A9AEB9252B}" name="xsk2g" totalsRowFunction="custom" dataDxfId="188" totalsRowDxfId="187">
      <totalsRowFormula>_xlfn.LET(_xlpm.d,G37:G39,MAX(_xlpm.d))</totalsRowFormula>
    </tableColumn>
    <tableColumn id="8" xr3:uid="{D0AB0B9E-4CC3-3648-9871-C4A5980A0C2B}" name="xsk3g" totalsRowFunction="custom" dataDxfId="186" totalsRowDxfId="185">
      <totalsRowFormula>_xlfn.LET(_xlpm.d,H37:H39,MAX(_xlpm.d))</totalsRowFormula>
    </tableColumn>
    <tableColumn id="9" xr3:uid="{9F87CB21-7C8B-E746-96AD-26ACC406DF79}" name="xsk4g" totalsRowFunction="custom" dataDxfId="184" totalsRowDxfId="183">
      <totalsRowFormula>_xlfn.LET(_xlpm.d,I37:I39,MAX(_xlpm.d))</totalsRowFormula>
    </tableColumn>
    <tableColumn id="16" xr3:uid="{443A4A2F-3337-F747-A3B6-9AE2D48359BD}" name="2g-hash" totalsRowFunction="custom" dataDxfId="182" totalsRowDxfId="181">
      <totalsRowFormula>_xlfn.LET(_xlpm.d,J37:J39,MAX(_xlpm.d))</totalsRowFormula>
    </tableColumn>
    <tableColumn id="15" xr3:uid="{ABC74E03-F8D3-4748-965F-455A0D5D32DE}" name="3g-hash" totalsRowFunction="custom" dataDxfId="180" totalsRowDxfId="179">
      <totalsRowFormula>_xlfn.LET(_xlpm.d,K37:K39,MAX(_xlpm.d))</totalsRowFormula>
    </tableColumn>
    <tableColumn id="14" xr3:uid="{FAF77A4D-BED4-944E-B533-8CCF53114B1A}" name="4g-hash" totalsRowFunction="custom" dataDxfId="178" totalsRowDxfId="177">
      <totalsRowFormula>_xlfn.LET(_xlpm.d,L37:L39,MAX(_xlpm.d))</totalsRowFormula>
    </tableColumn>
    <tableColumn id="10" xr3:uid="{F1E4BD28-A72B-F749-85FD-A640DC9839C0}" name="xsk2g-hash" totalsRowFunction="custom" dataDxfId="176" totalsRowDxfId="175">
      <totalsRowFormula>_xlfn.LET(_xlpm.d,M37:M39,MAX(_xlpm.d))</totalsRowFormula>
    </tableColumn>
    <tableColumn id="11" xr3:uid="{A7F76183-72CD-484C-AF76-4A176D88936F}" name="xsk3g-hash" totalsRowFunction="custom" dataDxfId="174" totalsRowDxfId="173">
      <totalsRowFormula>_xlfn.LET(_xlpm.d,N37:N39,MAX(_xlpm.d))</totalsRowFormula>
    </tableColumn>
    <tableColumn id="12" xr3:uid="{F58899AD-AC36-C44F-AC3E-FB609909032E}" name="xsk4g-hash" totalsRowFunction="custom" dataDxfId="172" totalsRowDxfId="171">
      <totalsRowFormula>_xlfn.LET(_xlpm.d,O37:O39,MAX(_xlpm.d))</totalsRowFormula>
    </tableColumn>
    <tableColumn id="17" xr3:uid="{214C3830-6C1B-A447-8472-A2736D23A704}" name="max" totalsRowFunction="custom" dataDxfId="170" totalsRowDxfId="169">
      <calculatedColumnFormula>_xlfn.LET(_xlpm.d,D37:O37,MAX(_xlpm.d))</calculatedColumnFormula>
      <totalsRowFormula>_xlfn.LET(_xlpm.d,P37:P39,MAX(_xlpm.d))</totalsRowFormula>
    </tableColumn>
    <tableColumn id="13" xr3:uid="{7A38FAB9-EA46-F947-B1DA-96E1AFFD4B2D}" name="rank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2B3B038-448F-C244-B371-188B708131D8}" name="Table13440" displayName="Table13440" ref="A1:Q5" totalsRowCount="1" headerRowDxfId="168">
  <autoFilter ref="A1:Q4" xr:uid="{45B34886-E579-B04A-BB74-0B33E45A88FA}"/>
  <tableColumns count="17">
    <tableColumn id="1" xr3:uid="{6B9691C9-9183-6E44-8EB2-A8AEF549ABFB}" name="Target"/>
    <tableColumn id="2" xr3:uid="{887D3665-E3DB-F640-93CF-6059DE400ED5}" name="Supplement"/>
    <tableColumn id="3" xr3:uid="{5D4C1A78-E453-0347-85DB-9E15FF095411}" name="Method" totalsRowLabel="max"/>
    <tableColumn id="4" xr3:uid="{95AE0E60-ADFB-0948-AFA7-A9B40C584BA1}" name="2g" totalsRowFunction="custom" dataDxfId="167" totalsRowDxfId="166">
      <totalsRowFormula>_xlfn.LET(_xlpm.d,D2:D4,MAX(_xlpm.d))</totalsRowFormula>
    </tableColumn>
    <tableColumn id="5" xr3:uid="{32255CBF-178E-F649-AB18-F2F573205FD6}" name="3g" totalsRowFunction="custom" dataDxfId="165" totalsRowDxfId="164">
      <totalsRowFormula>_xlfn.LET(_xlpm.d,E2:E4,MAX(_xlpm.d))</totalsRowFormula>
    </tableColumn>
    <tableColumn id="6" xr3:uid="{79626206-9C9D-1149-BB80-234B806BFE3F}" name="4g" totalsRowFunction="custom" dataDxfId="163" totalsRowDxfId="162">
      <totalsRowFormula>_xlfn.LET(_xlpm.d,F2:F4,MAX(_xlpm.d))</totalsRowFormula>
    </tableColumn>
    <tableColumn id="7" xr3:uid="{7AA33000-80E1-514C-A85C-C47531053B10}" name="xsk2g" totalsRowFunction="custom" dataDxfId="161" totalsRowDxfId="160">
      <totalsRowFormula>_xlfn.LET(_xlpm.d,G2:G4,MAX(_xlpm.d))</totalsRowFormula>
    </tableColumn>
    <tableColumn id="8" xr3:uid="{7D19D651-42EC-B14E-BC11-CFFCE8BBFD9D}" name="xsk3g" totalsRowFunction="custom" dataDxfId="159" totalsRowDxfId="158">
      <totalsRowFormula>_xlfn.LET(_xlpm.d,H2:H4,MAX(_xlpm.d))</totalsRowFormula>
    </tableColumn>
    <tableColumn id="9" xr3:uid="{6C4B2C3C-F80E-5741-BE9E-29CB937DD9CC}" name="xsk4g" totalsRowFunction="custom" dataDxfId="157" totalsRowDxfId="156">
      <totalsRowFormula>_xlfn.LET(_xlpm.d,I2:I4,MAX(_xlpm.d))</totalsRowFormula>
    </tableColumn>
    <tableColumn id="16" xr3:uid="{C9365EBB-511C-B546-8BFD-FB8A1937C42F}" name="2g-hash" totalsRowFunction="custom" dataDxfId="155" totalsRowDxfId="154">
      <totalsRowFormula>_xlfn.LET(_xlpm.d,J2:J4,MAX(_xlpm.d))</totalsRowFormula>
    </tableColumn>
    <tableColumn id="15" xr3:uid="{70A70D73-FE70-E44B-88D8-D9B30D0950C0}" name="3g-hash" totalsRowFunction="custom" dataDxfId="153" totalsRowDxfId="152">
      <totalsRowFormula>_xlfn.LET(_xlpm.d,K2:K4,MAX(_xlpm.d))</totalsRowFormula>
    </tableColumn>
    <tableColumn id="14" xr3:uid="{1685D5F3-8A1E-F54C-908B-D20A5D1159A1}" name="4g-hash" totalsRowFunction="custom" dataDxfId="151" totalsRowDxfId="150">
      <totalsRowFormula>_xlfn.LET(_xlpm.d,L2:L4,MAX(_xlpm.d))</totalsRowFormula>
    </tableColumn>
    <tableColumn id="10" xr3:uid="{95AC3DE7-C702-5143-B5B6-EBAA854484F5}" name="xsk2g-hash" totalsRowFunction="custom" dataDxfId="149" totalsRowDxfId="148">
      <totalsRowFormula>_xlfn.LET(_xlpm.d,M2:M4,MAX(_xlpm.d))</totalsRowFormula>
    </tableColumn>
    <tableColumn id="11" xr3:uid="{B9EC5F2B-6457-CB4A-A54B-BC494B2840B9}" name="xsk3g-hash" totalsRowFunction="custom" dataDxfId="147" totalsRowDxfId="146">
      <totalsRowFormula>_xlfn.LET(_xlpm.d,N2:N4,MAX(_xlpm.d))</totalsRowFormula>
    </tableColumn>
    <tableColumn id="12" xr3:uid="{861A6EAE-0276-644E-8B8A-98D56AEA174C}" name="xsk4g-hash" totalsRowFunction="custom" dataDxfId="145" totalsRowDxfId="144">
      <totalsRowFormula>_xlfn.LET(_xlpm.d,O2:O4,MAX(_xlpm.d))</totalsRowFormula>
    </tableColumn>
    <tableColumn id="17" xr3:uid="{5BD63CFC-8D5B-234E-B322-EE182ED5296C}" name="max" totalsRowFunction="custom" dataDxfId="143" totalsRowDxfId="142">
      <calculatedColumnFormula>_xlfn.LET(_xlpm.d,D2:O2,MAX(_xlpm.d))</calculatedColumnFormula>
      <totalsRowFormula>_xlfn.LET(_xlpm.d,P2:P4,MAX(_xlpm.d))</totalsRowFormula>
    </tableColumn>
    <tableColumn id="13" xr3:uid="{E3D708E4-9188-2347-9AD3-01B663B09BFC}" name="rank" totalsRowLabel="1:2g;2:2g+h;3:xsk2g;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19C3FAB-66F8-1848-B0A3-F39149AAD520}" name="Table133541" displayName="Table133541" ref="A8:Q12" totalsRowCount="1">
  <autoFilter ref="A8:Q11" xr:uid="{91BAB1EF-B2F2-FD48-B115-FE786BAC46D2}"/>
  <tableColumns count="17">
    <tableColumn id="1" xr3:uid="{EE90C868-9883-B441-B29B-C682EE4AAF72}" name="Target"/>
    <tableColumn id="2" xr3:uid="{0F66437C-6928-924C-BF75-11E98AF7DA44}" name="Supplement"/>
    <tableColumn id="3" xr3:uid="{17FD112F-691D-6742-8E32-A17C5084DF8B}" name="Method" totalsRowLabel="max"/>
    <tableColumn id="4" xr3:uid="{E5AED4BC-9881-B245-B10C-5B513C186B7D}" name="2g" totalsRowFunction="custom" dataDxfId="141" totalsRowDxfId="140">
      <totalsRowFormula>_xlfn.LET(_xlpm.d,D9:D11,MAX(_xlpm.d))</totalsRowFormula>
    </tableColumn>
    <tableColumn id="5" xr3:uid="{C94C41C9-BB7B-E346-9325-FE9AE53CA8B2}" name="3g" totalsRowFunction="custom" dataDxfId="139" totalsRowDxfId="138">
      <totalsRowFormula>_xlfn.LET(_xlpm.d,E9:E11,MAX(_xlpm.d))</totalsRowFormula>
    </tableColumn>
    <tableColumn id="6" xr3:uid="{D6F8B59C-6C57-E640-9352-DEEA13E96B79}" name="4g" totalsRowFunction="custom" dataDxfId="137" totalsRowDxfId="136">
      <totalsRowFormula>_xlfn.LET(_xlpm.d,F9:F11,MAX(_xlpm.d))</totalsRowFormula>
    </tableColumn>
    <tableColumn id="7" xr3:uid="{4F3F9087-F0DB-D94B-95AB-88841EEA5F59}" name="xsk2g" totalsRowFunction="custom" dataDxfId="135" totalsRowDxfId="134">
      <totalsRowFormula>_xlfn.LET(_xlpm.d,G9:G11,MAX(_xlpm.d))</totalsRowFormula>
    </tableColumn>
    <tableColumn id="8" xr3:uid="{FAE079BD-141F-F34D-8E30-3301551D88E2}" name="xsk3g" totalsRowFunction="custom" dataDxfId="133" totalsRowDxfId="132">
      <totalsRowFormula>_xlfn.LET(_xlpm.d,H9:H11,MAX(_xlpm.d))</totalsRowFormula>
    </tableColumn>
    <tableColumn id="9" xr3:uid="{E91442A2-A8A9-D04D-ADE0-4A7C6DAAADAC}" name="xsk4g" totalsRowFunction="custom" dataDxfId="131" totalsRowDxfId="130">
      <totalsRowFormula>_xlfn.LET(_xlpm.d,I9:I11,MAX(_xlpm.d))</totalsRowFormula>
    </tableColumn>
    <tableColumn id="16" xr3:uid="{AC0FCB01-9866-454D-8B14-1D351064AF29}" name="2g-hash" totalsRowFunction="custom" dataDxfId="129" totalsRowDxfId="128">
      <totalsRowFormula>_xlfn.LET(_xlpm.d,J9:J11,MAX(_xlpm.d))</totalsRowFormula>
    </tableColumn>
    <tableColumn id="15" xr3:uid="{B9713CFB-12D7-A54C-B690-B9434A07C12E}" name="3g-hash" totalsRowFunction="custom" dataDxfId="127" totalsRowDxfId="126">
      <totalsRowFormula>_xlfn.LET(_xlpm.d,K9:K11,MAX(_xlpm.d))</totalsRowFormula>
    </tableColumn>
    <tableColumn id="14" xr3:uid="{D88B21A1-3B1C-774F-9B10-3DD93553E763}" name="4g-hash" totalsRowFunction="custom" dataDxfId="125" totalsRowDxfId="124">
      <totalsRowFormula>_xlfn.LET(_xlpm.d,L9:L11,MAX(_xlpm.d))</totalsRowFormula>
    </tableColumn>
    <tableColumn id="10" xr3:uid="{57BF9813-04B0-C541-8096-DCE25B3F354B}" name="xsk2g-hash" totalsRowFunction="custom" dataDxfId="123" totalsRowDxfId="122">
      <totalsRowFormula>_xlfn.LET(_xlpm.d,M9:M11,MAX(_xlpm.d))</totalsRowFormula>
    </tableColumn>
    <tableColumn id="11" xr3:uid="{FC00F29C-F45A-C041-A24C-99EAD4421BF9}" name="xsk3g-hash" totalsRowFunction="custom" dataDxfId="121" totalsRowDxfId="120">
      <totalsRowFormula>_xlfn.LET(_xlpm.d,N9:N11,MAX(_xlpm.d))</totalsRowFormula>
    </tableColumn>
    <tableColumn id="12" xr3:uid="{E0403072-A545-774E-AB48-A330ECCDA8C5}" name="xsk4g-hash" totalsRowFunction="custom" dataDxfId="119" totalsRowDxfId="118">
      <totalsRowFormula>_xlfn.LET(_xlpm.d,O9:O11,MAX(_xlpm.d))</totalsRowFormula>
    </tableColumn>
    <tableColumn id="17" xr3:uid="{26D3C851-8E0A-5443-BB63-2F2EEEDF2D2C}" name="max" totalsRowFunction="custom" dataDxfId="117" totalsRowDxfId="116">
      <calculatedColumnFormula>_xlfn.LET(_xlpm.d,D9:O9,MAX(_xlpm.d))</calculatedColumnFormula>
      <totalsRowFormula>_xlfn.LET(_xlpm.d,P9:P11,MAX(_xlpm.d))</totalsRowFormula>
    </tableColumn>
    <tableColumn id="13" xr3:uid="{C5C0A439-EB0E-5848-99B6-AA6D23D556A8}" name="rank" totalsRowLabel="1:xsk3g;2:xsk2g+h;3:4g,4g+h;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0A6F5-5D38-AD42-B882-A8D0FE891640}" name="Table1357" displayName="Table1357" ref="A36:Q40" totalsRowCount="1">
  <autoFilter ref="A36:Q39" xr:uid="{2D30A6F5-5D38-AD42-B882-A8D0FE891640}"/>
  <tableColumns count="17">
    <tableColumn id="1" xr3:uid="{8E46DB18-6E25-A84D-805B-A865ABF2E9C6}" name="Target"/>
    <tableColumn id="2" xr3:uid="{F4D87E34-54F3-2143-BEC8-06B06D3AB022}" name="Supplement"/>
    <tableColumn id="3" xr3:uid="{6BAFF4F5-737B-9E4A-9368-4F3BC3941960}" name="Method" totalsRowLabel="max"/>
    <tableColumn id="4" xr3:uid="{D3B99471-126E-D349-ABDC-9870555E40B8}" name="2g" totalsRowFunction="custom" dataDxfId="1686" totalsRowDxfId="1685">
      <totalsRowFormula>_xlfn.LET(_xlpm.d,D37:D39,MAX(_xlpm.d))</totalsRowFormula>
    </tableColumn>
    <tableColumn id="5" xr3:uid="{35E94AC5-7736-EB4D-B806-0DC67250815F}" name="3g" totalsRowFunction="custom" dataDxfId="1684" totalsRowDxfId="1683">
      <totalsRowFormula>_xlfn.LET(_xlpm.d,E37:E39,MAX(_xlpm.d))</totalsRowFormula>
    </tableColumn>
    <tableColumn id="6" xr3:uid="{B218C2A8-16B5-DE46-9010-938AB477F6B7}" name="4g" totalsRowFunction="custom" dataDxfId="1682" totalsRowDxfId="1681">
      <totalsRowFormula>_xlfn.LET(_xlpm.d,F37:F39,MAX(_xlpm.d))</totalsRowFormula>
    </tableColumn>
    <tableColumn id="7" xr3:uid="{9EC9757C-B15B-2A4D-944D-A9FD044DC19B}" name="xsk2g" totalsRowFunction="custom" dataDxfId="1680" totalsRowDxfId="1679">
      <totalsRowFormula>_xlfn.LET(_xlpm.d,G37:G39,MAX(_xlpm.d))</totalsRowFormula>
    </tableColumn>
    <tableColumn id="8" xr3:uid="{8BB24172-7EBE-0C48-8C17-5D8CC2F9873E}" name="xsk3g" totalsRowFunction="custom" dataDxfId="1678" totalsRowDxfId="1677">
      <totalsRowFormula>_xlfn.LET(_xlpm.d,H37:H39,MAX(_xlpm.d))</totalsRowFormula>
    </tableColumn>
    <tableColumn id="9" xr3:uid="{575EF389-408C-1F47-9037-F0444A6EF4EA}" name="xsk4g" totalsRowFunction="custom" dataDxfId="1676" totalsRowDxfId="1675">
      <totalsRowFormula>_xlfn.LET(_xlpm.d,I37:I39,MAX(_xlpm.d))</totalsRowFormula>
    </tableColumn>
    <tableColumn id="16" xr3:uid="{C8131FDF-8BC9-AB42-A6A5-6ED20D5EBA2F}" name="2g-hash" totalsRowFunction="custom" dataDxfId="1674" totalsRowDxfId="1673">
      <totalsRowFormula>_xlfn.LET(_xlpm.d,J37:J39,MAX(_xlpm.d))</totalsRowFormula>
    </tableColumn>
    <tableColumn id="15" xr3:uid="{BAFBA6AD-DB9C-434B-945D-1CD77BBDA658}" name="3g-hash" totalsRowFunction="custom" dataDxfId="1672" totalsRowDxfId="1671">
      <totalsRowFormula>_xlfn.LET(_xlpm.d,K37:K39,MAX(_xlpm.d))</totalsRowFormula>
    </tableColumn>
    <tableColumn id="14" xr3:uid="{1FDE0512-7BCE-E641-A8A8-D095D168C03F}" name="4g-hash" totalsRowFunction="custom" dataDxfId="1670" totalsRowDxfId="1669">
      <totalsRowFormula>_xlfn.LET(_xlpm.d,L37:L39,MAX(_xlpm.d))</totalsRowFormula>
    </tableColumn>
    <tableColumn id="10" xr3:uid="{F7D03837-D86A-3B47-B2F1-E2B42FD3E7DA}" name="xsk2g-hash" totalsRowFunction="custom" dataDxfId="1668" totalsRowDxfId="1667">
      <totalsRowFormula>_xlfn.LET(_xlpm.d,M37:M39,MAX(_xlpm.d))</totalsRowFormula>
    </tableColumn>
    <tableColumn id="11" xr3:uid="{7B71D35D-53EC-2F4E-B058-050115CD4BCB}" name="xsk3g-hash" totalsRowFunction="custom" dataDxfId="1666" totalsRowDxfId="1665">
      <totalsRowFormula>_xlfn.LET(_xlpm.d,N37:N39,MAX(_xlpm.d))</totalsRowFormula>
    </tableColumn>
    <tableColumn id="12" xr3:uid="{3D9F6CEE-2A01-3F4A-A869-7BCD85760511}" name="xsk4g-hash" totalsRowFunction="custom" dataDxfId="1664" totalsRowDxfId="1663">
      <totalsRowFormula>_xlfn.LET(_xlpm.d,O37:O39,MAX(_xlpm.d))</totalsRowFormula>
    </tableColumn>
    <tableColumn id="17" xr3:uid="{2F8D7073-530A-F543-890C-8B7D9C573502}" name="max" totalsRowFunction="custom" dataDxfId="1662" totalsRowDxfId="1661">
      <calculatedColumnFormula>_xlfn.LET(_xlpm.d,D37:O37,MAX(_xlpm.d))</calculatedColumnFormula>
      <totalsRowFormula>_xlfn.LET(_xlpm.d,P37:P39,MAX(_xlpm.d))</totalsRowFormula>
    </tableColumn>
    <tableColumn id="13" xr3:uid="{F4CF46B5-B9C5-DF41-A2D8-8D2B4EF5E539}" name="rank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E66DEDC-E84E-2D4E-A3A5-8E6F634A84D9}" name="Table143642" displayName="Table143642" ref="A15:Q19" totalsRowCount="1">
  <autoFilter ref="A15:Q18" xr:uid="{8544D348-02B7-6944-AEA9-DF3D29ADB135}"/>
  <tableColumns count="17">
    <tableColumn id="1" xr3:uid="{0C6F9BB0-47DE-A249-A2C1-550D6ADF555F}" name="Target"/>
    <tableColumn id="2" xr3:uid="{CEED3833-8875-1E4E-8238-08EC009E2264}" name="Supplement"/>
    <tableColumn id="3" xr3:uid="{D468A7EC-9936-0D47-8FBF-D2F43C56F2C8}" name="Method" totalsRowLabel="max"/>
    <tableColumn id="4" xr3:uid="{1E3776CA-46A9-F349-82D0-8DA87C7702E1}" name="2g" totalsRowFunction="custom" dataDxfId="115" totalsRowDxfId="114">
      <totalsRowFormula>_xlfn.LET(_xlpm.d,D16:D18,MAX(_xlpm.d))</totalsRowFormula>
    </tableColumn>
    <tableColumn id="5" xr3:uid="{8C87B94F-0F45-2E42-B548-D386BAF8A74B}" name="3g" totalsRowFunction="custom" dataDxfId="113" totalsRowDxfId="112">
      <totalsRowFormula>_xlfn.LET(_xlpm.d,E16:E18,MAX(_xlpm.d))</totalsRowFormula>
    </tableColumn>
    <tableColumn id="6" xr3:uid="{48041C6C-0E73-BF4C-AE88-244F41896CBF}" name="4g" totalsRowFunction="custom" dataDxfId="111" totalsRowDxfId="110">
      <totalsRowFormula>_xlfn.LET(_xlpm.d,F16:F18,MAX(_xlpm.d))</totalsRowFormula>
    </tableColumn>
    <tableColumn id="7" xr3:uid="{9A59C202-73A6-AB43-B394-63EB7BC4B7B7}" name="xsk2g" totalsRowFunction="custom" dataDxfId="109" totalsRowDxfId="108">
      <totalsRowFormula>_xlfn.LET(_xlpm.d,G16:G18,MAX(_xlpm.d))</totalsRowFormula>
    </tableColumn>
    <tableColumn id="8" xr3:uid="{C29BB149-258D-9E4D-971D-B38D45F86AF6}" name="xsk3g" totalsRowFunction="custom" dataDxfId="107" totalsRowDxfId="106">
      <totalsRowFormula>_xlfn.LET(_xlpm.d,H16:H18,MAX(_xlpm.d))</totalsRowFormula>
    </tableColumn>
    <tableColumn id="9" xr3:uid="{09BB6716-3A47-3A4B-94ED-A0527D335555}" name="xsk4g" totalsRowFunction="custom" dataDxfId="105" totalsRowDxfId="104">
      <totalsRowFormula>_xlfn.LET(_xlpm.d,I16:I18,MAX(_xlpm.d))</totalsRowFormula>
    </tableColumn>
    <tableColumn id="16" xr3:uid="{6F20BBA2-BCBA-6141-B271-6249BC4C56CF}" name="2g-hash" totalsRowFunction="custom" dataDxfId="103" totalsRowDxfId="102">
      <totalsRowFormula>_xlfn.LET(_xlpm.d,J16:J18,MAX(_xlpm.d))</totalsRowFormula>
    </tableColumn>
    <tableColumn id="15" xr3:uid="{2EBF7172-4E44-DB4A-BF2A-A77CA6A31ADA}" name="3g-hash" totalsRowFunction="custom" dataDxfId="101" totalsRowDxfId="100">
      <totalsRowFormula>_xlfn.LET(_xlpm.d,K16:K18,MAX(_xlpm.d))</totalsRowFormula>
    </tableColumn>
    <tableColumn id="14" xr3:uid="{0AC47F9B-822B-0D44-9C87-162DA98BD0D9}" name="4g-hash" totalsRowFunction="custom" dataDxfId="99" totalsRowDxfId="98">
      <totalsRowFormula>_xlfn.LET(_xlpm.d,L16:L18,MAX(_xlpm.d))</totalsRowFormula>
    </tableColumn>
    <tableColumn id="10" xr3:uid="{DC5720BA-1DBF-AE48-B86C-05558CCA8C1E}" name="xsk2g-hash" totalsRowFunction="custom" dataDxfId="97" totalsRowDxfId="96">
      <totalsRowFormula>_xlfn.LET(_xlpm.d,M16:M18,MAX(_xlpm.d))</totalsRowFormula>
    </tableColumn>
    <tableColumn id="11" xr3:uid="{8421E84C-147A-734B-9C78-5F3DEC0DCD55}" name="xsk3g-hash" totalsRowFunction="custom" dataDxfId="95" totalsRowDxfId="94">
      <totalsRowFormula>_xlfn.LET(_xlpm.d,N16:N18,MAX(_xlpm.d))</totalsRowFormula>
    </tableColumn>
    <tableColumn id="12" xr3:uid="{5C1128E1-59BB-874B-9220-16ADB8D3354C}" name="xsk4g-hash" totalsRowFunction="custom" dataDxfId="93" totalsRowDxfId="92">
      <totalsRowFormula>_xlfn.LET(_xlpm.d,O16:O18,MAX(_xlpm.d))</totalsRowFormula>
    </tableColumn>
    <tableColumn id="17" xr3:uid="{5BB95FD7-D92D-9147-99C7-A215BE5FD600}" name="max" totalsRowFunction="custom" dataDxfId="91" totalsRowDxfId="90">
      <calculatedColumnFormula>_xlfn.LET(_xlpm.d,D16:O16,MAX(_xlpm.d))</calculatedColumnFormula>
      <totalsRowFormula>_xlfn.LET(_xlpm.d,P16:P18,MAX(_xlpm.d))</totalsRowFormula>
    </tableColumn>
    <tableColumn id="13" xr3:uid="{C0B03264-25E8-7745-BBF3-C1ED4AF90A25}" name="rank" totalsRowLabel="1:3g+h;2:2g+h;3:4g+h;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E459DD6-4076-7B40-81A9-D63DBCE28E00}" name="Table1353743" displayName="Table1353743" ref="A22:Q26" totalsRowCount="1">
  <autoFilter ref="A22:Q25" xr:uid="{46B0E1C2-31F2-354C-8ED1-4E99A40A361A}"/>
  <tableColumns count="17">
    <tableColumn id="1" xr3:uid="{BD9AADE9-B302-E942-BB58-50E71E62C6CD}" name="Target"/>
    <tableColumn id="2" xr3:uid="{0B0ED8B5-DCE2-E344-A8E6-95500541318E}" name="Supplement"/>
    <tableColumn id="3" xr3:uid="{48E8278A-06D2-CB4C-8207-EED74D928464}" name="Method" totalsRowLabel="max"/>
    <tableColumn id="4" xr3:uid="{A9DA3BE8-25E0-8041-8A83-5B1385EB35AF}" name="2g" totalsRowFunction="custom" dataDxfId="89" totalsRowDxfId="88">
      <totalsRowFormula>_xlfn.LET(_xlpm.d,D23:D25,MAX(_xlpm.d))</totalsRowFormula>
    </tableColumn>
    <tableColumn id="5" xr3:uid="{DB203FFB-D77D-554F-AF57-A272771D7126}" name="3g" totalsRowFunction="custom" dataDxfId="87" totalsRowDxfId="86">
      <totalsRowFormula>_xlfn.LET(_xlpm.d,E23:E25,MAX(_xlpm.d))</totalsRowFormula>
    </tableColumn>
    <tableColumn id="6" xr3:uid="{4CF1A3B1-5F27-6D49-B983-224456F04382}" name="4g" totalsRowFunction="custom" dataDxfId="85" totalsRowDxfId="84">
      <totalsRowFormula>_xlfn.LET(_xlpm.d,F23:F25,MAX(_xlpm.d))</totalsRowFormula>
    </tableColumn>
    <tableColumn id="7" xr3:uid="{E5AFE9A4-4663-C74F-9081-37B0169F56F7}" name="xsk2g" totalsRowFunction="custom" dataDxfId="83" totalsRowDxfId="82">
      <totalsRowFormula>_xlfn.LET(_xlpm.d,G23:G25,MAX(_xlpm.d))</totalsRowFormula>
    </tableColumn>
    <tableColumn id="8" xr3:uid="{A5090455-E2C7-044D-81CC-F72A1F966425}" name="xsk3g" totalsRowFunction="custom" dataDxfId="81" totalsRowDxfId="80">
      <totalsRowFormula>_xlfn.LET(_xlpm.d,H23:H25,MAX(_xlpm.d))</totalsRowFormula>
    </tableColumn>
    <tableColumn id="9" xr3:uid="{731497CA-3098-6541-B34A-5E6A23E21A1B}" name="xsk4g" totalsRowFunction="custom" dataDxfId="79" totalsRowDxfId="78">
      <totalsRowFormula>_xlfn.LET(_xlpm.d,I23:I25,MAX(_xlpm.d))</totalsRowFormula>
    </tableColumn>
    <tableColumn id="16" xr3:uid="{AD00E285-932F-6742-9951-7972169ADF3D}" name="2g-hash" totalsRowFunction="custom" dataDxfId="77" totalsRowDxfId="76">
      <totalsRowFormula>_xlfn.LET(_xlpm.d,J23:J25,MAX(_xlpm.d))</totalsRowFormula>
    </tableColumn>
    <tableColumn id="15" xr3:uid="{5AD7CC2A-74D2-654E-9605-EFE1AC9F3645}" name="3g-hash" totalsRowFunction="custom" dataDxfId="75" totalsRowDxfId="74">
      <totalsRowFormula>_xlfn.LET(_xlpm.d,K23:K25,MAX(_xlpm.d))</totalsRowFormula>
    </tableColumn>
    <tableColumn id="14" xr3:uid="{EECDF2D3-7742-E343-98D2-F7BE3E37D42A}" name="4g-hash" totalsRowFunction="custom" dataDxfId="73" totalsRowDxfId="72">
      <totalsRowFormula>_xlfn.LET(_xlpm.d,L23:L25,MAX(_xlpm.d))</totalsRowFormula>
    </tableColumn>
    <tableColumn id="10" xr3:uid="{D50E1D67-1FEA-3942-B9B1-ABB802B03D9F}" name="xsk2g-hash" totalsRowFunction="custom" dataDxfId="71" totalsRowDxfId="70">
      <totalsRowFormula>_xlfn.LET(_xlpm.d,M23:M25,MAX(_xlpm.d))</totalsRowFormula>
    </tableColumn>
    <tableColumn id="11" xr3:uid="{7D161EC2-F116-0945-B9AF-CD781DABC1CB}" name="xsk3g-hash" totalsRowFunction="custom" dataDxfId="69" totalsRowDxfId="68">
      <totalsRowFormula>_xlfn.LET(_xlpm.d,N23:N25,MAX(_xlpm.d))</totalsRowFormula>
    </tableColumn>
    <tableColumn id="12" xr3:uid="{0C7D5380-85E0-BF40-8B9F-B5D741BE9831}" name="xsk4g-hash" totalsRowFunction="custom" dataDxfId="67" totalsRowDxfId="66">
      <totalsRowFormula>_xlfn.LET(_xlpm.d,O23:O25,MAX(_xlpm.d))</totalsRowFormula>
    </tableColumn>
    <tableColumn id="17" xr3:uid="{167C4251-8025-9C4E-9B5C-1F89C63896A9}" name="max" totalsRowFunction="custom" dataDxfId="65" totalsRowDxfId="64">
      <calculatedColumnFormula>_xlfn.LET(_xlpm.d,D23:O23,MAX(_xlpm.d))</calculatedColumnFormula>
      <totalsRowFormula>_xlfn.LET(_xlpm.d,P23:P25,MAX(_xlpm.d))</totalsRowFormula>
    </tableColumn>
    <tableColumn id="13" xr3:uid="{2A8A7708-9670-9441-9692-47A8726E71CF}" name="rank" totalsRowLabel="1:3g+h;2:4g+h;3:xsk4g+h;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F2CA2C6-F5B9-A048-A3CC-1BC72EE67324}" name="Table1463844" displayName="Table1463844" ref="A29:Q33" totalsRowCount="1">
  <autoFilter ref="A29:Q32" xr:uid="{AE8576D6-A841-2144-A01C-5F10F995E97C}"/>
  <tableColumns count="17">
    <tableColumn id="1" xr3:uid="{E070AC86-14B5-8D42-9666-8CA88E50AA2C}" name="Target"/>
    <tableColumn id="2" xr3:uid="{7A4EF4E8-2FC7-0A40-8548-9EB2AF3FF951}" name="Supplement"/>
    <tableColumn id="3" xr3:uid="{A4890B89-4E6A-474B-89F2-690C3F0E0874}" name="Method" totalsRowLabel="max"/>
    <tableColumn id="4" xr3:uid="{CFD2F68D-62D1-BA44-80BB-FDD7B5C7EDB8}" name="2g" totalsRowFunction="custom" dataDxfId="63" totalsRowDxfId="62">
      <totalsRowFormula>_xlfn.LET(_xlpm.d,D30:D32,MAX(_xlpm.d))</totalsRowFormula>
    </tableColumn>
    <tableColumn id="5" xr3:uid="{E2B74F0A-2879-4246-A3ED-D62E562F2717}" name="3g" totalsRowFunction="custom" dataDxfId="61" totalsRowDxfId="60">
      <totalsRowFormula>_xlfn.LET(_xlpm.d,E30:E32,MAX(_xlpm.d))</totalsRowFormula>
    </tableColumn>
    <tableColumn id="6" xr3:uid="{FDC98059-BEBF-B645-ACE7-8420E6A9053A}" name="4g" totalsRowFunction="custom" dataDxfId="59" totalsRowDxfId="58">
      <totalsRowFormula>_xlfn.LET(_xlpm.d,F30:F32,MAX(_xlpm.d))</totalsRowFormula>
    </tableColumn>
    <tableColumn id="7" xr3:uid="{023166D5-7EF3-1045-839E-07221B16BAD7}" name="xsk2g" totalsRowFunction="custom" dataDxfId="57" totalsRowDxfId="56">
      <totalsRowFormula>_xlfn.LET(_xlpm.d,G30:G32,MAX(_xlpm.d))</totalsRowFormula>
    </tableColumn>
    <tableColumn id="8" xr3:uid="{BCC99DE5-58E5-0B49-9CC2-5F51E061B78B}" name="xsk3g" totalsRowFunction="custom" dataDxfId="55" totalsRowDxfId="54">
      <totalsRowFormula>_xlfn.LET(_xlpm.d,H30:H32,MAX(_xlpm.d))</totalsRowFormula>
    </tableColumn>
    <tableColumn id="16" xr3:uid="{017253A4-EB53-6C45-825A-792ECC854447}" name="xsk4g" totalsRowFunction="custom" dataDxfId="53" totalsRowDxfId="52">
      <totalsRowFormula>_xlfn.LET(_xlpm.d,I30:I32,MAX(_xlpm.d))</totalsRowFormula>
    </tableColumn>
    <tableColumn id="15" xr3:uid="{97E1F888-3AFF-D547-9BD6-350988A11AC3}" name="2g-hash" totalsRowFunction="custom" dataDxfId="51" totalsRowDxfId="50">
      <totalsRowFormula>_xlfn.LET(_xlpm.d,J30:J32,MAX(_xlpm.d))</totalsRowFormula>
    </tableColumn>
    <tableColumn id="14" xr3:uid="{13808696-49F5-294F-9F4C-D45ED4FE1DC7}" name="3g-hash" totalsRowFunction="custom" dataDxfId="49" totalsRowDxfId="48">
      <totalsRowFormula>_xlfn.LET(_xlpm.d,K30:K32,MAX(_xlpm.d))</totalsRowFormula>
    </tableColumn>
    <tableColumn id="9" xr3:uid="{00E3087D-91B5-E64F-8FAE-700B5800F875}" name="4g-hash" totalsRowFunction="custom" dataDxfId="47" totalsRowDxfId="46">
      <totalsRowFormula>_xlfn.LET(_xlpm.d,L30:L32,MAX(_xlpm.d))</totalsRowFormula>
    </tableColumn>
    <tableColumn id="10" xr3:uid="{5A54246A-3DE1-B548-8F35-392C0B076DCF}" name="xsk2g-hash" totalsRowFunction="custom" dataDxfId="45" totalsRowDxfId="44">
      <totalsRowFormula>_xlfn.LET(_xlpm.d,M30:M32,MAX(_xlpm.d))</totalsRowFormula>
    </tableColumn>
    <tableColumn id="11" xr3:uid="{6C9E6244-F048-184C-BBC5-F2481AD8D08E}" name="xsk3g-hash" totalsRowFunction="custom" dataDxfId="43" totalsRowDxfId="42">
      <totalsRowFormula>_xlfn.LET(_xlpm.d,N30:N32,MAX(_xlpm.d))</totalsRowFormula>
    </tableColumn>
    <tableColumn id="12" xr3:uid="{11F76D51-F11B-E842-9DAF-7EC7EC17528C}" name="xsk4g-hash" totalsRowFunction="custom" dataDxfId="41" totalsRowDxfId="40">
      <totalsRowFormula>_xlfn.LET(_xlpm.d,O30:O32,MAX(_xlpm.d))</totalsRowFormula>
    </tableColumn>
    <tableColumn id="17" xr3:uid="{ECEFEE12-E34F-AF4C-89F4-3EF9B7621A3A}" name="max" totalsRowFunction="custom" dataDxfId="39" totalsRowDxfId="38">
      <calculatedColumnFormula>_xlfn.LET(_xlpm.d,D30:O30,MAX(_xlpm.d))</calculatedColumnFormula>
      <totalsRowFormula>_xlfn.LET(_xlpm.d,P30:P32,MAX(_xlpm.d))</totalsRowFormula>
    </tableColumn>
    <tableColumn id="13" xr3:uid="{119E40FF-16A9-524C-A1B2-4E9BA08E07A1}" name="rank" totalsRowLabel="1:3g,4g;3:xsk3g,xsk3g+h,xsk4g+h;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077260-0CA3-4940-B76A-738ACD9ED71A}" name="Table13573945" displayName="Table13573945" ref="A36:Q40" totalsRowCount="1">
  <autoFilter ref="A36:Q39" xr:uid="{2D30A6F5-5D38-AD42-B882-A8D0FE891640}"/>
  <tableColumns count="17">
    <tableColumn id="1" xr3:uid="{59B04B82-B42F-4740-9FB4-EFFF23DEDF7F}" name="Target"/>
    <tableColumn id="2" xr3:uid="{DFA8F914-7304-3C45-84DA-065FCF5576E6}" name="Supplement"/>
    <tableColumn id="3" xr3:uid="{384E6F37-A98E-EA4F-86C8-97B4E507BBBF}" name="Method" totalsRowLabel="max"/>
    <tableColumn id="4" xr3:uid="{A4F45AA6-BFBC-7E44-A65A-3E2F3FECAC96}" name="2g" totalsRowFunction="custom" dataDxfId="37" totalsRowDxfId="36">
      <totalsRowFormula>_xlfn.LET(_xlpm.d,D37:D39,MAX(_xlpm.d))</totalsRowFormula>
    </tableColumn>
    <tableColumn id="5" xr3:uid="{F9FA8965-5FCF-9B4A-A087-0796B2DED05F}" name="3g" totalsRowFunction="custom" dataDxfId="35" totalsRowDxfId="34">
      <totalsRowFormula>_xlfn.LET(_xlpm.d,E37:E39,MAX(_xlpm.d))</totalsRowFormula>
    </tableColumn>
    <tableColumn id="6" xr3:uid="{C6B56779-6C03-0F43-888F-C7C2941BEB28}" name="4g" totalsRowFunction="custom" dataDxfId="33" totalsRowDxfId="32">
      <totalsRowFormula>_xlfn.LET(_xlpm.d,F37:F39,MAX(_xlpm.d))</totalsRowFormula>
    </tableColumn>
    <tableColumn id="7" xr3:uid="{AECA4EAF-DFBC-DC4A-AB63-D9E5205B11BD}" name="xsk2g" totalsRowFunction="custom" dataDxfId="31" totalsRowDxfId="30">
      <totalsRowFormula>_xlfn.LET(_xlpm.d,G37:G39,MAX(_xlpm.d))</totalsRowFormula>
    </tableColumn>
    <tableColumn id="8" xr3:uid="{99C6E07D-2534-4440-B5E2-C4E70BF7B4F0}" name="xsk3g" totalsRowFunction="custom" dataDxfId="29" totalsRowDxfId="28">
      <totalsRowFormula>_xlfn.LET(_xlpm.d,H37:H39,MAX(_xlpm.d))</totalsRowFormula>
    </tableColumn>
    <tableColumn id="9" xr3:uid="{5CFA1720-1F4E-E547-B541-34FBF4B7D1C3}" name="xsk4g" totalsRowFunction="custom" dataDxfId="27" totalsRowDxfId="26">
      <totalsRowFormula>_xlfn.LET(_xlpm.d,I37:I39,MAX(_xlpm.d))</totalsRowFormula>
    </tableColumn>
    <tableColumn id="16" xr3:uid="{FBFB4DEA-2C91-8E41-BF50-9A909F6E68A1}" name="2g-hash" totalsRowFunction="custom" dataDxfId="25" totalsRowDxfId="24">
      <totalsRowFormula>_xlfn.LET(_xlpm.d,J37:J39,MAX(_xlpm.d))</totalsRowFormula>
    </tableColumn>
    <tableColumn id="15" xr3:uid="{998888D3-BA81-8C45-85F5-F04C9C553524}" name="3g-hash" totalsRowFunction="custom" dataDxfId="23" totalsRowDxfId="22">
      <totalsRowFormula>_xlfn.LET(_xlpm.d,K37:K39,MAX(_xlpm.d))</totalsRowFormula>
    </tableColumn>
    <tableColumn id="14" xr3:uid="{CAD92F7E-7337-5D43-B276-A66F48DE19D6}" name="4g-hash" totalsRowFunction="custom" dataDxfId="21" totalsRowDxfId="20">
      <totalsRowFormula>_xlfn.LET(_xlpm.d,L37:L39,MAX(_xlpm.d))</totalsRowFormula>
    </tableColumn>
    <tableColumn id="10" xr3:uid="{52C989AF-D007-ED47-95BA-D2EF44575C94}" name="xsk2g-hash" totalsRowFunction="custom" dataDxfId="19" totalsRowDxfId="18">
      <totalsRowFormula>_xlfn.LET(_xlpm.d,M37:M39,MAX(_xlpm.d))</totalsRowFormula>
    </tableColumn>
    <tableColumn id="11" xr3:uid="{D00809C8-A6F0-294A-9CA5-1FF4523F8E0E}" name="xsk3g-hash" totalsRowFunction="custom" dataDxfId="17" totalsRowDxfId="16">
      <totalsRowFormula>_xlfn.LET(_xlpm.d,N37:N39,MAX(_xlpm.d))</totalsRowFormula>
    </tableColumn>
    <tableColumn id="12" xr3:uid="{1B92E823-F627-3445-9ABF-A16F9E238C0A}" name="xsk4g-hash" totalsRowFunction="custom" dataDxfId="15" totalsRowDxfId="14">
      <totalsRowFormula>_xlfn.LET(_xlpm.d,O37:O39,MAX(_xlpm.d))</totalsRowFormula>
    </tableColumn>
    <tableColumn id="17" xr3:uid="{32188F1E-ED26-BD45-A0DD-090762FA3D9E}" name="max" totalsRowFunction="custom" dataDxfId="13" totalsRowDxfId="12">
      <calculatedColumnFormula>_xlfn.LET(_xlpm.d,D37:O37,MAX(_xlpm.d))</calculatedColumnFormula>
      <totalsRowFormula>_xlfn.LET(_xlpm.d,P37:P39,MAX(_xlpm.d))</totalsRowFormula>
    </tableColumn>
    <tableColumn id="13" xr3:uid="{6280B8A3-6435-134E-8D43-71F7C10FEEEE}" name="rank" totalsRowLabel="1:3g,4g;3:xsk3g+h,xsk4g+h;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873831-4797-7441-AB5B-4F55757E979C}" name="Table147" displayName="Table147" ref="A1:Q5" totalsRowCount="1" headerRowDxfId="1660">
  <autoFilter ref="A1:Q4" xr:uid="{45B34886-E579-B04A-BB74-0B33E45A88FA}"/>
  <tableColumns count="17">
    <tableColumn id="1" xr3:uid="{C6D92928-898A-0E48-83F3-1B08995F2ADA}" name="Target"/>
    <tableColumn id="2" xr3:uid="{4C8D24AA-0B31-F64F-B7D0-073EBEED25B5}" name="Supplement"/>
    <tableColumn id="3" xr3:uid="{EE8A9F75-4DCB-1942-BCA1-E1D88C148495}" name="Method" totalsRowLabel="max"/>
    <tableColumn id="4" xr3:uid="{CFF94A66-2647-6141-8A0B-C92869B099BC}" name="2g" totalsRowFunction="custom" dataDxfId="1659" totalsRowDxfId="1658">
      <totalsRowFormula>_xlfn.LET(_xlpm.d,D2:D4,MAX(_xlpm.d))</totalsRowFormula>
    </tableColumn>
    <tableColumn id="5" xr3:uid="{4F5872AC-5522-024E-8886-F7959F267D54}" name="3g" totalsRowFunction="custom" dataDxfId="1657" totalsRowDxfId="1656">
      <totalsRowFormula>_xlfn.LET(_xlpm.d,E2:E4,MAX(_xlpm.d))</totalsRowFormula>
    </tableColumn>
    <tableColumn id="6" xr3:uid="{CD2656E3-8590-2747-AFE3-6CC9D007F9DC}" name="4g" totalsRowFunction="custom" dataDxfId="1655" totalsRowDxfId="1654">
      <totalsRowFormula>_xlfn.LET(_xlpm.d,F2:F4,MAX(_xlpm.d))</totalsRowFormula>
    </tableColumn>
    <tableColumn id="7" xr3:uid="{F914074A-7D37-B642-8DE5-C597320D73F2}" name="xsk2g" totalsRowFunction="custom" dataDxfId="1653" totalsRowDxfId="1652">
      <totalsRowFormula>_xlfn.LET(_xlpm.d,G2:G4,MAX(_xlpm.d))</totalsRowFormula>
    </tableColumn>
    <tableColumn id="8" xr3:uid="{8382DD66-083E-AB41-BD53-4C69A0E7926B}" name="xsk3g" totalsRowFunction="custom" dataDxfId="1651" totalsRowDxfId="1650">
      <totalsRowFormula>_xlfn.LET(_xlpm.d,H2:H4,MAX(_xlpm.d))</totalsRowFormula>
    </tableColumn>
    <tableColumn id="9" xr3:uid="{69C59B98-F9CB-584B-937C-9F7EA445C378}" name="xsk4g" totalsRowFunction="custom" dataDxfId="1649" totalsRowDxfId="1648">
      <totalsRowFormula>_xlfn.LET(_xlpm.d,I2:I4,MAX(_xlpm.d))</totalsRowFormula>
    </tableColumn>
    <tableColumn id="16" xr3:uid="{F2633B4C-ADDF-F242-8B82-FD03E264A1E1}" name="2g-hash" totalsRowFunction="custom" dataDxfId="1647" totalsRowDxfId="1646">
      <totalsRowFormula>_xlfn.LET(_xlpm.d,J2:J4,MAX(_xlpm.d))</totalsRowFormula>
    </tableColumn>
    <tableColumn id="15" xr3:uid="{C8179B25-1BA0-D048-8F62-DF9CF6D9D52A}" name="3g-hash" totalsRowFunction="custom" dataDxfId="1645" totalsRowDxfId="1644">
      <totalsRowFormula>_xlfn.LET(_xlpm.d,K2:K4,MAX(_xlpm.d))</totalsRowFormula>
    </tableColumn>
    <tableColumn id="14" xr3:uid="{759F3ED6-202F-A747-9E8F-71720FE2515F}" name="4g-hash" totalsRowFunction="custom" dataDxfId="1643" totalsRowDxfId="1642">
      <totalsRowFormula>_xlfn.LET(_xlpm.d,L2:L4,MAX(_xlpm.d))</totalsRowFormula>
    </tableColumn>
    <tableColumn id="10" xr3:uid="{7775CF59-1459-EB43-801F-01F8B056C071}" name="xsk2g-hash" totalsRowFunction="custom" dataDxfId="1641" totalsRowDxfId="1640">
      <totalsRowFormula>_xlfn.LET(_xlpm.d,M2:M4,MAX(_xlpm.d))</totalsRowFormula>
    </tableColumn>
    <tableColumn id="11" xr3:uid="{9FB69F51-C0E0-7E41-8EBA-E8AC5060B14A}" name="xsk3g-hash" totalsRowFunction="custom" dataDxfId="1639" totalsRowDxfId="1638">
      <totalsRowFormula>_xlfn.LET(_xlpm.d,N2:N4,MAX(_xlpm.d))</totalsRowFormula>
    </tableColumn>
    <tableColumn id="12" xr3:uid="{D760DE76-A804-6B40-B573-360A51310EEA}" name="xsk4g-hash" totalsRowFunction="custom" dataDxfId="1637" totalsRowDxfId="1636">
      <totalsRowFormula>_xlfn.LET(_xlpm.d,O2:O4,MAX(_xlpm.d))</totalsRowFormula>
    </tableColumn>
    <tableColumn id="17" xr3:uid="{05310EBD-5443-2646-B995-7F00CA2D05F9}" name="max" totalsRowFunction="custom" dataDxfId="1635" totalsRowDxfId="1634">
      <calculatedColumnFormula>_xlfn.LET(_xlpm.d,D2:O2,MAX(_xlpm.d))</calculatedColumnFormula>
      <totalsRowFormula>_xlfn.LET(_xlpm.d,P2:P4,MAX(_xlpm.d))</totalsRowFormula>
    </tableColumn>
    <tableColumn id="13" xr3:uid="{D0D01181-74D4-7843-BFE4-4FFF3101D9E3}" name="rank" totalsRowLabel="1:xsk3g+h;2:2g;3:3g+h;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5551907-3AAA-1445-8BAC-C9B4726183A3}" name="Table1347" displayName="Table1347" ref="A15:Q19" totalsRowCount="1">
  <autoFilter ref="A15:Q18" xr:uid="{91BAB1EF-B2F2-FD48-B115-FE786BAC46D2}"/>
  <tableColumns count="17">
    <tableColumn id="1" xr3:uid="{BCAB30E3-5C3D-B742-BAEB-38E1781EDB70}" name="Target"/>
    <tableColumn id="2" xr3:uid="{21A5806F-E90A-CE46-B14D-5C9D0B4F5188}" name="Supplement"/>
    <tableColumn id="3" xr3:uid="{C9EFA9C7-1594-1A4F-A7B1-586717F1F45F}" name="Method" totalsRowLabel="max"/>
    <tableColumn id="4" xr3:uid="{15924A3E-1EE4-5645-B6AC-6477F5753A99}" name="2g" totalsRowFunction="custom" dataDxfId="1633" totalsRowDxfId="1632">
      <totalsRowFormula>_xlfn.LET(_xlpm.d,D16:D18,MAX(_xlpm.d))</totalsRowFormula>
    </tableColumn>
    <tableColumn id="5" xr3:uid="{3F907582-68FA-F648-84B2-EB1D362E98A9}" name="3g" totalsRowFunction="custom" dataDxfId="1631" totalsRowDxfId="1630">
      <totalsRowFormula>_xlfn.LET(_xlpm.d,E16:E18,MAX(_xlpm.d))</totalsRowFormula>
    </tableColumn>
    <tableColumn id="6" xr3:uid="{E5AB4F77-97F8-5E42-A5BF-7ECB8BE733C9}" name="4g" totalsRowFunction="custom" dataDxfId="1629" totalsRowDxfId="1628">
      <totalsRowFormula>_xlfn.LET(_xlpm.d,F16:F18,MAX(_xlpm.d))</totalsRowFormula>
    </tableColumn>
    <tableColumn id="7" xr3:uid="{7B2B8ABD-67CE-B647-91C5-9FF2B9D3D824}" name="xsk2g" totalsRowFunction="custom" dataDxfId="1627" totalsRowDxfId="1626">
      <totalsRowFormula>_xlfn.LET(_xlpm.d,G16:G18,MAX(_xlpm.d))</totalsRowFormula>
    </tableColumn>
    <tableColumn id="8" xr3:uid="{C14F2D1B-5B4D-A340-A712-E4982FD00432}" name="xsk3g" totalsRowFunction="custom" dataDxfId="1625" totalsRowDxfId="1624">
      <totalsRowFormula>_xlfn.LET(_xlpm.d,H16:H18,MAX(_xlpm.d))</totalsRowFormula>
    </tableColumn>
    <tableColumn id="9" xr3:uid="{FAB028B3-2693-4440-AD99-640EA9D3E7F4}" name="xsk4g" totalsRowFunction="custom" dataDxfId="1623" totalsRowDxfId="1622">
      <totalsRowFormula>_xlfn.LET(_xlpm.d,I16:I18,MAX(_xlpm.d))</totalsRowFormula>
    </tableColumn>
    <tableColumn id="16" xr3:uid="{407A8855-708E-B148-BA5E-AF0D984C898D}" name="2g-hash" totalsRowFunction="custom" dataDxfId="1621" totalsRowDxfId="1620">
      <totalsRowFormula>_xlfn.LET(_xlpm.d,J16:J18,MAX(_xlpm.d))</totalsRowFormula>
    </tableColumn>
    <tableColumn id="15" xr3:uid="{01B880E7-DBF8-C643-B703-4177C5401D80}" name="3g-hash" totalsRowFunction="custom" dataDxfId="1619" totalsRowDxfId="1618">
      <totalsRowFormula>_xlfn.LET(_xlpm.d,K16:K18,MAX(_xlpm.d))</totalsRowFormula>
    </tableColumn>
    <tableColumn id="14" xr3:uid="{DCD0F33F-9316-B348-8A19-D672E8AB2108}" name="4g-hash" totalsRowFunction="custom" dataDxfId="1617" totalsRowDxfId="1616">
      <totalsRowFormula>_xlfn.LET(_xlpm.d,L16:L18,MAX(_xlpm.d))</totalsRowFormula>
    </tableColumn>
    <tableColumn id="10" xr3:uid="{5FAB2CBE-5D19-7347-B378-81B936E3A952}" name="xsk2g-hash" totalsRowFunction="custom" dataDxfId="1615" totalsRowDxfId="1614">
      <totalsRowFormula>_xlfn.LET(_xlpm.d,M16:M18,MAX(_xlpm.d))</totalsRowFormula>
    </tableColumn>
    <tableColumn id="11" xr3:uid="{AB613705-3746-9545-BA10-9C2EB391ACB6}" name="xsk3g-hash" totalsRowFunction="custom" dataDxfId="1613" totalsRowDxfId="1612">
      <totalsRowFormula>_xlfn.LET(_xlpm.d,N16:N18,MAX(_xlpm.d))</totalsRowFormula>
    </tableColumn>
    <tableColumn id="12" xr3:uid="{F97EF063-8DD3-3949-824C-CA308FD58132}" name="xsk4g-hash" totalsRowFunction="custom" dataDxfId="1611" totalsRowDxfId="1610">
      <totalsRowFormula>_xlfn.LET(_xlpm.d,O16:O18,MAX(_xlpm.d))</totalsRowFormula>
    </tableColumn>
    <tableColumn id="17" xr3:uid="{0EA2C667-EDDD-B446-BCED-4BB261CBCB03}" name="max" totalsRowFunction="custom" dataDxfId="1609" totalsRowDxfId="1608">
      <calculatedColumnFormula>_xlfn.LET(_xlpm.d,D16:O16,MAX(_xlpm.d))</calculatedColumnFormula>
      <totalsRowFormula>_xlfn.LET(_xlpm.d,P16:P18,MAX(_xlpm.d))</totalsRowFormula>
    </tableColumn>
    <tableColumn id="13" xr3:uid="{DA344FB0-55F1-204A-9042-F34C586295F5}" name="rank" totalsRowLabel="1:2g,xsk2g+h;3:3g+h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2" Type="http://schemas.openxmlformats.org/officeDocument/2006/relationships/table" Target="../tables/table37.xml"/><Relationship Id="rId1" Type="http://schemas.openxmlformats.org/officeDocument/2006/relationships/drawing" Target="../drawings/drawing10.xml"/><Relationship Id="rId6" Type="http://schemas.openxmlformats.org/officeDocument/2006/relationships/table" Target="../tables/table4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7" Type="http://schemas.openxmlformats.org/officeDocument/2006/relationships/table" Target="../tables/table48.xml"/><Relationship Id="rId2" Type="http://schemas.openxmlformats.org/officeDocument/2006/relationships/table" Target="../tables/table43.xml"/><Relationship Id="rId1" Type="http://schemas.openxmlformats.org/officeDocument/2006/relationships/drawing" Target="../drawings/drawing11.xml"/><Relationship Id="rId6" Type="http://schemas.openxmlformats.org/officeDocument/2006/relationships/table" Target="../tables/table47.xm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4.xml"/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7" Type="http://schemas.openxmlformats.org/officeDocument/2006/relationships/table" Target="../tables/table61.xml"/><Relationship Id="rId2" Type="http://schemas.openxmlformats.org/officeDocument/2006/relationships/table" Target="../tables/table56.xml"/><Relationship Id="rId1" Type="http://schemas.openxmlformats.org/officeDocument/2006/relationships/drawing" Target="../drawings/drawing14.xml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drawing" Target="../drawings/drawing15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3.xml"/><Relationship Id="rId3" Type="http://schemas.openxmlformats.org/officeDocument/2006/relationships/table" Target="../tables/table68.xml"/><Relationship Id="rId7" Type="http://schemas.openxmlformats.org/officeDocument/2006/relationships/table" Target="../tables/table7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6.xml"/><Relationship Id="rId6" Type="http://schemas.openxmlformats.org/officeDocument/2006/relationships/table" Target="../tables/table71.xml"/><Relationship Id="rId5" Type="http://schemas.openxmlformats.org/officeDocument/2006/relationships/table" Target="../tables/table70.xml"/><Relationship Id="rId4" Type="http://schemas.openxmlformats.org/officeDocument/2006/relationships/table" Target="../tables/table6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drawing" Target="../drawings/drawing4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48D-BBF0-AF43-91AB-73A6C079B6D8}">
  <dimension ref="A1:M20"/>
  <sheetViews>
    <sheetView workbookViewId="0">
      <pane xSplit="12640" ySplit="9240" topLeftCell="M19"/>
      <selection activeCell="F1" sqref="F1"/>
      <selection pane="topRight" activeCell="F4" sqref="F4"/>
      <selection pane="bottomLeft" activeCell="D22" sqref="D22"/>
      <selection pane="bottomRight" activeCell="M25" sqref="M25"/>
    </sheetView>
  </sheetViews>
  <sheetFormatPr baseColWidth="10" defaultRowHeight="22"/>
  <cols>
    <col min="2" max="2" width="11.875" customWidth="1"/>
    <col min="4" max="4" width="10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19</v>
      </c>
      <c r="E1" s="3" t="s">
        <v>20</v>
      </c>
      <c r="F1" s="3" t="s">
        <v>25</v>
      </c>
      <c r="G1" s="3" t="s">
        <v>26</v>
      </c>
      <c r="H1" s="3" t="s">
        <v>27</v>
      </c>
      <c r="I1" s="3" t="s">
        <v>50</v>
      </c>
      <c r="J1" s="3" t="s">
        <v>51</v>
      </c>
      <c r="K1" s="3" t="s">
        <v>52</v>
      </c>
      <c r="L1" s="3" t="s">
        <v>11</v>
      </c>
      <c r="M1" s="3" t="s">
        <v>17</v>
      </c>
    </row>
    <row r="2" spans="1:13">
      <c r="A2" s="4" t="s">
        <v>3</v>
      </c>
      <c r="B2" s="4" t="s">
        <v>8</v>
      </c>
      <c r="C2" s="4" t="s">
        <v>18</v>
      </c>
      <c r="D2" s="4" t="s">
        <v>21</v>
      </c>
      <c r="E2" s="4" t="str">
        <f t="shared" ref="E2:E19" si="0">_xlfn.TEXTJOIN("-",,A2:D2)</f>
        <v>Case-No-best-mgr:.33</v>
      </c>
      <c r="F2" s="5">
        <f>'czech.gr033'!G$40</f>
        <v>0</v>
      </c>
      <c r="G2" s="5">
        <f>'czech.gr033'!H$40</f>
        <v>0</v>
      </c>
      <c r="H2" s="5">
        <f>'czech.gr033'!I$40</f>
        <v>0</v>
      </c>
      <c r="I2" s="5">
        <f>'czech.gr033'!M$40</f>
        <v>0</v>
      </c>
      <c r="J2" s="5">
        <f>'czech.gr033'!N$40</f>
        <v>0</v>
      </c>
      <c r="K2" s="5">
        <f>'czech.gr033'!O$40</f>
        <v>0</v>
      </c>
      <c r="L2" s="5">
        <f>'czech.gr033'!P$40</f>
        <v>0</v>
      </c>
      <c r="M2" s="4"/>
    </row>
    <row r="3" spans="1:13">
      <c r="A3" s="4" t="s">
        <v>3</v>
      </c>
      <c r="B3" s="4" t="s">
        <v>8</v>
      </c>
      <c r="C3" s="4" t="s">
        <v>18</v>
      </c>
      <c r="D3" s="4" t="s">
        <v>22</v>
      </c>
      <c r="E3" s="4" t="str">
        <f t="shared" si="0"/>
        <v>Case-No-best-mgr:.67</v>
      </c>
      <c r="F3" s="5">
        <f>'czech.gr067'!G$54</f>
        <v>0.41</v>
      </c>
      <c r="G3" s="5">
        <f>'czech.gr067'!H$54</f>
        <v>0.38</v>
      </c>
      <c r="H3" s="5">
        <f>'czech.gr067'!I$54</f>
        <v>0.42</v>
      </c>
      <c r="I3" s="5">
        <f>'czech.gr067'!M$54</f>
        <v>0.36</v>
      </c>
      <c r="J3" s="5">
        <f>'czech.gr067'!N$54</f>
        <v>0.44</v>
      </c>
      <c r="K3" s="5">
        <f>'czech.gr067'!O$54</f>
        <v>0.34</v>
      </c>
      <c r="L3" s="5">
        <f>'czech.gr067'!P$54</f>
        <v>0.48</v>
      </c>
      <c r="M3" s="4"/>
    </row>
    <row r="4" spans="1:13">
      <c r="A4" s="4" t="s">
        <v>3</v>
      </c>
      <c r="B4" s="4" t="s">
        <v>8</v>
      </c>
      <c r="C4" s="4" t="s">
        <v>18</v>
      </c>
      <c r="D4" s="4" t="s">
        <v>23</v>
      </c>
      <c r="E4" s="4" t="str">
        <f t="shared" si="0"/>
        <v>Case-No-best-mgv:1.00</v>
      </c>
      <c r="F4" s="5">
        <f>'czech.gr100'!G$40</f>
        <v>0.4</v>
      </c>
      <c r="G4" s="5">
        <f>'czech.gr100'!H$40</f>
        <v>0.52</v>
      </c>
      <c r="H4" s="5">
        <f>'czech.gr100'!I$40</f>
        <v>0.5</v>
      </c>
      <c r="I4" s="5">
        <f>'czech.gr100'!M$40</f>
        <v>0.47</v>
      </c>
      <c r="J4" s="5">
        <f>'czech.gr100'!N$40</f>
        <v>0.34</v>
      </c>
      <c r="K4" s="5">
        <f>'czech.gr100'!O$40</f>
        <v>0.46</v>
      </c>
      <c r="L4" s="5">
        <f>'czech.gr100'!P$40</f>
        <v>0.52</v>
      </c>
      <c r="M4" s="4"/>
    </row>
    <row r="5" spans="1:13">
      <c r="A5" s="4" t="s">
        <v>9</v>
      </c>
      <c r="B5" s="4" t="s">
        <v>8</v>
      </c>
      <c r="C5" s="4" t="s">
        <v>18</v>
      </c>
      <c r="D5" s="4" t="s">
        <v>21</v>
      </c>
      <c r="E5" s="4" t="str">
        <f t="shared" si="0"/>
        <v>Gender-No-best-mgr:.33</v>
      </c>
      <c r="F5" s="5">
        <f>'czech.gr033'!G$12</f>
        <v>0</v>
      </c>
      <c r="G5" s="5">
        <f>'czech.gr033'!H$12</f>
        <v>0</v>
      </c>
      <c r="H5" s="5">
        <f>'czech.gr033'!I$12</f>
        <v>0</v>
      </c>
      <c r="I5" s="5">
        <f>'czech.gr033'!M$12</f>
        <v>0</v>
      </c>
      <c r="J5" s="5">
        <f>'czech.gr033'!N$12</f>
        <v>0</v>
      </c>
      <c r="K5" s="5">
        <f>'czech.gr033'!O$12</f>
        <v>0</v>
      </c>
      <c r="L5" s="5">
        <f>'czech.gr033'!P$12</f>
        <v>0</v>
      </c>
      <c r="M5" s="4"/>
    </row>
    <row r="6" spans="1:13">
      <c r="A6" s="4" t="s">
        <v>9</v>
      </c>
      <c r="B6" s="4" t="s">
        <v>8</v>
      </c>
      <c r="C6" s="4" t="s">
        <v>18</v>
      </c>
      <c r="D6" s="4" t="s">
        <v>22</v>
      </c>
      <c r="E6" s="4" t="str">
        <f t="shared" si="0"/>
        <v>Gender-No-best-mgr:.67</v>
      </c>
      <c r="F6" s="5">
        <f>'czech.gr067'!G$19</f>
        <v>0.59</v>
      </c>
      <c r="G6" s="5">
        <f>'czech.gr067'!H$19</f>
        <v>0.6</v>
      </c>
      <c r="H6" s="5">
        <f>'czech.gr067'!I$19</f>
        <v>0.53</v>
      </c>
      <c r="I6" s="5">
        <f>'czech.gr067'!M$19</f>
        <v>0.67</v>
      </c>
      <c r="J6" s="5">
        <f>'czech.gr067'!N$19</f>
        <v>0.61</v>
      </c>
      <c r="K6" s="5">
        <f>'czech.gr067'!O$19</f>
        <v>0.56999999999999995</v>
      </c>
      <c r="L6" s="5">
        <f>'czech.gr067'!P$19</f>
        <v>0.67</v>
      </c>
      <c r="M6" s="4"/>
    </row>
    <row r="7" spans="1:13">
      <c r="A7" s="4" t="s">
        <v>9</v>
      </c>
      <c r="B7" s="4" t="s">
        <v>8</v>
      </c>
      <c r="C7" s="4" t="s">
        <v>18</v>
      </c>
      <c r="D7" s="4" t="s">
        <v>23</v>
      </c>
      <c r="E7" s="4" t="str">
        <f t="shared" si="0"/>
        <v>Gender-No-best-mgv:1.00</v>
      </c>
      <c r="F7" s="5">
        <f>'czech.gr100'!G$12</f>
        <v>0.63</v>
      </c>
      <c r="G7" s="5">
        <f>'czech.gr100'!H$12</f>
        <v>0.66</v>
      </c>
      <c r="H7" s="5">
        <f>'czech.gr100'!I$12</f>
        <v>0.62</v>
      </c>
      <c r="I7" s="5">
        <f>'czech.gr100'!M$12</f>
        <v>0.64</v>
      </c>
      <c r="J7" s="5">
        <f>'czech.gr100'!N$12</f>
        <v>0.57999999999999996</v>
      </c>
      <c r="K7" s="5">
        <f>'czech.gr100'!O$12</f>
        <v>0.64</v>
      </c>
      <c r="L7" s="5">
        <f>'czech.gr100'!P$12</f>
        <v>0.66</v>
      </c>
      <c r="M7" s="4"/>
    </row>
    <row r="8" spans="1:13">
      <c r="A8" s="4" t="s">
        <v>10</v>
      </c>
      <c r="B8" s="4" t="s">
        <v>8</v>
      </c>
      <c r="C8" s="4" t="s">
        <v>18</v>
      </c>
      <c r="D8" s="4" t="s">
        <v>21</v>
      </c>
      <c r="E8" s="4" t="str">
        <f t="shared" si="0"/>
        <v>Plurality-No-best-mgr:.33</v>
      </c>
      <c r="F8" s="5">
        <f>'czech.gr033'!G$26</f>
        <v>0</v>
      </c>
      <c r="G8" s="5">
        <f>'czech.gr033'!H$26</f>
        <v>0</v>
      </c>
      <c r="H8" s="5">
        <f>'czech.gr033'!I$26</f>
        <v>0</v>
      </c>
      <c r="I8" s="5">
        <f>'czech.gr033'!M$26</f>
        <v>0</v>
      </c>
      <c r="J8" s="5">
        <f>'czech.gr033'!N$26</f>
        <v>0</v>
      </c>
      <c r="K8" s="5">
        <f>'czech.gr033'!O$26</f>
        <v>0</v>
      </c>
      <c r="L8" s="5">
        <f>'czech.gr033'!P$26</f>
        <v>0</v>
      </c>
      <c r="M8" s="4"/>
    </row>
    <row r="9" spans="1:13">
      <c r="A9" s="4" t="s">
        <v>10</v>
      </c>
      <c r="B9" s="4" t="s">
        <v>8</v>
      </c>
      <c r="C9" s="4" t="s">
        <v>18</v>
      </c>
      <c r="D9" s="4" t="s">
        <v>22</v>
      </c>
      <c r="E9" s="4" t="str">
        <f t="shared" si="0"/>
        <v>Plurality-No-best-mgr:.67</v>
      </c>
      <c r="F9" s="5">
        <f>'czech.gr067'!G$40</f>
        <v>0.87</v>
      </c>
      <c r="G9" s="5">
        <f>'czech.gr067'!H$40</f>
        <v>0.83</v>
      </c>
      <c r="H9" s="5">
        <f>'czech.gr067'!I$40</f>
        <v>0.88</v>
      </c>
      <c r="I9" s="5">
        <f>'czech.gr067'!M$40</f>
        <v>0.87</v>
      </c>
      <c r="J9" s="5">
        <f>'czech.gr067'!N$40</f>
        <v>0.79</v>
      </c>
      <c r="K9" s="5">
        <f>'czech.gr067'!O$40</f>
        <v>0.77</v>
      </c>
      <c r="L9" s="5">
        <f>'czech.gr067'!P$40</f>
        <v>0.89</v>
      </c>
      <c r="M9" s="4"/>
    </row>
    <row r="10" spans="1:13">
      <c r="A10" s="4" t="s">
        <v>10</v>
      </c>
      <c r="B10" s="4" t="s">
        <v>8</v>
      </c>
      <c r="C10" s="4" t="s">
        <v>18</v>
      </c>
      <c r="D10" s="4" t="s">
        <v>23</v>
      </c>
      <c r="E10" s="4" t="str">
        <f t="shared" si="0"/>
        <v>Plurality-No-best-mgv:1.00</v>
      </c>
      <c r="F10" s="5">
        <f>'czech.gr100'!G$26</f>
        <v>0.82</v>
      </c>
      <c r="G10" s="5">
        <f>'czech.gr100'!H$26</f>
        <v>0.79</v>
      </c>
      <c r="H10" s="5">
        <f>'czech.gr100'!I$26</f>
        <v>0.87</v>
      </c>
      <c r="I10" s="5">
        <f>'czech.gr100'!M$26</f>
        <v>0.81</v>
      </c>
      <c r="J10" s="5">
        <f>'czech.gr100'!N$26</f>
        <v>0.89</v>
      </c>
      <c r="K10" s="5">
        <f>'czech.gr100'!O$26</f>
        <v>0.8</v>
      </c>
      <c r="L10" s="5">
        <f>'czech.gr100'!P$26</f>
        <v>0.89</v>
      </c>
      <c r="M10" s="4"/>
    </row>
    <row r="11" spans="1:13">
      <c r="A11" s="4" t="s">
        <v>3</v>
      </c>
      <c r="B11" s="4" t="s">
        <v>6</v>
      </c>
      <c r="C11" s="4" t="s">
        <v>18</v>
      </c>
      <c r="D11" s="4" t="s">
        <v>21</v>
      </c>
      <c r="E11" s="4" t="str">
        <f t="shared" si="0"/>
        <v>Case-Yes-best-mgr:.33</v>
      </c>
      <c r="F11" s="5">
        <f>'czech.gr033'!G$33</f>
        <v>0</v>
      </c>
      <c r="G11" s="5">
        <f>'czech.gr033'!H$33</f>
        <v>0</v>
      </c>
      <c r="H11" s="5">
        <f>'czech.gr033'!I$33</f>
        <v>0</v>
      </c>
      <c r="I11" s="5">
        <f>'czech.gr033'!M$33</f>
        <v>0</v>
      </c>
      <c r="J11" s="5">
        <f>'czech.gr033'!N$33</f>
        <v>0</v>
      </c>
      <c r="K11" s="5">
        <f>'czech.gr033'!O$33</f>
        <v>0</v>
      </c>
      <c r="L11" s="5">
        <f>'czech.gr033'!P$33</f>
        <v>0</v>
      </c>
      <c r="M11" s="4"/>
    </row>
    <row r="12" spans="1:13">
      <c r="A12" s="4" t="s">
        <v>3</v>
      </c>
      <c r="B12" s="4" t="s">
        <v>6</v>
      </c>
      <c r="C12" s="4" t="s">
        <v>18</v>
      </c>
      <c r="D12" s="4" t="s">
        <v>22</v>
      </c>
      <c r="E12" s="4" t="str">
        <f t="shared" si="0"/>
        <v>Case-Yes-best-mgr:.67</v>
      </c>
      <c r="F12" s="5">
        <f>'czech.gr067'!G$47</f>
        <v>0.44</v>
      </c>
      <c r="G12" s="5">
        <f>'czech.gr067'!H$47</f>
        <v>0.43</v>
      </c>
      <c r="H12" s="5">
        <f>'czech.gr067'!I$47</f>
        <v>0.48</v>
      </c>
      <c r="I12" s="5">
        <f>'czech.gr067'!M$47</f>
        <v>0.44</v>
      </c>
      <c r="J12" s="5">
        <f>'czech.gr067'!N$47</f>
        <v>0.5</v>
      </c>
      <c r="K12" s="5">
        <f>'czech.gr067'!O$47</f>
        <v>0.44</v>
      </c>
      <c r="L12" s="5">
        <f>'czech.gr067'!P$47</f>
        <v>0.53</v>
      </c>
      <c r="M12" s="4"/>
    </row>
    <row r="13" spans="1:13">
      <c r="A13" s="4" t="s">
        <v>3</v>
      </c>
      <c r="B13" s="4" t="s">
        <v>6</v>
      </c>
      <c r="C13" s="4" t="s">
        <v>18</v>
      </c>
      <c r="D13" s="4" t="s">
        <v>23</v>
      </c>
      <c r="E13" s="4" t="str">
        <f t="shared" si="0"/>
        <v>Case-Yes-best-mgv:1.00</v>
      </c>
      <c r="F13" s="5">
        <f>'czech.gr100'!G$33</f>
        <v>0.42</v>
      </c>
      <c r="G13" s="5">
        <f>'czech.gr100'!H$33</f>
        <v>0.59</v>
      </c>
      <c r="H13" s="5">
        <f>'czech.gr100'!I$33</f>
        <v>0.49</v>
      </c>
      <c r="I13" s="5">
        <f>'czech.gr100'!M$33</f>
        <v>0.55000000000000004</v>
      </c>
      <c r="J13" s="5">
        <f>'czech.gr100'!N$33</f>
        <v>0.38</v>
      </c>
      <c r="K13" s="5">
        <f>'czech.gr100'!O$33</f>
        <v>0.53</v>
      </c>
      <c r="L13" s="5">
        <f>'czech.gr100'!P$33</f>
        <v>0.59</v>
      </c>
      <c r="M13" s="4"/>
    </row>
    <row r="14" spans="1:13">
      <c r="A14" s="4" t="s">
        <v>9</v>
      </c>
      <c r="B14" s="4" t="s">
        <v>6</v>
      </c>
      <c r="C14" s="4" t="s">
        <v>18</v>
      </c>
      <c r="D14" s="4" t="s">
        <v>21</v>
      </c>
      <c r="E14" s="4" t="str">
        <f t="shared" si="0"/>
        <v>Gender-Yes-best-mgr:.33</v>
      </c>
      <c r="F14" s="5">
        <f>'czech.gr033'!G$5</f>
        <v>0</v>
      </c>
      <c r="G14" s="5">
        <f>'czech.gr033'!H$5</f>
        <v>0</v>
      </c>
      <c r="H14" s="5">
        <f>'czech.gr033'!I$5</f>
        <v>0</v>
      </c>
      <c r="I14" s="5">
        <f>'czech.gr033'!M$5</f>
        <v>0</v>
      </c>
      <c r="J14" s="5">
        <f>'czech.gr033'!N$5</f>
        <v>0</v>
      </c>
      <c r="K14" s="5">
        <f>'czech.gr033'!O$5</f>
        <v>0</v>
      </c>
      <c r="L14" s="5">
        <f>'czech.gr033'!P$5</f>
        <v>0</v>
      </c>
      <c r="M14" s="4"/>
    </row>
    <row r="15" spans="1:13">
      <c r="A15" s="4" t="s">
        <v>9</v>
      </c>
      <c r="B15" s="4" t="s">
        <v>6</v>
      </c>
      <c r="C15" s="4" t="s">
        <v>18</v>
      </c>
      <c r="D15" s="4" t="s">
        <v>22</v>
      </c>
      <c r="E15" s="4" t="str">
        <f t="shared" si="0"/>
        <v>Gender-Yes-best-mgr:.67</v>
      </c>
      <c r="F15" s="5">
        <f>'czech.gr067'!G$5</f>
        <v>0.63</v>
      </c>
      <c r="G15" s="5">
        <f>'czech.gr067'!H$5</f>
        <v>0.61</v>
      </c>
      <c r="H15" s="5">
        <f>'czech.gr067'!I$5</f>
        <v>0.6</v>
      </c>
      <c r="I15" s="5">
        <f>'czech.gr067'!M$5</f>
        <v>0.62</v>
      </c>
      <c r="J15" s="5">
        <f>'czech.gr067'!N$5</f>
        <v>0.68</v>
      </c>
      <c r="K15" s="5">
        <f>'czech.gr067'!O$5</f>
        <v>0.55000000000000004</v>
      </c>
      <c r="L15" s="5">
        <f>'czech.gr067'!P$5</f>
        <v>0.68</v>
      </c>
      <c r="M15" s="4"/>
    </row>
    <row r="16" spans="1:13">
      <c r="A16" s="4" t="s">
        <v>9</v>
      </c>
      <c r="B16" s="4" t="s">
        <v>6</v>
      </c>
      <c r="C16" s="4" t="s">
        <v>18</v>
      </c>
      <c r="D16" s="4" t="s">
        <v>23</v>
      </c>
      <c r="E16" s="4" t="str">
        <f t="shared" si="0"/>
        <v>Gender-Yes-best-mgv:1.00</v>
      </c>
      <c r="F16" s="5">
        <f>'czech.gr100'!G$5</f>
        <v>0.61</v>
      </c>
      <c r="G16" s="5">
        <f>'czech.gr100'!H$5</f>
        <v>0.68</v>
      </c>
      <c r="H16" s="5">
        <f>'czech.gr100'!I$5</f>
        <v>0.67</v>
      </c>
      <c r="I16" s="5">
        <f>'czech.gr100'!M$5</f>
        <v>0.65</v>
      </c>
      <c r="J16" s="5">
        <f>'czech.gr100'!N$5</f>
        <v>0.55000000000000004</v>
      </c>
      <c r="K16" s="5">
        <f>'czech.gr100'!O$5</f>
        <v>0.65</v>
      </c>
      <c r="L16" s="5">
        <f>'czech.gr100'!P$5</f>
        <v>0.72</v>
      </c>
      <c r="M16" s="4"/>
    </row>
    <row r="17" spans="1:13">
      <c r="A17" s="4" t="s">
        <v>10</v>
      </c>
      <c r="B17" s="4" t="s">
        <v>6</v>
      </c>
      <c r="C17" s="4" t="s">
        <v>18</v>
      </c>
      <c r="D17" s="4" t="s">
        <v>21</v>
      </c>
      <c r="E17" s="4" t="str">
        <f t="shared" si="0"/>
        <v>Plurality-Yes-best-mgr:.33</v>
      </c>
      <c r="F17" s="5">
        <f>'czech.gr033'!G$19</f>
        <v>0</v>
      </c>
      <c r="G17" s="5">
        <f>'czech.gr033'!H$19</f>
        <v>0</v>
      </c>
      <c r="H17" s="5">
        <f>'czech.gr033'!I$19</f>
        <v>0</v>
      </c>
      <c r="I17" s="5">
        <f>'czech.gr033'!M$19</f>
        <v>0</v>
      </c>
      <c r="J17" s="5">
        <f>'czech.gr033'!N$19</f>
        <v>0</v>
      </c>
      <c r="K17" s="5">
        <f>'czech.gr033'!O$19</f>
        <v>0</v>
      </c>
      <c r="L17" s="5">
        <f>'czech.gr033'!P$19</f>
        <v>0</v>
      </c>
      <c r="M17" s="4"/>
    </row>
    <row r="18" spans="1:13">
      <c r="A18" s="4" t="s">
        <v>10</v>
      </c>
      <c r="B18" s="4" t="s">
        <v>6</v>
      </c>
      <c r="C18" s="4" t="s">
        <v>18</v>
      </c>
      <c r="D18" s="4" t="s">
        <v>22</v>
      </c>
      <c r="E18" s="4" t="str">
        <f t="shared" si="0"/>
        <v>Plurality-Yes-best-mgr:.67</v>
      </c>
      <c r="F18" s="5">
        <f>'czech.gr067'!G$33</f>
        <v>0.9</v>
      </c>
      <c r="G18" s="5">
        <f>'czech.gr067'!H$33</f>
        <v>0.81</v>
      </c>
      <c r="H18" s="5">
        <f>'czech.gr067'!I$33</f>
        <v>0.88</v>
      </c>
      <c r="I18" s="5">
        <f>'czech.gr067'!M$33</f>
        <v>0.89</v>
      </c>
      <c r="J18" s="5">
        <f>'czech.gr067'!N$33</f>
        <v>0.8</v>
      </c>
      <c r="K18" s="5">
        <f>'czech.gr067'!O$33</f>
        <v>0.79</v>
      </c>
      <c r="L18" s="5">
        <f>'czech.gr067'!P$33</f>
        <v>0.97</v>
      </c>
      <c r="M18" s="4"/>
    </row>
    <row r="19" spans="1:13" ht="23" thickBot="1">
      <c r="A19" s="7" t="s">
        <v>10</v>
      </c>
      <c r="B19" s="7" t="s">
        <v>6</v>
      </c>
      <c r="C19" s="7" t="s">
        <v>18</v>
      </c>
      <c r="D19" s="7" t="s">
        <v>23</v>
      </c>
      <c r="E19" s="4" t="str">
        <f t="shared" si="0"/>
        <v>Plurality-Yes-best-mgv:1.00</v>
      </c>
      <c r="F19" s="6">
        <f>'czech.gr100'!G$19</f>
        <v>0.88</v>
      </c>
      <c r="G19" s="6">
        <f>'czech.gr100'!H$19</f>
        <v>0.81</v>
      </c>
      <c r="H19" s="6">
        <f>'czech.gr100'!I$19</f>
        <v>0.92</v>
      </c>
      <c r="I19" s="6">
        <f>'czech.gr100'!M$19</f>
        <v>0.83</v>
      </c>
      <c r="J19" s="6">
        <f>'czech.gr100'!N$19</f>
        <v>0.89</v>
      </c>
      <c r="K19" s="6">
        <f>'czech.gr100'!O$19</f>
        <v>0.85</v>
      </c>
      <c r="L19" s="6">
        <f>'czech.gr100'!P$19</f>
        <v>0.92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0.9</v>
      </c>
      <c r="G20" s="10">
        <f t="shared" si="1"/>
        <v>0.81</v>
      </c>
      <c r="H20" s="10">
        <f t="shared" si="1"/>
        <v>0.92</v>
      </c>
      <c r="I20" s="10">
        <f t="shared" si="1"/>
        <v>0.89</v>
      </c>
      <c r="J20" s="10">
        <f t="shared" si="1"/>
        <v>0.89</v>
      </c>
      <c r="K20" s="10">
        <f t="shared" si="1"/>
        <v>0.85</v>
      </c>
      <c r="L20" s="10">
        <f t="shared" si="1"/>
        <v>0.97</v>
      </c>
      <c r="M20" s="11"/>
    </row>
  </sheetData>
  <conditionalFormatting sqref="F2:L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CED-06BD-7448-9F32-ACF061950B6B}">
  <sheetPr codeName="Sheet7"/>
  <dimension ref="A1:AC47"/>
  <sheetViews>
    <sheetView topLeftCell="B5" zoomScale="109" zoomScaleNormal="109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7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  <c r="Q31">
        <v>3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  <c r="Q32">
        <v>1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7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  <c r="Q38">
        <v>2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  <c r="Q39">
        <v>1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  <c r="Q40" s="2"/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xsk2g</v>
      </c>
      <c r="H44" t="str">
        <f t="shared" si="12"/>
        <v>xsk3g</v>
      </c>
      <c r="I44" t="str">
        <f t="shared" si="12"/>
        <v>xsk4g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xsk2g-hash</v>
      </c>
      <c r="N44" t="str">
        <f t="shared" si="12"/>
        <v>xsk3g-hash</v>
      </c>
      <c r="O44" t="str">
        <f>O$1</f>
        <v>xsk4g-hash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 Q40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6B4-D2A3-834A-9EFD-818E54689F0E}">
  <sheetPr codeName="Sheet8"/>
  <dimension ref="A1:AC47"/>
  <sheetViews>
    <sheetView zoomScale="109" zoomScaleNormal="109" workbookViewId="0">
      <pane xSplit="5020" ySplit="4380" topLeftCell="B51" activePane="bottomRight"/>
      <selection pane="topRight" activeCell="D1" sqref="D1"/>
      <selection pane="bottomLeft" activeCell="A7" sqref="A7"/>
      <selection pane="bottomRight" activeCell="Q41" sqref="Q4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1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>
        <v>0.53</v>
      </c>
      <c r="E2" s="2">
        <v>0.56000000000000005</v>
      </c>
      <c r="F2" s="2">
        <v>0.49</v>
      </c>
      <c r="G2" s="2">
        <v>0.47</v>
      </c>
      <c r="H2" s="2">
        <v>0.47</v>
      </c>
      <c r="I2" s="2">
        <v>0.39</v>
      </c>
      <c r="J2" s="2">
        <v>0.41</v>
      </c>
      <c r="K2" s="2">
        <v>0.53</v>
      </c>
      <c r="L2" s="2">
        <v>0.5</v>
      </c>
      <c r="M2" s="2">
        <v>0.51</v>
      </c>
      <c r="N2" s="2">
        <v>0.44</v>
      </c>
      <c r="O2" s="2">
        <v>0.49</v>
      </c>
      <c r="P2" s="2">
        <f t="shared" ref="P2:P4" si="0">_xlfn.LET(_xlpm.d,D2:O2,MAX(_xlpm.d))</f>
        <v>0.56000000000000005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0.57999999999999996</v>
      </c>
      <c r="E3" s="2">
        <v>0.52</v>
      </c>
      <c r="F3" s="2">
        <v>0.56000000000000005</v>
      </c>
      <c r="G3" s="2">
        <v>0.6</v>
      </c>
      <c r="H3" s="2">
        <v>0.45</v>
      </c>
      <c r="I3" s="2">
        <v>0.5</v>
      </c>
      <c r="J3" s="2">
        <v>0.55000000000000004</v>
      </c>
      <c r="K3" s="2">
        <v>0.61</v>
      </c>
      <c r="L3" s="2">
        <v>0.54</v>
      </c>
      <c r="M3" s="2">
        <v>0.56000000000000005</v>
      </c>
      <c r="N3" s="2">
        <v>0.5</v>
      </c>
      <c r="O3" s="2">
        <v>0.53</v>
      </c>
      <c r="P3" s="2">
        <f t="shared" si="0"/>
        <v>0.61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0.55000000000000004</v>
      </c>
      <c r="E4" s="2">
        <v>0.54</v>
      </c>
      <c r="F4" s="2">
        <v>0.48</v>
      </c>
      <c r="G4" s="2">
        <v>0.51</v>
      </c>
      <c r="H4" s="2">
        <v>0.43</v>
      </c>
      <c r="I4" s="2">
        <v>0.49</v>
      </c>
      <c r="J4" s="2">
        <v>0.45</v>
      </c>
      <c r="K4" s="2">
        <v>0.54</v>
      </c>
      <c r="L4" s="2">
        <v>0.51</v>
      </c>
      <c r="M4" s="2">
        <v>0.59</v>
      </c>
      <c r="N4" s="2">
        <v>0.51</v>
      </c>
      <c r="O4" s="2">
        <v>0.53</v>
      </c>
      <c r="P4" s="2">
        <f t="shared" si="0"/>
        <v>0.59</v>
      </c>
      <c r="Q4">
        <v>2</v>
      </c>
    </row>
    <row r="5" spans="1:29" ht="27" customHeight="1">
      <c r="C5" t="s">
        <v>11</v>
      </c>
      <c r="D5" s="2">
        <f>_xlfn.LET(_xlpm.d,D2:D4,MAX(_xlpm.d))</f>
        <v>0.57999999999999996</v>
      </c>
      <c r="E5" s="2">
        <f t="shared" ref="E5:P5" si="1">_xlfn.LET(_xlpm.d,E2:E4,MAX(_xlpm.d))</f>
        <v>0.56000000000000005</v>
      </c>
      <c r="F5" s="2">
        <f t="shared" si="1"/>
        <v>0.56000000000000005</v>
      </c>
      <c r="G5" s="2">
        <f t="shared" si="1"/>
        <v>0.6</v>
      </c>
      <c r="H5" s="2">
        <f t="shared" si="1"/>
        <v>0.47</v>
      </c>
      <c r="I5" s="2">
        <f t="shared" si="1"/>
        <v>0.5</v>
      </c>
      <c r="J5" s="2">
        <f t="shared" si="1"/>
        <v>0.55000000000000004</v>
      </c>
      <c r="K5" s="2">
        <f t="shared" si="1"/>
        <v>0.61</v>
      </c>
      <c r="L5" s="2">
        <f t="shared" si="1"/>
        <v>0.54</v>
      </c>
      <c r="M5" s="2">
        <f t="shared" si="1"/>
        <v>0.59</v>
      </c>
      <c r="N5" s="2">
        <f t="shared" si="1"/>
        <v>0.51</v>
      </c>
      <c r="O5" s="2">
        <f t="shared" si="1"/>
        <v>0.53</v>
      </c>
      <c r="P5" s="2">
        <f t="shared" si="1"/>
        <v>0.61</v>
      </c>
      <c r="Q5" t="s">
        <v>66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0.47</v>
      </c>
      <c r="E9" s="2">
        <v>0.45</v>
      </c>
      <c r="F9" s="2">
        <v>0.45</v>
      </c>
      <c r="G9" s="2">
        <v>0.49</v>
      </c>
      <c r="H9" s="2">
        <v>0.45</v>
      </c>
      <c r="I9" s="2">
        <v>0.45</v>
      </c>
      <c r="J9" s="2">
        <v>0.45</v>
      </c>
      <c r="K9" s="2">
        <v>0.55000000000000004</v>
      </c>
      <c r="L9" s="2">
        <v>0.42</v>
      </c>
      <c r="M9" s="2">
        <v>0.47</v>
      </c>
      <c r="N9" s="2">
        <v>0.48</v>
      </c>
      <c r="O9" s="2">
        <v>0.53</v>
      </c>
      <c r="P9" s="2">
        <f>_xlfn.LET(_xlpm.d,D9:O9,MAX(_xlpm.d))</f>
        <v>0.55000000000000004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0.56000000000000005</v>
      </c>
      <c r="E10" s="2">
        <v>0.49</v>
      </c>
      <c r="F10" s="2">
        <v>0.53</v>
      </c>
      <c r="G10" s="2">
        <v>0.55000000000000004</v>
      </c>
      <c r="H10" s="2">
        <v>0.49</v>
      </c>
      <c r="I10" s="2">
        <v>0.49</v>
      </c>
      <c r="J10" s="2">
        <v>0.52</v>
      </c>
      <c r="K10" s="2">
        <v>0.61</v>
      </c>
      <c r="L10" s="2">
        <v>0.52</v>
      </c>
      <c r="M10" s="2">
        <v>0.56000000000000005</v>
      </c>
      <c r="N10" s="2">
        <v>0.53</v>
      </c>
      <c r="O10" s="2">
        <v>0.52</v>
      </c>
      <c r="P10" s="2">
        <f t="shared" ref="P10:P11" si="2">_xlfn.LET(_xlpm.d,D10:O10,MAX(_xlpm.d))</f>
        <v>0.61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0.52</v>
      </c>
      <c r="E11" s="2">
        <v>0.51</v>
      </c>
      <c r="F11" s="2">
        <v>0.51</v>
      </c>
      <c r="G11" s="2">
        <v>0.52</v>
      </c>
      <c r="H11" s="2">
        <v>0.48</v>
      </c>
      <c r="I11" s="2">
        <v>0.5</v>
      </c>
      <c r="J11" s="2">
        <v>0.44</v>
      </c>
      <c r="K11" s="2">
        <v>0.55000000000000004</v>
      </c>
      <c r="L11" s="2">
        <v>0.57999999999999996</v>
      </c>
      <c r="M11" s="2">
        <v>0.56000000000000005</v>
      </c>
      <c r="N11" s="2">
        <v>0.5</v>
      </c>
      <c r="O11" s="2">
        <v>0.51</v>
      </c>
      <c r="P11" s="2">
        <f t="shared" si="2"/>
        <v>0.57999999999999996</v>
      </c>
      <c r="Q11">
        <v>2</v>
      </c>
    </row>
    <row r="12" spans="1:29" ht="27" customHeight="1">
      <c r="C12" t="s">
        <v>11</v>
      </c>
      <c r="D12" s="2">
        <f>_xlfn.LET(_xlpm.d,D9:D11,MAX(_xlpm.d))</f>
        <v>0.56000000000000005</v>
      </c>
      <c r="E12" s="2">
        <f t="shared" ref="E12:P12" si="3">_xlfn.LET(_xlpm.d,E9:E11,MAX(_xlpm.d))</f>
        <v>0.51</v>
      </c>
      <c r="F12" s="2">
        <f t="shared" si="3"/>
        <v>0.53</v>
      </c>
      <c r="G12" s="2">
        <f t="shared" si="3"/>
        <v>0.55000000000000004</v>
      </c>
      <c r="H12" s="2">
        <f t="shared" si="3"/>
        <v>0.49</v>
      </c>
      <c r="I12" s="2">
        <f t="shared" si="3"/>
        <v>0.5</v>
      </c>
      <c r="J12" s="2">
        <f t="shared" si="3"/>
        <v>0.52</v>
      </c>
      <c r="K12" s="2">
        <f t="shared" si="3"/>
        <v>0.61</v>
      </c>
      <c r="L12" s="2">
        <f t="shared" si="3"/>
        <v>0.57999999999999996</v>
      </c>
      <c r="M12" s="2">
        <f t="shared" si="3"/>
        <v>0.56000000000000005</v>
      </c>
      <c r="N12" s="2">
        <f t="shared" si="3"/>
        <v>0.53</v>
      </c>
      <c r="O12" s="2">
        <f t="shared" si="3"/>
        <v>0.53</v>
      </c>
      <c r="P12" s="2">
        <f t="shared" si="3"/>
        <v>0.61</v>
      </c>
      <c r="Q12" t="s">
        <v>67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>
        <v>0.76</v>
      </c>
      <c r="E16" s="2">
        <v>0.85</v>
      </c>
      <c r="F16" s="2">
        <v>0.78</v>
      </c>
      <c r="G16" s="2">
        <v>0.78</v>
      </c>
      <c r="H16" s="2">
        <v>0.75</v>
      </c>
      <c r="I16" s="2">
        <v>0.8</v>
      </c>
      <c r="J16" s="2">
        <v>0.88</v>
      </c>
      <c r="K16" s="2">
        <v>0.77</v>
      </c>
      <c r="L16" s="2">
        <v>0.86</v>
      </c>
      <c r="M16" s="2">
        <v>0.76</v>
      </c>
      <c r="N16" s="2">
        <v>0.72</v>
      </c>
      <c r="O16" s="2">
        <v>0.76</v>
      </c>
      <c r="P16" s="2">
        <f t="shared" ref="P16:P18" si="4">_xlfn.LET(_xlpm.d,D16:O16,MAX(_xlpm.d))</f>
        <v>0.88</v>
      </c>
      <c r="Q16">
        <v>1</v>
      </c>
    </row>
    <row r="17" spans="1:17" ht="27" customHeight="1">
      <c r="A17" t="s">
        <v>10</v>
      </c>
      <c r="B17" t="s">
        <v>6</v>
      </c>
      <c r="C17" t="s">
        <v>1</v>
      </c>
      <c r="D17" s="2">
        <v>0.86</v>
      </c>
      <c r="E17" s="2">
        <v>0.87</v>
      </c>
      <c r="F17" s="2">
        <v>0.86</v>
      </c>
      <c r="G17" s="2">
        <v>0.82</v>
      </c>
      <c r="H17" s="2">
        <v>0.83</v>
      </c>
      <c r="I17" s="2">
        <v>0.78</v>
      </c>
      <c r="J17" s="2">
        <v>0.85</v>
      </c>
      <c r="K17" s="2">
        <v>0.87</v>
      </c>
      <c r="L17" s="2">
        <v>0.85</v>
      </c>
      <c r="M17" s="2">
        <v>0.82</v>
      </c>
      <c r="N17" s="2">
        <v>0.86</v>
      </c>
      <c r="O17" s="2">
        <v>0.82</v>
      </c>
      <c r="P17" s="2">
        <f t="shared" si="4"/>
        <v>0.87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0.78</v>
      </c>
      <c r="E18" s="2">
        <v>0.76</v>
      </c>
      <c r="F18" s="2">
        <v>0.85</v>
      </c>
      <c r="G18" s="2">
        <v>0.77</v>
      </c>
      <c r="H18" s="2">
        <v>0.75</v>
      </c>
      <c r="I18" s="2">
        <v>0.86</v>
      </c>
      <c r="J18" s="2">
        <v>0.82</v>
      </c>
      <c r="K18" s="2">
        <v>0.82</v>
      </c>
      <c r="L18" s="2">
        <v>0.81</v>
      </c>
      <c r="M18" s="2">
        <v>0.79</v>
      </c>
      <c r="N18" s="2">
        <v>0.77</v>
      </c>
      <c r="O18" s="2">
        <v>0.79</v>
      </c>
      <c r="P18" s="2">
        <f t="shared" si="4"/>
        <v>0.86</v>
      </c>
      <c r="Q18">
        <v>3</v>
      </c>
    </row>
    <row r="19" spans="1:17" ht="27" customHeight="1">
      <c r="C19" t="s">
        <v>11</v>
      </c>
      <c r="D19" s="2">
        <f>_xlfn.LET(_xlpm.d,D16:D18,MAX(_xlpm.d))</f>
        <v>0.86</v>
      </c>
      <c r="E19" s="2">
        <f t="shared" ref="E19:P19" si="5">_xlfn.LET(_xlpm.d,E16:E18,MAX(_xlpm.d))</f>
        <v>0.87</v>
      </c>
      <c r="F19" s="2">
        <f t="shared" si="5"/>
        <v>0.86</v>
      </c>
      <c r="G19" s="2">
        <f t="shared" si="5"/>
        <v>0.82</v>
      </c>
      <c r="H19" s="2">
        <f t="shared" si="5"/>
        <v>0.83</v>
      </c>
      <c r="I19" s="2">
        <f t="shared" si="5"/>
        <v>0.86</v>
      </c>
      <c r="J19" s="2">
        <f t="shared" si="5"/>
        <v>0.88</v>
      </c>
      <c r="K19" s="2">
        <f t="shared" si="5"/>
        <v>0.87</v>
      </c>
      <c r="L19" s="2">
        <f t="shared" si="5"/>
        <v>0.86</v>
      </c>
      <c r="M19" s="2">
        <f t="shared" si="5"/>
        <v>0.82</v>
      </c>
      <c r="N19" s="2">
        <f t="shared" si="5"/>
        <v>0.86</v>
      </c>
      <c r="O19" s="2">
        <f t="shared" si="5"/>
        <v>0.82</v>
      </c>
      <c r="P19" s="2">
        <f t="shared" si="5"/>
        <v>0.88</v>
      </c>
      <c r="Q19" t="s">
        <v>68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0.73</v>
      </c>
      <c r="E23" s="2">
        <v>0.81</v>
      </c>
      <c r="F23" s="2">
        <v>0.82</v>
      </c>
      <c r="G23" s="2">
        <v>0.78</v>
      </c>
      <c r="H23" s="2">
        <v>0.78</v>
      </c>
      <c r="I23" s="2">
        <v>0.83</v>
      </c>
      <c r="J23" s="2">
        <v>0.75</v>
      </c>
      <c r="K23" s="2">
        <v>0.84</v>
      </c>
      <c r="L23" s="2">
        <v>0.81</v>
      </c>
      <c r="M23" s="2">
        <v>0.75</v>
      </c>
      <c r="N23" s="2">
        <v>0.78</v>
      </c>
      <c r="O23" s="2">
        <v>0.78</v>
      </c>
      <c r="P23" s="2">
        <f t="shared" ref="P23:P25" si="6">_xlfn.LET(_xlpm.d,D23:O23,MAX(_xlpm.d))</f>
        <v>0.84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0.79</v>
      </c>
      <c r="E24" s="2">
        <v>0.81</v>
      </c>
      <c r="F24" s="2">
        <v>0.84</v>
      </c>
      <c r="G24" s="2">
        <v>0.81</v>
      </c>
      <c r="H24" s="2">
        <v>0.79</v>
      </c>
      <c r="I24" s="2">
        <v>0.78</v>
      </c>
      <c r="J24" s="2">
        <v>0.76</v>
      </c>
      <c r="K24" s="2">
        <v>0.83</v>
      </c>
      <c r="L24" s="2">
        <v>0.81</v>
      </c>
      <c r="M24" s="2">
        <v>0.8</v>
      </c>
      <c r="N24" s="2">
        <v>0.84</v>
      </c>
      <c r="O24" s="2">
        <v>0.78</v>
      </c>
      <c r="P24" s="2">
        <f t="shared" si="6"/>
        <v>0.84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0.7</v>
      </c>
      <c r="E25" s="2">
        <v>0.73</v>
      </c>
      <c r="F25" s="2">
        <v>0.8</v>
      </c>
      <c r="G25" s="2">
        <v>0.78</v>
      </c>
      <c r="H25" s="2">
        <v>0.78</v>
      </c>
      <c r="I25" s="2">
        <v>0.81</v>
      </c>
      <c r="J25" s="2">
        <v>0.75</v>
      </c>
      <c r="K25" s="2">
        <v>0.8</v>
      </c>
      <c r="L25" s="2">
        <v>0.8</v>
      </c>
      <c r="M25" s="2">
        <v>0.77</v>
      </c>
      <c r="N25" s="2">
        <v>0.79</v>
      </c>
      <c r="O25" s="2">
        <v>0.75</v>
      </c>
      <c r="P25" s="2">
        <f t="shared" si="6"/>
        <v>0.81</v>
      </c>
      <c r="Q25">
        <v>3</v>
      </c>
    </row>
    <row r="26" spans="1:17" ht="27" customHeight="1">
      <c r="C26" t="s">
        <v>11</v>
      </c>
      <c r="D26" s="2">
        <f>_xlfn.LET(_xlpm.d,D23:D25,MAX(_xlpm.d))</f>
        <v>0.79</v>
      </c>
      <c r="E26" s="2">
        <f t="shared" ref="E26:P26" si="7">_xlfn.LET(_xlpm.d,E23:E25,MAX(_xlpm.d))</f>
        <v>0.81</v>
      </c>
      <c r="F26" s="2">
        <f t="shared" si="7"/>
        <v>0.84</v>
      </c>
      <c r="G26" s="2">
        <f t="shared" si="7"/>
        <v>0.81</v>
      </c>
      <c r="H26" s="2">
        <f t="shared" si="7"/>
        <v>0.79</v>
      </c>
      <c r="I26" s="2">
        <f t="shared" si="7"/>
        <v>0.83</v>
      </c>
      <c r="J26" s="2">
        <f t="shared" si="7"/>
        <v>0.76</v>
      </c>
      <c r="K26" s="2">
        <f t="shared" si="7"/>
        <v>0.84</v>
      </c>
      <c r="L26" s="2">
        <f t="shared" si="7"/>
        <v>0.81</v>
      </c>
      <c r="M26" s="2">
        <f t="shared" si="7"/>
        <v>0.8</v>
      </c>
      <c r="N26" s="2">
        <f t="shared" si="7"/>
        <v>0.84</v>
      </c>
      <c r="O26" s="2">
        <f t="shared" si="7"/>
        <v>0.78</v>
      </c>
      <c r="P26" s="2">
        <f t="shared" si="7"/>
        <v>0.84</v>
      </c>
      <c r="Q26" t="s">
        <v>69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>
        <v>0.27</v>
      </c>
      <c r="E30" s="2">
        <v>0.37</v>
      </c>
      <c r="F30" s="2">
        <v>0.4</v>
      </c>
      <c r="G30" s="2">
        <v>0.33</v>
      </c>
      <c r="H30" s="2">
        <v>0.35</v>
      </c>
      <c r="I30" s="2">
        <v>0.44</v>
      </c>
      <c r="J30" s="2">
        <v>0.4</v>
      </c>
      <c r="K30" s="2">
        <v>0.41</v>
      </c>
      <c r="L30" s="2">
        <v>0.33</v>
      </c>
      <c r="M30" s="2">
        <v>0.28000000000000003</v>
      </c>
      <c r="N30" s="2">
        <v>0.34</v>
      </c>
      <c r="O30" s="2">
        <v>0.28000000000000003</v>
      </c>
      <c r="P30" s="2">
        <f t="shared" ref="P30:P32" si="8">_xlfn.LET(_xlpm.d,D30:O30,MAX(_xlpm.d))</f>
        <v>0.44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0.37</v>
      </c>
      <c r="E31" s="2">
        <v>0.43</v>
      </c>
      <c r="F31" s="2">
        <v>0.5</v>
      </c>
      <c r="G31" s="2">
        <v>0.28999999999999998</v>
      </c>
      <c r="H31" s="2">
        <v>0.42</v>
      </c>
      <c r="I31" s="2">
        <v>0.46</v>
      </c>
      <c r="J31" s="2">
        <v>0.38</v>
      </c>
      <c r="K31" s="2">
        <v>0.45</v>
      </c>
      <c r="L31" s="2">
        <v>0.32</v>
      </c>
      <c r="M31" s="2">
        <v>0.38</v>
      </c>
      <c r="N31" s="2">
        <v>0.38</v>
      </c>
      <c r="O31" s="2">
        <v>0.42</v>
      </c>
      <c r="P31" s="2">
        <f t="shared" si="8"/>
        <v>0.5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0.32</v>
      </c>
      <c r="E32" s="2">
        <v>0.3</v>
      </c>
      <c r="F32" s="2">
        <v>0.37</v>
      </c>
      <c r="G32" s="2">
        <v>0.33</v>
      </c>
      <c r="H32" s="2">
        <v>0.31</v>
      </c>
      <c r="I32" s="2">
        <v>0.34</v>
      </c>
      <c r="J32" s="2">
        <v>0.31</v>
      </c>
      <c r="K32" s="2">
        <v>0.32</v>
      </c>
      <c r="L32" s="2">
        <v>0.39</v>
      </c>
      <c r="M32" s="2">
        <v>0.36</v>
      </c>
      <c r="N32" s="2">
        <v>0.37</v>
      </c>
      <c r="O32" s="2">
        <v>0.34</v>
      </c>
      <c r="P32" s="2">
        <f t="shared" si="8"/>
        <v>0.39</v>
      </c>
      <c r="Q32">
        <v>3</v>
      </c>
    </row>
    <row r="33" spans="1:17" ht="27" customHeight="1">
      <c r="C33" t="s">
        <v>11</v>
      </c>
      <c r="D33" s="2">
        <f>_xlfn.LET(_xlpm.d,D30:D32,MAX(_xlpm.d))</f>
        <v>0.37</v>
      </c>
      <c r="E33" s="2">
        <f t="shared" ref="E33:P33" si="9">_xlfn.LET(_xlpm.d,E30:E32,MAX(_xlpm.d))</f>
        <v>0.43</v>
      </c>
      <c r="F33" s="2">
        <f t="shared" si="9"/>
        <v>0.5</v>
      </c>
      <c r="G33" s="2">
        <f t="shared" si="9"/>
        <v>0.33</v>
      </c>
      <c r="H33" s="2">
        <f t="shared" si="9"/>
        <v>0.42</v>
      </c>
      <c r="I33" s="2">
        <f t="shared" si="9"/>
        <v>0.46</v>
      </c>
      <c r="J33" s="2">
        <f t="shared" si="9"/>
        <v>0.4</v>
      </c>
      <c r="K33" s="2">
        <f t="shared" si="9"/>
        <v>0.45</v>
      </c>
      <c r="L33" s="2">
        <f t="shared" si="9"/>
        <v>0.39</v>
      </c>
      <c r="M33" s="2">
        <f t="shared" si="9"/>
        <v>0.38</v>
      </c>
      <c r="N33" s="2">
        <f t="shared" si="9"/>
        <v>0.38</v>
      </c>
      <c r="O33" s="2">
        <f t="shared" si="9"/>
        <v>0.42</v>
      </c>
      <c r="P33" s="2">
        <f t="shared" si="9"/>
        <v>0.5</v>
      </c>
      <c r="Q33" t="s">
        <v>70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>
        <v>0.38</v>
      </c>
      <c r="E37" s="2">
        <v>0.39</v>
      </c>
      <c r="F37" s="2">
        <v>0.37</v>
      </c>
      <c r="G37" s="2">
        <v>0.34</v>
      </c>
      <c r="H37" s="2">
        <v>0.36</v>
      </c>
      <c r="I37" s="2">
        <v>0.33</v>
      </c>
      <c r="J37" s="2">
        <v>0.39</v>
      </c>
      <c r="K37" s="2">
        <v>0.43</v>
      </c>
      <c r="L37" s="2">
        <v>0.33</v>
      </c>
      <c r="M37" s="2">
        <v>0.28000000000000003</v>
      </c>
      <c r="N37" s="2">
        <v>0.36</v>
      </c>
      <c r="O37" s="2">
        <v>0.34</v>
      </c>
      <c r="P37" s="2">
        <f t="shared" ref="P37:P39" si="10">_xlfn.LET(_xlpm.d,D37:O37,MAX(_xlpm.d))</f>
        <v>0.43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>
        <v>0.34</v>
      </c>
      <c r="E38" s="2">
        <v>0.38</v>
      </c>
      <c r="F38" s="2">
        <v>0.46</v>
      </c>
      <c r="G38" s="2">
        <v>0.31</v>
      </c>
      <c r="H38" s="2">
        <v>0.39</v>
      </c>
      <c r="I38" s="2">
        <v>0.42</v>
      </c>
      <c r="J38" s="2">
        <v>0.46</v>
      </c>
      <c r="K38" s="2">
        <v>0.42</v>
      </c>
      <c r="L38" s="2">
        <v>0.33</v>
      </c>
      <c r="M38" s="2">
        <v>0.38</v>
      </c>
      <c r="N38" s="2">
        <v>0.36</v>
      </c>
      <c r="O38" s="2">
        <v>0.45</v>
      </c>
      <c r="P38" s="2">
        <f t="shared" si="10"/>
        <v>0.46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0.39</v>
      </c>
      <c r="E39" s="2">
        <v>0.32</v>
      </c>
      <c r="F39" s="2">
        <v>0.4</v>
      </c>
      <c r="G39" s="2">
        <v>0.38</v>
      </c>
      <c r="H39" s="2">
        <v>0.35</v>
      </c>
      <c r="I39" s="2">
        <v>0.28999999999999998</v>
      </c>
      <c r="J39" s="2">
        <v>0.36</v>
      </c>
      <c r="K39" s="2">
        <v>0.33</v>
      </c>
      <c r="L39" s="2">
        <v>0.36</v>
      </c>
      <c r="M39" s="2">
        <v>0.36</v>
      </c>
      <c r="N39" s="2">
        <v>0.35</v>
      </c>
      <c r="O39" s="2">
        <v>0.32</v>
      </c>
      <c r="P39" s="2">
        <f t="shared" si="10"/>
        <v>0.4</v>
      </c>
      <c r="Q39">
        <v>3</v>
      </c>
    </row>
    <row r="40" spans="1:17" ht="27" customHeight="1">
      <c r="C40" t="s">
        <v>11</v>
      </c>
      <c r="D40" s="2">
        <f>_xlfn.LET(_xlpm.d,D37:D39,MAX(_xlpm.d))</f>
        <v>0.39</v>
      </c>
      <c r="E40" s="2">
        <f t="shared" ref="E40:P40" si="11">_xlfn.LET(_xlpm.d,E37:E39,MAX(_xlpm.d))</f>
        <v>0.39</v>
      </c>
      <c r="F40" s="2">
        <f t="shared" si="11"/>
        <v>0.46</v>
      </c>
      <c r="G40" s="2">
        <f t="shared" si="11"/>
        <v>0.38</v>
      </c>
      <c r="H40" s="2">
        <f t="shared" si="11"/>
        <v>0.39</v>
      </c>
      <c r="I40" s="2">
        <f t="shared" si="11"/>
        <v>0.42</v>
      </c>
      <c r="J40" s="2">
        <f t="shared" si="11"/>
        <v>0.46</v>
      </c>
      <c r="K40" s="2">
        <f t="shared" si="11"/>
        <v>0.43</v>
      </c>
      <c r="L40" s="2">
        <f t="shared" si="11"/>
        <v>0.36</v>
      </c>
      <c r="M40" s="2">
        <f t="shared" si="11"/>
        <v>0.38</v>
      </c>
      <c r="N40" s="2">
        <f t="shared" si="11"/>
        <v>0.36</v>
      </c>
      <c r="O40" s="2">
        <f t="shared" si="11"/>
        <v>0.45</v>
      </c>
      <c r="P40" s="2">
        <f t="shared" si="11"/>
        <v>0.46</v>
      </c>
      <c r="Q40" t="s">
        <v>71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xsk2g</v>
      </c>
      <c r="H44" t="str">
        <f t="shared" si="12"/>
        <v>xsk3g</v>
      </c>
      <c r="I44" t="str">
        <f t="shared" si="12"/>
        <v>xsk4g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xsk2g-hash</v>
      </c>
      <c r="N44" t="str">
        <f t="shared" si="12"/>
        <v>xsk3g-hash</v>
      </c>
      <c r="O44" t="str">
        <f>O$1</f>
        <v>xsk4g-hash</v>
      </c>
    </row>
    <row r="45" spans="1:17" ht="27" customHeight="1">
      <c r="C45" t="s">
        <v>9</v>
      </c>
      <c r="D45" s="2">
        <f>D5</f>
        <v>0.57999999999999996</v>
      </c>
      <c r="E45" s="2">
        <f t="shared" ref="E45:P45" si="13">E5</f>
        <v>0.56000000000000005</v>
      </c>
      <c r="F45" s="2">
        <f t="shared" si="13"/>
        <v>0.56000000000000005</v>
      </c>
      <c r="G45" s="2">
        <f t="shared" si="13"/>
        <v>0.6</v>
      </c>
      <c r="H45" s="2">
        <f t="shared" si="13"/>
        <v>0.47</v>
      </c>
      <c r="I45" s="2">
        <f t="shared" si="13"/>
        <v>0.5</v>
      </c>
      <c r="J45" s="2">
        <f t="shared" si="13"/>
        <v>0.55000000000000004</v>
      </c>
      <c r="K45" s="2">
        <f t="shared" si="13"/>
        <v>0.61</v>
      </c>
      <c r="L45" s="2">
        <f t="shared" si="13"/>
        <v>0.54</v>
      </c>
      <c r="M45" s="2">
        <f t="shared" si="13"/>
        <v>0.59</v>
      </c>
      <c r="N45" s="2">
        <f t="shared" si="13"/>
        <v>0.51</v>
      </c>
      <c r="O45" s="2">
        <f t="shared" si="13"/>
        <v>0.53</v>
      </c>
      <c r="P45" s="2">
        <f t="shared" si="13"/>
        <v>0.61</v>
      </c>
    </row>
    <row r="46" spans="1:17" ht="27" customHeight="1">
      <c r="C46" t="s">
        <v>12</v>
      </c>
      <c r="D46" s="2">
        <f>D19</f>
        <v>0.86</v>
      </c>
      <c r="E46" s="2">
        <f t="shared" ref="E46:P46" si="14">E19</f>
        <v>0.87</v>
      </c>
      <c r="F46" s="2">
        <f t="shared" si="14"/>
        <v>0.86</v>
      </c>
      <c r="G46" s="2">
        <f t="shared" si="14"/>
        <v>0.82</v>
      </c>
      <c r="H46" s="2">
        <f t="shared" si="14"/>
        <v>0.83</v>
      </c>
      <c r="I46" s="2">
        <f t="shared" si="14"/>
        <v>0.86</v>
      </c>
      <c r="J46" s="2">
        <f t="shared" si="14"/>
        <v>0.88</v>
      </c>
      <c r="K46" s="2">
        <f t="shared" si="14"/>
        <v>0.87</v>
      </c>
      <c r="L46" s="2">
        <f t="shared" si="14"/>
        <v>0.86</v>
      </c>
      <c r="M46" s="2">
        <f t="shared" si="14"/>
        <v>0.82</v>
      </c>
      <c r="N46" s="2">
        <f t="shared" si="14"/>
        <v>0.86</v>
      </c>
      <c r="O46" s="2">
        <f t="shared" si="14"/>
        <v>0.82</v>
      </c>
      <c r="P46" s="2">
        <f t="shared" si="14"/>
        <v>0.88</v>
      </c>
    </row>
    <row r="47" spans="1:17" ht="27" customHeight="1">
      <c r="C47" t="s">
        <v>3</v>
      </c>
      <c r="D47" s="2">
        <f>D33</f>
        <v>0.37</v>
      </c>
      <c r="E47" s="2">
        <f t="shared" ref="E47:P47" si="15">E33</f>
        <v>0.43</v>
      </c>
      <c r="F47" s="2">
        <f t="shared" si="15"/>
        <v>0.5</v>
      </c>
      <c r="G47" s="2">
        <f t="shared" si="15"/>
        <v>0.33</v>
      </c>
      <c r="H47" s="2">
        <f t="shared" si="15"/>
        <v>0.42</v>
      </c>
      <c r="I47" s="2">
        <f t="shared" si="15"/>
        <v>0.46</v>
      </c>
      <c r="J47" s="2">
        <f t="shared" si="15"/>
        <v>0.4</v>
      </c>
      <c r="K47" s="2">
        <f t="shared" si="15"/>
        <v>0.45</v>
      </c>
      <c r="L47" s="2">
        <f t="shared" si="15"/>
        <v>0.39</v>
      </c>
      <c r="M47" s="2">
        <f t="shared" si="15"/>
        <v>0.38</v>
      </c>
      <c r="N47" s="2">
        <f t="shared" si="15"/>
        <v>0.38</v>
      </c>
      <c r="O47" s="2">
        <f t="shared" si="15"/>
        <v>0.42</v>
      </c>
      <c r="P47" s="2">
        <f t="shared" si="15"/>
        <v>0.5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8BE6-5753-D344-B52A-D8D5C37853C7}">
  <sheetPr codeName="Sheet9"/>
  <dimension ref="A1:AC47"/>
  <sheetViews>
    <sheetView zoomScale="113" zoomScaleNormal="113" workbookViewId="0">
      <pane xSplit="3780" ySplit="2160" topLeftCell="C44" activePane="bottomRight"/>
      <selection pane="topRight" activeCell="C1" sqref="C1"/>
      <selection pane="bottomLeft" activeCell="A7" sqref="A7"/>
      <selection pane="bottomRight" activeCell="O51" sqref="O51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>
        <v>0.52</v>
      </c>
      <c r="E2" s="2">
        <v>0.47</v>
      </c>
      <c r="F2" s="2">
        <v>0.47</v>
      </c>
      <c r="G2" s="2">
        <v>0.56000000000000005</v>
      </c>
      <c r="H2" s="2">
        <v>0.48</v>
      </c>
      <c r="I2" s="2">
        <v>0.45</v>
      </c>
      <c r="J2" s="2">
        <v>0.47</v>
      </c>
      <c r="K2" s="2">
        <v>0.52</v>
      </c>
      <c r="L2" s="2">
        <v>0.5</v>
      </c>
      <c r="M2" s="2">
        <v>0.54</v>
      </c>
      <c r="N2" s="2">
        <v>0.59</v>
      </c>
      <c r="O2" s="2">
        <v>0.53</v>
      </c>
      <c r="P2" s="2">
        <f t="shared" ref="P2:P4" si="0">_xlfn.LET(_xlpm.d,D2:O2,MAX(_xlpm.d))</f>
        <v>0.59</v>
      </c>
      <c r="Q2">
        <v>2</v>
      </c>
    </row>
    <row r="3" spans="1:29" ht="27" customHeight="1">
      <c r="A3" t="s">
        <v>9</v>
      </c>
      <c r="B3" t="s">
        <v>6</v>
      </c>
      <c r="C3" t="s">
        <v>1</v>
      </c>
      <c r="D3" s="2">
        <v>0.56999999999999995</v>
      </c>
      <c r="E3" s="2">
        <v>0.54</v>
      </c>
      <c r="F3" s="2">
        <v>0.56999999999999995</v>
      </c>
      <c r="G3" s="2">
        <v>0.61</v>
      </c>
      <c r="H3" s="2">
        <v>0.54</v>
      </c>
      <c r="I3" s="2">
        <v>0.55000000000000004</v>
      </c>
      <c r="J3" s="2">
        <v>0.56000000000000005</v>
      </c>
      <c r="K3" s="2">
        <v>0.54</v>
      </c>
      <c r="L3" s="2">
        <v>0.61</v>
      </c>
      <c r="M3" s="2">
        <v>0.56000000000000005</v>
      </c>
      <c r="N3" s="2">
        <v>0.61</v>
      </c>
      <c r="O3" s="2">
        <v>0.57999999999999996</v>
      </c>
      <c r="P3" s="2">
        <f t="shared" si="0"/>
        <v>0.61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0.52</v>
      </c>
      <c r="E4" s="2">
        <v>0.44</v>
      </c>
      <c r="F4" s="2">
        <v>0.56000000000000005</v>
      </c>
      <c r="G4" s="2">
        <v>0.45</v>
      </c>
      <c r="H4" s="2">
        <v>0.55000000000000004</v>
      </c>
      <c r="I4" s="2">
        <v>0.55000000000000004</v>
      </c>
      <c r="J4" s="2">
        <v>0.46</v>
      </c>
      <c r="K4" s="2">
        <v>0.49</v>
      </c>
      <c r="L4" s="2">
        <v>0.55000000000000004</v>
      </c>
      <c r="M4" s="2">
        <v>0.5</v>
      </c>
      <c r="N4" s="2">
        <v>0.52</v>
      </c>
      <c r="O4" s="2">
        <v>0.5</v>
      </c>
      <c r="P4" s="2">
        <f t="shared" si="0"/>
        <v>0.56000000000000005</v>
      </c>
      <c r="Q4">
        <v>3</v>
      </c>
    </row>
    <row r="5" spans="1:29" ht="27" customHeight="1">
      <c r="C5" t="s">
        <v>11</v>
      </c>
      <c r="D5" s="2">
        <f>_xlfn.LET(_xlpm.d,D2:D4,MAX(_xlpm.d))</f>
        <v>0.56999999999999995</v>
      </c>
      <c r="E5" s="2">
        <f t="shared" ref="E5:O5" si="1">_xlfn.LET(_xlpm.d,E2:E4,MAX(_xlpm.d))</f>
        <v>0.54</v>
      </c>
      <c r="F5" s="2">
        <f t="shared" si="1"/>
        <v>0.56999999999999995</v>
      </c>
      <c r="G5" s="2">
        <f t="shared" si="1"/>
        <v>0.61</v>
      </c>
      <c r="H5" s="2">
        <f t="shared" si="1"/>
        <v>0.55000000000000004</v>
      </c>
      <c r="I5" s="2">
        <f t="shared" si="1"/>
        <v>0.55000000000000004</v>
      </c>
      <c r="J5" s="2">
        <f t="shared" si="1"/>
        <v>0.56000000000000005</v>
      </c>
      <c r="K5" s="2">
        <f t="shared" si="1"/>
        <v>0.54</v>
      </c>
      <c r="L5" s="2">
        <f t="shared" si="1"/>
        <v>0.61</v>
      </c>
      <c r="M5" s="2">
        <f t="shared" si="1"/>
        <v>0.56000000000000005</v>
      </c>
      <c r="N5" s="2">
        <f t="shared" si="1"/>
        <v>0.61</v>
      </c>
      <c r="O5" s="2">
        <f t="shared" si="1"/>
        <v>0.57999999999999996</v>
      </c>
      <c r="P5" s="2">
        <f>_xlfn.LET(_xlpm.d,P2:P4,MAX(_xlpm.d))</f>
        <v>0.61</v>
      </c>
      <c r="Q5" t="s">
        <v>44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0.48</v>
      </c>
      <c r="E9" s="2">
        <v>0.48</v>
      </c>
      <c r="F9" s="2">
        <v>0.48</v>
      </c>
      <c r="G9" s="2">
        <v>0.5</v>
      </c>
      <c r="H9" s="2">
        <v>0.45</v>
      </c>
      <c r="I9" s="2">
        <v>0.44</v>
      </c>
      <c r="J9" s="2">
        <v>0.55000000000000004</v>
      </c>
      <c r="K9" s="2">
        <v>0.5</v>
      </c>
      <c r="L9" s="2">
        <v>0.5</v>
      </c>
      <c r="M9" s="2">
        <v>0.44</v>
      </c>
      <c r="N9" s="2">
        <v>0.51</v>
      </c>
      <c r="O9" s="2">
        <v>0.55000000000000004</v>
      </c>
      <c r="P9" s="2">
        <f>_xlfn.LET(_xlpm.d,D9:O9,MAX(_xlpm.d))</f>
        <v>0.55000000000000004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0.57999999999999996</v>
      </c>
      <c r="E10" s="2">
        <v>0.53</v>
      </c>
      <c r="F10" s="2">
        <v>0.53</v>
      </c>
      <c r="G10" s="2">
        <v>0.57999999999999996</v>
      </c>
      <c r="H10" s="2">
        <v>0.55000000000000004</v>
      </c>
      <c r="I10" s="2">
        <v>0.55000000000000004</v>
      </c>
      <c r="J10" s="2">
        <v>0.56000000000000005</v>
      </c>
      <c r="K10" s="2">
        <v>0.54</v>
      </c>
      <c r="L10" s="2">
        <v>0.55000000000000004</v>
      </c>
      <c r="M10" s="2">
        <v>0.56999999999999995</v>
      </c>
      <c r="N10" s="2">
        <v>0.6</v>
      </c>
      <c r="O10" s="2">
        <v>0.55000000000000004</v>
      </c>
      <c r="P10" s="2">
        <f t="shared" ref="P10:P11" si="2">_xlfn.LET(_xlpm.d,D10:O10,MAX(_xlpm.d))</f>
        <v>0.6</v>
      </c>
      <c r="Q10">
        <v>2</v>
      </c>
    </row>
    <row r="11" spans="1:29" ht="27" customHeight="1">
      <c r="A11" t="s">
        <v>9</v>
      </c>
      <c r="B11" t="s">
        <v>8</v>
      </c>
      <c r="C11" t="s">
        <v>13</v>
      </c>
      <c r="D11" s="2">
        <v>0.52</v>
      </c>
      <c r="E11" s="2">
        <v>0.47</v>
      </c>
      <c r="F11" s="2">
        <v>0.61</v>
      </c>
      <c r="G11" s="2">
        <v>0.45</v>
      </c>
      <c r="H11" s="2">
        <v>0.52</v>
      </c>
      <c r="I11" s="2">
        <v>0.55000000000000004</v>
      </c>
      <c r="J11" s="2">
        <v>0.5</v>
      </c>
      <c r="K11" s="2">
        <v>0.46</v>
      </c>
      <c r="L11" s="2">
        <v>0.51</v>
      </c>
      <c r="M11" s="2">
        <v>0.43</v>
      </c>
      <c r="N11" s="2">
        <v>0.46</v>
      </c>
      <c r="O11" s="2">
        <v>0.5</v>
      </c>
      <c r="P11" s="2">
        <f t="shared" si="2"/>
        <v>0.61</v>
      </c>
      <c r="Q11">
        <v>1</v>
      </c>
    </row>
    <row r="12" spans="1:29" ht="27" customHeight="1">
      <c r="C12" t="s">
        <v>11</v>
      </c>
      <c r="D12" s="2">
        <f>_xlfn.LET(_xlpm.d,D9:D11,MAX(_xlpm.d))</f>
        <v>0.57999999999999996</v>
      </c>
      <c r="E12" s="2">
        <f t="shared" ref="E12:P12" si="3">_xlfn.LET(_xlpm.d,E9:E11,MAX(_xlpm.d))</f>
        <v>0.53</v>
      </c>
      <c r="F12" s="2">
        <f t="shared" si="3"/>
        <v>0.61</v>
      </c>
      <c r="G12" s="2">
        <f>_xlfn.LET(_xlpm.d,G2:G4,MAX(_xlpm.d))</f>
        <v>0.61</v>
      </c>
      <c r="H12" s="2">
        <f t="shared" si="3"/>
        <v>0.55000000000000004</v>
      </c>
      <c r="I12" s="2">
        <f t="shared" si="3"/>
        <v>0.55000000000000004</v>
      </c>
      <c r="J12" s="2">
        <f t="shared" si="3"/>
        <v>0.56000000000000005</v>
      </c>
      <c r="K12" s="2">
        <f t="shared" si="3"/>
        <v>0.54</v>
      </c>
      <c r="L12" s="2">
        <f t="shared" si="3"/>
        <v>0.55000000000000004</v>
      </c>
      <c r="M12" s="2">
        <f t="shared" si="3"/>
        <v>0.56999999999999995</v>
      </c>
      <c r="N12" s="2">
        <f t="shared" si="3"/>
        <v>0.6</v>
      </c>
      <c r="O12" s="2">
        <f t="shared" si="3"/>
        <v>0.55000000000000004</v>
      </c>
      <c r="P12" s="2">
        <f t="shared" si="3"/>
        <v>0.61</v>
      </c>
      <c r="Q12" t="s">
        <v>45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>
        <v>0.84</v>
      </c>
      <c r="E16" s="2">
        <v>0.82</v>
      </c>
      <c r="F16" s="2">
        <v>0.78</v>
      </c>
      <c r="G16" s="2">
        <v>0.75</v>
      </c>
      <c r="H16" s="2">
        <v>0.75</v>
      </c>
      <c r="I16" s="2">
        <v>0.81</v>
      </c>
      <c r="J16" s="2">
        <v>0.82</v>
      </c>
      <c r="K16" s="2">
        <v>0.83</v>
      </c>
      <c r="L16" s="2">
        <v>0.84</v>
      </c>
      <c r="M16" s="2">
        <v>0.78</v>
      </c>
      <c r="N16" s="2">
        <v>0.79</v>
      </c>
      <c r="O16" s="2">
        <v>0.75</v>
      </c>
      <c r="P16" s="2">
        <f t="shared" ref="P16:P18" si="4">_xlfn.LET(_xlpm.d,D16:O16,MAX(_xlpm.d))</f>
        <v>0.84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0.82</v>
      </c>
      <c r="E17" s="2">
        <v>0.87</v>
      </c>
      <c r="F17" s="2">
        <v>0.83</v>
      </c>
      <c r="G17" s="2">
        <v>0.78</v>
      </c>
      <c r="H17" s="2">
        <v>0.79</v>
      </c>
      <c r="I17" s="2">
        <v>0.85</v>
      </c>
      <c r="J17" s="2">
        <v>0.79</v>
      </c>
      <c r="K17" s="2">
        <v>0.85</v>
      </c>
      <c r="L17" s="2">
        <v>0.88</v>
      </c>
      <c r="M17" s="2">
        <v>0.82</v>
      </c>
      <c r="N17" s="2">
        <v>0.79</v>
      </c>
      <c r="O17" s="2">
        <v>0.82</v>
      </c>
      <c r="P17" s="2">
        <f t="shared" si="4"/>
        <v>0.88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0.84</v>
      </c>
      <c r="E18" s="2">
        <v>0.8</v>
      </c>
      <c r="F18" s="2">
        <v>0.78</v>
      </c>
      <c r="G18" s="2">
        <v>0.77</v>
      </c>
      <c r="H18" s="2">
        <v>0.82</v>
      </c>
      <c r="I18" s="2">
        <v>0.78</v>
      </c>
      <c r="J18" s="2">
        <v>0.76</v>
      </c>
      <c r="K18" s="2">
        <v>0.77</v>
      </c>
      <c r="L18" s="2">
        <v>0.74</v>
      </c>
      <c r="M18" s="2">
        <v>0.82</v>
      </c>
      <c r="N18" s="2">
        <v>0.81</v>
      </c>
      <c r="O18" s="2">
        <v>0.84</v>
      </c>
      <c r="P18" s="2">
        <f t="shared" si="4"/>
        <v>0.84</v>
      </c>
      <c r="Q18">
        <v>2</v>
      </c>
    </row>
    <row r="19" spans="1:17" ht="27" customHeight="1">
      <c r="C19" t="s">
        <v>11</v>
      </c>
      <c r="D19" s="2">
        <f>_xlfn.LET(_xlpm.d,D16:D18,MAX(_xlpm.d))</f>
        <v>0.84</v>
      </c>
      <c r="E19" s="2">
        <f t="shared" ref="E19:P19" si="5">_xlfn.LET(_xlpm.d,E16:E18,MAX(_xlpm.d))</f>
        <v>0.87</v>
      </c>
      <c r="F19" s="2">
        <f t="shared" si="5"/>
        <v>0.83</v>
      </c>
      <c r="G19" s="2">
        <f t="shared" si="5"/>
        <v>0.78</v>
      </c>
      <c r="H19" s="2">
        <f t="shared" si="5"/>
        <v>0.82</v>
      </c>
      <c r="I19" s="2">
        <f t="shared" si="5"/>
        <v>0.85</v>
      </c>
      <c r="J19" s="2">
        <f t="shared" si="5"/>
        <v>0.82</v>
      </c>
      <c r="K19" s="2">
        <f t="shared" si="5"/>
        <v>0.85</v>
      </c>
      <c r="L19" s="2">
        <f t="shared" si="5"/>
        <v>0.88</v>
      </c>
      <c r="M19" s="2">
        <f t="shared" si="5"/>
        <v>0.82</v>
      </c>
      <c r="N19" s="2">
        <f t="shared" si="5"/>
        <v>0.81</v>
      </c>
      <c r="O19" s="2">
        <f t="shared" si="5"/>
        <v>0.84</v>
      </c>
      <c r="P19" s="2">
        <f t="shared" si="5"/>
        <v>0.88</v>
      </c>
      <c r="Q19" t="s">
        <v>46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0.77</v>
      </c>
      <c r="E23" s="2">
        <v>0.8</v>
      </c>
      <c r="F23" s="2">
        <v>0.75</v>
      </c>
      <c r="G23" s="2">
        <v>0.7</v>
      </c>
      <c r="H23" s="2">
        <v>0.78</v>
      </c>
      <c r="I23" s="2">
        <v>0.8</v>
      </c>
      <c r="J23" s="2">
        <v>0.74</v>
      </c>
      <c r="K23" s="2">
        <v>0.78</v>
      </c>
      <c r="L23" s="2">
        <v>0.83</v>
      </c>
      <c r="M23" s="2">
        <v>0.71</v>
      </c>
      <c r="N23" s="2">
        <v>0.83</v>
      </c>
      <c r="O23" s="2">
        <v>0.72</v>
      </c>
      <c r="P23" s="2">
        <f t="shared" ref="P23:P25" si="6">_xlfn.LET(_xlpm.d,D23:O23,MAX(_xlpm.d))</f>
        <v>0.83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0.82</v>
      </c>
      <c r="E24" s="2">
        <v>0.82</v>
      </c>
      <c r="F24" s="2">
        <v>0.8</v>
      </c>
      <c r="G24" s="2">
        <v>0.75</v>
      </c>
      <c r="H24" s="2">
        <v>0.79</v>
      </c>
      <c r="I24" s="2">
        <v>0.84</v>
      </c>
      <c r="J24" s="2">
        <v>0.74</v>
      </c>
      <c r="K24" s="2">
        <v>0.82</v>
      </c>
      <c r="L24" s="2">
        <v>0.88</v>
      </c>
      <c r="M24" s="2">
        <v>0.82</v>
      </c>
      <c r="N24" s="2">
        <v>0.77</v>
      </c>
      <c r="O24" s="2">
        <v>0.82</v>
      </c>
      <c r="P24" s="2">
        <f t="shared" si="6"/>
        <v>0.88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0.77</v>
      </c>
      <c r="E25" s="2">
        <v>0.73</v>
      </c>
      <c r="F25" s="2">
        <v>0.74</v>
      </c>
      <c r="G25" s="2">
        <v>0.75</v>
      </c>
      <c r="H25" s="2">
        <v>0.78</v>
      </c>
      <c r="I25" s="2">
        <v>0.77</v>
      </c>
      <c r="J25" s="2">
        <v>0.74</v>
      </c>
      <c r="K25" s="2">
        <v>0.78</v>
      </c>
      <c r="L25" s="2">
        <v>0.76</v>
      </c>
      <c r="M25" s="2">
        <v>0.77</v>
      </c>
      <c r="N25" s="2">
        <v>0.73</v>
      </c>
      <c r="O25" s="2">
        <v>0.81</v>
      </c>
      <c r="P25" s="2">
        <f t="shared" si="6"/>
        <v>0.81</v>
      </c>
      <c r="Q25">
        <v>3</v>
      </c>
    </row>
    <row r="26" spans="1:17" ht="27" customHeight="1">
      <c r="C26" t="s">
        <v>11</v>
      </c>
      <c r="D26" s="2">
        <f>_xlfn.LET(_xlpm.d,D23:D25,MAX(_xlpm.d))</f>
        <v>0.82</v>
      </c>
      <c r="E26" s="2">
        <f t="shared" ref="E26:P26" si="7">_xlfn.LET(_xlpm.d,E23:E25,MAX(_xlpm.d))</f>
        <v>0.82</v>
      </c>
      <c r="F26" s="2">
        <f t="shared" si="7"/>
        <v>0.8</v>
      </c>
      <c r="G26" s="2">
        <f t="shared" si="7"/>
        <v>0.75</v>
      </c>
      <c r="H26" s="2">
        <f t="shared" si="7"/>
        <v>0.79</v>
      </c>
      <c r="I26" s="2">
        <f t="shared" si="7"/>
        <v>0.84</v>
      </c>
      <c r="J26" s="2">
        <f t="shared" si="7"/>
        <v>0.74</v>
      </c>
      <c r="K26" s="2">
        <f t="shared" si="7"/>
        <v>0.82</v>
      </c>
      <c r="L26" s="2">
        <f t="shared" si="7"/>
        <v>0.88</v>
      </c>
      <c r="M26" s="2">
        <f t="shared" si="7"/>
        <v>0.82</v>
      </c>
      <c r="N26" s="2">
        <f t="shared" si="7"/>
        <v>0.83</v>
      </c>
      <c r="O26" s="2">
        <f t="shared" si="7"/>
        <v>0.82</v>
      </c>
      <c r="P26" s="2">
        <f t="shared" si="7"/>
        <v>0.88</v>
      </c>
      <c r="Q26" t="s">
        <v>47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>
        <v>0.33</v>
      </c>
      <c r="E30" s="2">
        <v>0.35</v>
      </c>
      <c r="F30" s="2">
        <v>0.32</v>
      </c>
      <c r="G30" s="2">
        <v>0.37</v>
      </c>
      <c r="H30" s="2">
        <v>0.25</v>
      </c>
      <c r="I30" s="2">
        <v>0.33</v>
      </c>
      <c r="J30" s="2">
        <v>0.35</v>
      </c>
      <c r="K30" s="2">
        <v>0.41</v>
      </c>
      <c r="L30" s="2">
        <v>0.28000000000000003</v>
      </c>
      <c r="M30" s="2">
        <v>0.4</v>
      </c>
      <c r="N30" s="2">
        <v>0.37</v>
      </c>
      <c r="O30" s="2">
        <v>0.33</v>
      </c>
      <c r="P30" s="2">
        <f t="shared" ref="P30:P32" si="8">_xlfn.LET(_xlpm.d,D30:O30,MAX(_xlpm.d))</f>
        <v>0.41</v>
      </c>
      <c r="Q30">
        <v>3</v>
      </c>
    </row>
    <row r="31" spans="1:17" ht="27" customHeight="1">
      <c r="A31" t="s">
        <v>3</v>
      </c>
      <c r="B31" t="s">
        <v>6</v>
      </c>
      <c r="C31" t="s">
        <v>1</v>
      </c>
      <c r="D31" s="2">
        <v>0.37</v>
      </c>
      <c r="E31" s="2">
        <v>0.35</v>
      </c>
      <c r="F31" s="2">
        <v>0.38</v>
      </c>
      <c r="G31" s="2">
        <v>0.42</v>
      </c>
      <c r="H31" s="2">
        <v>0.31</v>
      </c>
      <c r="I31" s="2">
        <v>0.33</v>
      </c>
      <c r="J31" s="2">
        <v>0.3</v>
      </c>
      <c r="K31" s="2">
        <v>0.43</v>
      </c>
      <c r="L31" s="2">
        <v>0.32</v>
      </c>
      <c r="M31" s="2">
        <v>0.47</v>
      </c>
      <c r="N31" s="2">
        <v>0.46</v>
      </c>
      <c r="O31" s="2">
        <v>0.38</v>
      </c>
      <c r="P31" s="2">
        <f t="shared" si="8"/>
        <v>0.47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0.28000000000000003</v>
      </c>
      <c r="E32" s="2">
        <v>0.33</v>
      </c>
      <c r="F32" s="2">
        <v>0.23</v>
      </c>
      <c r="G32" s="2">
        <v>0.47</v>
      </c>
      <c r="H32" s="2">
        <v>0.35</v>
      </c>
      <c r="I32" s="2">
        <v>0.32</v>
      </c>
      <c r="J32" s="2">
        <v>0.26</v>
      </c>
      <c r="K32" s="2">
        <v>0.43</v>
      </c>
      <c r="L32" s="2">
        <v>0.31</v>
      </c>
      <c r="M32" s="2">
        <v>0.42</v>
      </c>
      <c r="N32" s="2">
        <v>0.32</v>
      </c>
      <c r="O32" s="2">
        <v>0.24</v>
      </c>
      <c r="P32" s="2">
        <f t="shared" si="8"/>
        <v>0.47</v>
      </c>
      <c r="Q32">
        <v>1</v>
      </c>
    </row>
    <row r="33" spans="1:17" ht="27" customHeight="1">
      <c r="C33" t="s">
        <v>11</v>
      </c>
      <c r="D33" s="2">
        <f>_xlfn.LET(_xlpm.d,D30:D32,MAX(_xlpm.d))</f>
        <v>0.37</v>
      </c>
      <c r="E33" s="2">
        <f t="shared" ref="E33:P33" si="9">_xlfn.LET(_xlpm.d,E30:E32,MAX(_xlpm.d))</f>
        <v>0.35</v>
      </c>
      <c r="F33" s="2">
        <f t="shared" si="9"/>
        <v>0.38</v>
      </c>
      <c r="G33" s="2">
        <f t="shared" si="9"/>
        <v>0.47</v>
      </c>
      <c r="H33" s="2">
        <f t="shared" si="9"/>
        <v>0.35</v>
      </c>
      <c r="I33" s="2">
        <f t="shared" si="9"/>
        <v>0.33</v>
      </c>
      <c r="J33" s="2">
        <f t="shared" si="9"/>
        <v>0.35</v>
      </c>
      <c r="K33" s="2">
        <f t="shared" si="9"/>
        <v>0.43</v>
      </c>
      <c r="L33" s="2">
        <f t="shared" si="9"/>
        <v>0.32</v>
      </c>
      <c r="M33" s="2">
        <f t="shared" si="9"/>
        <v>0.47</v>
      </c>
      <c r="N33" s="2">
        <f t="shared" si="9"/>
        <v>0.46</v>
      </c>
      <c r="O33" s="2">
        <f t="shared" si="9"/>
        <v>0.38</v>
      </c>
      <c r="P33" s="2">
        <f t="shared" si="9"/>
        <v>0.47</v>
      </c>
      <c r="Q33" t="s">
        <v>48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>
        <v>0.33</v>
      </c>
      <c r="E37" s="2">
        <v>0.38</v>
      </c>
      <c r="F37" s="2">
        <v>0.37</v>
      </c>
      <c r="G37" s="2">
        <v>0.33</v>
      </c>
      <c r="H37" s="2">
        <v>0.31</v>
      </c>
      <c r="I37" s="2">
        <v>0.33</v>
      </c>
      <c r="J37" s="2">
        <v>0.38</v>
      </c>
      <c r="K37" s="2">
        <v>0.4</v>
      </c>
      <c r="L37" s="2">
        <v>0.32</v>
      </c>
      <c r="M37" s="2">
        <v>0.35</v>
      </c>
      <c r="N37" s="2">
        <v>0.39</v>
      </c>
      <c r="O37" s="2">
        <v>0.27</v>
      </c>
      <c r="P37" s="2">
        <f t="shared" ref="P37:P39" si="10">_xlfn.LET(_xlpm.d,D37:O37,MAX(_xlpm.d))</f>
        <v>0.4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>
        <v>0.36</v>
      </c>
      <c r="E38" s="2">
        <v>0.42</v>
      </c>
      <c r="F38" s="2">
        <v>0.28000000000000003</v>
      </c>
      <c r="G38" s="2">
        <v>0.42</v>
      </c>
      <c r="H38" s="2">
        <v>0.33</v>
      </c>
      <c r="I38" s="2">
        <v>0.37</v>
      </c>
      <c r="J38" s="2">
        <v>0.33</v>
      </c>
      <c r="K38" s="2">
        <v>0.44</v>
      </c>
      <c r="L38" s="2">
        <v>0.28999999999999998</v>
      </c>
      <c r="M38" s="2">
        <v>0.43</v>
      </c>
      <c r="N38" s="2">
        <v>0.44</v>
      </c>
      <c r="O38" s="2">
        <v>0.37</v>
      </c>
      <c r="P38" s="2">
        <f t="shared" si="10"/>
        <v>0.44</v>
      </c>
      <c r="Q38">
        <v>2</v>
      </c>
    </row>
    <row r="39" spans="1:17" ht="27" customHeight="1">
      <c r="A39" t="s">
        <v>3</v>
      </c>
      <c r="B39" t="s">
        <v>8</v>
      </c>
      <c r="C39" t="s">
        <v>13</v>
      </c>
      <c r="D39" s="2">
        <v>0.32</v>
      </c>
      <c r="E39" s="2">
        <v>0.32</v>
      </c>
      <c r="F39" s="2">
        <v>0.24</v>
      </c>
      <c r="G39" s="2">
        <v>0.43</v>
      </c>
      <c r="H39" s="2">
        <v>0.37</v>
      </c>
      <c r="I39" s="2">
        <v>0.36</v>
      </c>
      <c r="J39" s="2">
        <v>0.31</v>
      </c>
      <c r="K39" s="2">
        <v>0.45</v>
      </c>
      <c r="L39" s="2">
        <v>0.27</v>
      </c>
      <c r="M39" s="2">
        <v>0.35</v>
      </c>
      <c r="N39" s="2">
        <v>0.38</v>
      </c>
      <c r="O39" s="2">
        <v>0.21</v>
      </c>
      <c r="P39" s="2">
        <f t="shared" si="10"/>
        <v>0.45</v>
      </c>
      <c r="Q39">
        <v>1</v>
      </c>
    </row>
    <row r="40" spans="1:17" ht="27" customHeight="1">
      <c r="C40" t="s">
        <v>11</v>
      </c>
      <c r="D40" s="2">
        <f>_xlfn.LET(_xlpm.d,D37:D39,MAX(_xlpm.d))</f>
        <v>0.36</v>
      </c>
      <c r="E40" s="2">
        <f t="shared" ref="E40:P40" si="11">_xlfn.LET(_xlpm.d,E37:E39,MAX(_xlpm.d))</f>
        <v>0.42</v>
      </c>
      <c r="F40" s="2">
        <f t="shared" si="11"/>
        <v>0.37</v>
      </c>
      <c r="G40" s="2">
        <f>_xlfn.LET(_xlpm.d,G37:G39,MAX(_xlpm.d))</f>
        <v>0.43</v>
      </c>
      <c r="H40" s="2">
        <f t="shared" si="11"/>
        <v>0.37</v>
      </c>
      <c r="I40" s="2">
        <f t="shared" si="11"/>
        <v>0.37</v>
      </c>
      <c r="J40" s="2">
        <f t="shared" si="11"/>
        <v>0.38</v>
      </c>
      <c r="K40" s="2">
        <f t="shared" si="11"/>
        <v>0.45</v>
      </c>
      <c r="L40" s="2">
        <f t="shared" si="11"/>
        <v>0.32</v>
      </c>
      <c r="M40" s="2">
        <f t="shared" si="11"/>
        <v>0.43</v>
      </c>
      <c r="N40" s="2">
        <f t="shared" si="11"/>
        <v>0.44</v>
      </c>
      <c r="O40" s="2">
        <f t="shared" si="11"/>
        <v>0.37</v>
      </c>
      <c r="P40" s="2">
        <f t="shared" si="11"/>
        <v>0.45</v>
      </c>
      <c r="Q40" t="s">
        <v>49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xsk2g</v>
      </c>
      <c r="H44" t="str">
        <f t="shared" si="12"/>
        <v>xsk3g</v>
      </c>
      <c r="I44" t="str">
        <f t="shared" si="12"/>
        <v>xsk4g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xsk2g-hash</v>
      </c>
      <c r="N44" t="str">
        <f t="shared" si="12"/>
        <v>xsk3g-hash</v>
      </c>
      <c r="O44" t="str">
        <f>O$1</f>
        <v>xsk4g-hash</v>
      </c>
    </row>
    <row r="45" spans="1:17" ht="27" customHeight="1">
      <c r="C45" t="s">
        <v>9</v>
      </c>
      <c r="D45" s="2">
        <f>D5</f>
        <v>0.56999999999999995</v>
      </c>
      <c r="E45" s="2">
        <f t="shared" ref="E45:P45" si="13">E5</f>
        <v>0.54</v>
      </c>
      <c r="F45" s="2">
        <f t="shared" si="13"/>
        <v>0.56999999999999995</v>
      </c>
      <c r="G45" s="2">
        <f t="shared" si="13"/>
        <v>0.61</v>
      </c>
      <c r="H45" s="2">
        <f t="shared" si="13"/>
        <v>0.55000000000000004</v>
      </c>
      <c r="I45" s="2">
        <f t="shared" si="13"/>
        <v>0.55000000000000004</v>
      </c>
      <c r="J45" s="2">
        <f t="shared" si="13"/>
        <v>0.56000000000000005</v>
      </c>
      <c r="K45" s="2">
        <f t="shared" si="13"/>
        <v>0.54</v>
      </c>
      <c r="L45" s="2">
        <f t="shared" si="13"/>
        <v>0.61</v>
      </c>
      <c r="M45" s="2">
        <f t="shared" si="13"/>
        <v>0.56000000000000005</v>
      </c>
      <c r="N45" s="2">
        <f t="shared" si="13"/>
        <v>0.61</v>
      </c>
      <c r="O45" s="2">
        <f t="shared" si="13"/>
        <v>0.57999999999999996</v>
      </c>
      <c r="P45" s="2">
        <f t="shared" si="13"/>
        <v>0.61</v>
      </c>
    </row>
    <row r="46" spans="1:17" ht="27" customHeight="1">
      <c r="C46" t="s">
        <v>12</v>
      </c>
      <c r="D46" s="2">
        <f>D19</f>
        <v>0.84</v>
      </c>
      <c r="E46" s="2">
        <f t="shared" ref="E46:P46" si="14">E19</f>
        <v>0.87</v>
      </c>
      <c r="F46" s="2">
        <f t="shared" si="14"/>
        <v>0.83</v>
      </c>
      <c r="G46" s="2">
        <f t="shared" si="14"/>
        <v>0.78</v>
      </c>
      <c r="H46" s="2">
        <f t="shared" si="14"/>
        <v>0.82</v>
      </c>
      <c r="I46" s="2">
        <f t="shared" si="14"/>
        <v>0.85</v>
      </c>
      <c r="J46" s="2">
        <f t="shared" si="14"/>
        <v>0.82</v>
      </c>
      <c r="K46" s="2">
        <f t="shared" si="14"/>
        <v>0.85</v>
      </c>
      <c r="L46" s="2">
        <f t="shared" si="14"/>
        <v>0.88</v>
      </c>
      <c r="M46" s="2">
        <f t="shared" si="14"/>
        <v>0.82</v>
      </c>
      <c r="N46" s="2">
        <f t="shared" si="14"/>
        <v>0.81</v>
      </c>
      <c r="O46" s="2">
        <f t="shared" si="14"/>
        <v>0.84</v>
      </c>
      <c r="P46" s="2">
        <f t="shared" si="14"/>
        <v>0.88</v>
      </c>
    </row>
    <row r="47" spans="1:17" ht="27" customHeight="1">
      <c r="C47" t="s">
        <v>3</v>
      </c>
      <c r="D47" s="2">
        <f>D33</f>
        <v>0.37</v>
      </c>
      <c r="E47" s="2">
        <f t="shared" ref="E47:P47" si="15">E33</f>
        <v>0.35</v>
      </c>
      <c r="F47" s="2">
        <f t="shared" si="15"/>
        <v>0.38</v>
      </c>
      <c r="G47" s="2">
        <f t="shared" si="15"/>
        <v>0.47</v>
      </c>
      <c r="H47" s="2">
        <f t="shared" si="15"/>
        <v>0.35</v>
      </c>
      <c r="I47" s="2">
        <f t="shared" si="15"/>
        <v>0.33</v>
      </c>
      <c r="J47" s="2">
        <f t="shared" si="15"/>
        <v>0.35</v>
      </c>
      <c r="K47" s="2">
        <f t="shared" si="15"/>
        <v>0.43</v>
      </c>
      <c r="L47" s="2">
        <f t="shared" si="15"/>
        <v>0.32</v>
      </c>
      <c r="M47" s="2">
        <f t="shared" si="15"/>
        <v>0.47</v>
      </c>
      <c r="N47" s="2">
        <f t="shared" si="15"/>
        <v>0.46</v>
      </c>
      <c r="O47" s="2">
        <f t="shared" si="15"/>
        <v>0.38</v>
      </c>
      <c r="P47" s="2">
        <f t="shared" si="15"/>
        <v>0.47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5438-9902-9148-B7CC-9C5B0F3D13A8}">
  <dimension ref="A1:M20"/>
  <sheetViews>
    <sheetView workbookViewId="0">
      <pane xSplit="12640" ySplit="9240" topLeftCell="M7"/>
      <selection activeCell="D9" sqref="D9"/>
      <selection pane="topRight" activeCell="R41" sqref="R41"/>
      <selection pane="bottomLeft" activeCell="H23" sqref="H23"/>
      <selection pane="bottomRight" activeCell="O18" sqref="O18"/>
    </sheetView>
  </sheetViews>
  <sheetFormatPr baseColWidth="10" defaultRowHeight="22"/>
  <cols>
    <col min="2" max="2" width="7.875" customWidth="1"/>
    <col min="3" max="3" width="8.5" customWidth="1"/>
    <col min="4" max="4" width="9.37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19</v>
      </c>
      <c r="E1" s="3" t="s">
        <v>20</v>
      </c>
      <c r="F1" s="3" t="s">
        <v>25</v>
      </c>
      <c r="G1" s="3" t="s">
        <v>26</v>
      </c>
      <c r="H1" s="3" t="s">
        <v>27</v>
      </c>
      <c r="I1" s="3" t="s">
        <v>50</v>
      </c>
      <c r="J1" s="3" t="s">
        <v>51</v>
      </c>
      <c r="K1" s="3" t="s">
        <v>52</v>
      </c>
      <c r="L1" s="3" t="s">
        <v>11</v>
      </c>
      <c r="M1" s="3" t="s">
        <v>17</v>
      </c>
    </row>
    <row r="2" spans="1:13">
      <c r="A2" s="4" t="s">
        <v>3</v>
      </c>
      <c r="B2" s="4" t="s">
        <v>8</v>
      </c>
      <c r="C2" s="4" t="s">
        <v>18</v>
      </c>
      <c r="D2" s="4" t="s">
        <v>21</v>
      </c>
      <c r="E2" s="4" t="str">
        <f t="shared" ref="E2:E19" si="0">_xlfn.TEXTJOIN("-",,A2:D2)</f>
        <v>Case-No-best-mgr:.33</v>
      </c>
      <c r="F2" s="5">
        <f>irish.gr033!G$40</f>
        <v>0</v>
      </c>
      <c r="G2" s="5">
        <f>irish.gr033!H$40</f>
        <v>0</v>
      </c>
      <c r="H2" s="5">
        <f>irish.gr033!I$40</f>
        <v>0</v>
      </c>
      <c r="I2" s="5">
        <f>irish.gr033!M$40</f>
        <v>0</v>
      </c>
      <c r="J2" s="5">
        <f>irish.gr033!N$40</f>
        <v>0</v>
      </c>
      <c r="K2" s="5">
        <f>irish.gr033!O$40</f>
        <v>0</v>
      </c>
      <c r="L2" s="5">
        <f>irish.gr033!P$40</f>
        <v>0</v>
      </c>
      <c r="M2" s="4"/>
    </row>
    <row r="3" spans="1:13">
      <c r="A3" s="4" t="s">
        <v>3</v>
      </c>
      <c r="B3" s="4" t="s">
        <v>8</v>
      </c>
      <c r="C3" s="4" t="s">
        <v>18</v>
      </c>
      <c r="D3" s="4" t="s">
        <v>22</v>
      </c>
      <c r="E3" s="4" t="str">
        <f t="shared" si="0"/>
        <v>Case-No-best-mgr:.67</v>
      </c>
      <c r="F3" s="5">
        <f>irish.gr067!G$40</f>
        <v>0.98</v>
      </c>
      <c r="G3" s="5">
        <f>irish.gr067!H$40</f>
        <v>0.96</v>
      </c>
      <c r="H3" s="5">
        <f>irish.gr067!I$40</f>
        <v>0.97</v>
      </c>
      <c r="I3" s="5">
        <f>irish.gr067!M$40</f>
        <v>0.94</v>
      </c>
      <c r="J3" s="5">
        <f>irish.gr067!N$40</f>
        <v>0.97</v>
      </c>
      <c r="K3" s="5">
        <f>irish.gr067!O$40</f>
        <v>0.97</v>
      </c>
      <c r="L3" s="5">
        <f>irish.gr067!P$40</f>
        <v>1</v>
      </c>
      <c r="M3" s="4"/>
    </row>
    <row r="4" spans="1:13">
      <c r="A4" s="4" t="s">
        <v>3</v>
      </c>
      <c r="B4" s="4" t="s">
        <v>8</v>
      </c>
      <c r="C4" s="4" t="s">
        <v>18</v>
      </c>
      <c r="D4" s="4" t="s">
        <v>23</v>
      </c>
      <c r="E4" s="4" t="str">
        <f t="shared" si="0"/>
        <v>Case-No-best-mgv:1.00</v>
      </c>
      <c r="F4" s="5">
        <f>irish.gr100!G$40</f>
        <v>0.95</v>
      </c>
      <c r="G4" s="5">
        <f>irish.gr100!H$40</f>
        <v>0.96</v>
      </c>
      <c r="H4" s="5">
        <f>irish.gr100!I$40</f>
        <v>0.95</v>
      </c>
      <c r="I4" s="5">
        <f>irish.gr100!M$40</f>
        <v>0.96</v>
      </c>
      <c r="J4" s="5">
        <f>irish.gr100!N$40</f>
        <v>0.97</v>
      </c>
      <c r="K4" s="5">
        <f>irish.gr100!O$40</f>
        <v>0.97</v>
      </c>
      <c r="L4" s="5">
        <f>irish.gr100!P$40</f>
        <v>0.98</v>
      </c>
      <c r="M4" s="4"/>
    </row>
    <row r="5" spans="1:13">
      <c r="A5" s="4" t="s">
        <v>9</v>
      </c>
      <c r="B5" s="4" t="s">
        <v>8</v>
      </c>
      <c r="C5" s="4" t="s">
        <v>18</v>
      </c>
      <c r="D5" s="4" t="s">
        <v>21</v>
      </c>
      <c r="E5" s="4" t="str">
        <f t="shared" si="0"/>
        <v>Gender-No-best-mgr:.33</v>
      </c>
      <c r="F5" s="5">
        <f>irish.gr033!G$12</f>
        <v>0</v>
      </c>
      <c r="G5" s="5">
        <f>irish.gr033!H$12</f>
        <v>0</v>
      </c>
      <c r="H5" s="5">
        <f>irish.gr033!I$12</f>
        <v>0</v>
      </c>
      <c r="I5" s="5">
        <f>irish.gr033!M$12</f>
        <v>0</v>
      </c>
      <c r="J5" s="5">
        <f>irish.gr033!N$12</f>
        <v>0</v>
      </c>
      <c r="K5" s="5">
        <f>irish.gr033!O$12</f>
        <v>0</v>
      </c>
      <c r="L5" s="5">
        <f>irish.gr033!P$12</f>
        <v>0</v>
      </c>
      <c r="M5" s="4"/>
    </row>
    <row r="6" spans="1:13">
      <c r="A6" s="4" t="s">
        <v>9</v>
      </c>
      <c r="B6" s="4" t="s">
        <v>8</v>
      </c>
      <c r="C6" s="4" t="s">
        <v>18</v>
      </c>
      <c r="D6" s="4" t="s">
        <v>22</v>
      </c>
      <c r="E6" s="4" t="str">
        <f t="shared" si="0"/>
        <v>Gender-No-best-mgr:.67</v>
      </c>
      <c r="F6" s="5">
        <f>irish.gr067!G$12</f>
        <v>0.77</v>
      </c>
      <c r="G6" s="5">
        <f>irish.gr067!H$12</f>
        <v>0.79</v>
      </c>
      <c r="H6" s="5">
        <f>irish.gr067!I$12</f>
        <v>0.69</v>
      </c>
      <c r="I6" s="5">
        <f>irish.gr067!M$12</f>
        <v>0.68</v>
      </c>
      <c r="J6" s="5">
        <f>irish.gr067!N$12</f>
        <v>0.75</v>
      </c>
      <c r="K6" s="5">
        <f>irish.gr067!O$12</f>
        <v>0.77</v>
      </c>
      <c r="L6" s="5">
        <f>irish.gr067!P$12</f>
        <v>0.83</v>
      </c>
      <c r="M6" s="4"/>
    </row>
    <row r="7" spans="1:13">
      <c r="A7" s="4" t="s">
        <v>9</v>
      </c>
      <c r="B7" s="4" t="s">
        <v>8</v>
      </c>
      <c r="C7" s="4" t="s">
        <v>18</v>
      </c>
      <c r="D7" s="4" t="s">
        <v>23</v>
      </c>
      <c r="E7" s="4" t="str">
        <f t="shared" si="0"/>
        <v>Gender-No-best-mgv:1.00</v>
      </c>
      <c r="F7" s="5">
        <f>irish.gr100!G$12</f>
        <v>0.72</v>
      </c>
      <c r="G7" s="5">
        <f>irish.gr100!H$12</f>
        <v>0.75</v>
      </c>
      <c r="H7" s="5">
        <f>irish.gr100!I$12</f>
        <v>0.71</v>
      </c>
      <c r="I7" s="5">
        <f>irish.gr100!M$12</f>
        <v>0.74</v>
      </c>
      <c r="J7" s="5">
        <f>irish.gr100!N$12</f>
        <v>0.64</v>
      </c>
      <c r="K7" s="5">
        <f>irish.gr100!O$12</f>
        <v>0.71</v>
      </c>
      <c r="L7" s="5">
        <f>irish.gr100!P$12</f>
        <v>0.75</v>
      </c>
      <c r="M7" s="4"/>
    </row>
    <row r="8" spans="1:13">
      <c r="A8" s="4" t="s">
        <v>10</v>
      </c>
      <c r="B8" s="4" t="s">
        <v>8</v>
      </c>
      <c r="C8" s="4" t="s">
        <v>18</v>
      </c>
      <c r="D8" s="4" t="s">
        <v>21</v>
      </c>
      <c r="E8" s="4" t="str">
        <f t="shared" si="0"/>
        <v>Plurality-No-best-mgr:.33</v>
      </c>
      <c r="F8" s="5">
        <f>irish.gr033!G$26</f>
        <v>0</v>
      </c>
      <c r="G8" s="5">
        <f>irish.gr033!H$26</f>
        <v>0</v>
      </c>
      <c r="H8" s="5">
        <f>irish.gr033!I$26</f>
        <v>0</v>
      </c>
      <c r="I8" s="5">
        <f>irish.gr033!M$26</f>
        <v>0</v>
      </c>
      <c r="J8" s="5">
        <f>irish.gr033!N$26</f>
        <v>0</v>
      </c>
      <c r="K8" s="5">
        <f>irish.gr033!O$26</f>
        <v>0</v>
      </c>
      <c r="L8" s="5">
        <f>irish.gr033!P$26</f>
        <v>0</v>
      </c>
      <c r="M8" s="4"/>
    </row>
    <row r="9" spans="1:13">
      <c r="A9" s="4" t="s">
        <v>10</v>
      </c>
      <c r="B9" s="4" t="s">
        <v>8</v>
      </c>
      <c r="C9" s="4" t="s">
        <v>18</v>
      </c>
      <c r="D9" s="4" t="s">
        <v>22</v>
      </c>
      <c r="E9" s="4" t="str">
        <f t="shared" si="0"/>
        <v>Plurality-No-best-mgr:.67</v>
      </c>
      <c r="F9" s="5">
        <f>irish.gr067!G$26</f>
        <v>0.63</v>
      </c>
      <c r="G9" s="5">
        <f>irish.gr067!H$26</f>
        <v>0.73</v>
      </c>
      <c r="H9" s="5">
        <f>irish.gr067!I$26</f>
        <v>0.61</v>
      </c>
      <c r="I9" s="5">
        <f>irish.gr067!M$26</f>
        <v>0.63</v>
      </c>
      <c r="J9" s="5">
        <f>irish.gr067!N$26</f>
        <v>0.62</v>
      </c>
      <c r="K9" s="5">
        <f>irish.gr067!O$26</f>
        <v>0.62</v>
      </c>
      <c r="L9" s="5">
        <f>irish.gr067!P$26</f>
        <v>0.73</v>
      </c>
      <c r="M9" s="4"/>
    </row>
    <row r="10" spans="1:13">
      <c r="A10" s="4" t="s">
        <v>10</v>
      </c>
      <c r="B10" s="4" t="s">
        <v>8</v>
      </c>
      <c r="C10" s="4" t="s">
        <v>18</v>
      </c>
      <c r="D10" s="4" t="s">
        <v>23</v>
      </c>
      <c r="E10" s="4" t="str">
        <f t="shared" si="0"/>
        <v>Plurality-No-best-mgv:1.00</v>
      </c>
      <c r="F10" s="5">
        <f>irish.gr100!G$26</f>
        <v>0.63</v>
      </c>
      <c r="G10" s="5">
        <f>irish.gr100!H$26</f>
        <v>0.65</v>
      </c>
      <c r="H10" s="5">
        <f>irish.gr100!I$26</f>
        <v>0.66</v>
      </c>
      <c r="I10" s="5">
        <f>irish.gr100!M$26</f>
        <v>0.65</v>
      </c>
      <c r="J10" s="5">
        <f>irish.gr100!N$26</f>
        <v>0.63</v>
      </c>
      <c r="K10" s="5">
        <f>irish.gr100!O$26</f>
        <v>0.68</v>
      </c>
      <c r="L10" s="5">
        <f>irish.gr100!P$26</f>
        <v>0.72</v>
      </c>
      <c r="M10" s="4"/>
    </row>
    <row r="11" spans="1:13">
      <c r="A11" s="4" t="s">
        <v>3</v>
      </c>
      <c r="B11" s="4" t="s">
        <v>6</v>
      </c>
      <c r="C11" s="4" t="s">
        <v>18</v>
      </c>
      <c r="D11" s="4" t="s">
        <v>21</v>
      </c>
      <c r="E11" s="4" t="str">
        <f t="shared" si="0"/>
        <v>Case-Yes-best-mgr:.33</v>
      </c>
      <c r="F11" s="5">
        <f>irish.gr033!G$33</f>
        <v>0</v>
      </c>
      <c r="G11" s="5">
        <f>irish.gr033!H$33</f>
        <v>0</v>
      </c>
      <c r="H11" s="5">
        <f>irish.gr033!I$33</f>
        <v>0</v>
      </c>
      <c r="I11" s="5">
        <f>irish.gr033!M$33</f>
        <v>0</v>
      </c>
      <c r="J11" s="5">
        <f>irish.gr033!N$33</f>
        <v>0</v>
      </c>
      <c r="K11" s="5">
        <f>irish.gr033!O$33</f>
        <v>0</v>
      </c>
      <c r="L11" s="5">
        <f>irish.gr033!P$33</f>
        <v>0</v>
      </c>
      <c r="M11" s="4"/>
    </row>
    <row r="12" spans="1:13">
      <c r="A12" s="4" t="s">
        <v>3</v>
      </c>
      <c r="B12" s="4" t="s">
        <v>6</v>
      </c>
      <c r="C12" s="4" t="s">
        <v>18</v>
      </c>
      <c r="D12" s="4" t="s">
        <v>22</v>
      </c>
      <c r="E12" s="4" t="str">
        <f t="shared" si="0"/>
        <v>Case-Yes-best-mgr:.67</v>
      </c>
      <c r="F12" s="5">
        <f>irish.gr067!G$33</f>
        <v>0.99</v>
      </c>
      <c r="G12" s="5">
        <f>irish.gr067!H$33</f>
        <v>0.96</v>
      </c>
      <c r="H12" s="5">
        <f>irish.gr067!I$33</f>
        <v>0.97</v>
      </c>
      <c r="I12" s="5">
        <f>irish.gr067!M$33</f>
        <v>0.94</v>
      </c>
      <c r="J12" s="5">
        <f>irish.gr067!N$33</f>
        <v>0.97</v>
      </c>
      <c r="K12" s="5">
        <f>irish.gr067!O$33</f>
        <v>0.97</v>
      </c>
      <c r="L12" s="5">
        <f>irish.gr067!P$33</f>
        <v>1</v>
      </c>
      <c r="M12" s="4"/>
    </row>
    <row r="13" spans="1:13">
      <c r="A13" s="4" t="s">
        <v>3</v>
      </c>
      <c r="B13" s="4" t="s">
        <v>6</v>
      </c>
      <c r="C13" s="4" t="s">
        <v>18</v>
      </c>
      <c r="D13" s="4" t="s">
        <v>23</v>
      </c>
      <c r="E13" s="4" t="str">
        <f t="shared" si="0"/>
        <v>Case-Yes-best-mgv:1.00</v>
      </c>
      <c r="F13" s="5">
        <f>irish.gr100!G$33</f>
        <v>0.95</v>
      </c>
      <c r="G13" s="5">
        <f>irish.gr100!H$33</f>
        <v>0.97</v>
      </c>
      <c r="H13" s="5">
        <f>irish.gr100!I$33</f>
        <v>0.95</v>
      </c>
      <c r="I13" s="5">
        <f>irish.gr100!M$33</f>
        <v>0.96</v>
      </c>
      <c r="J13" s="5">
        <f>irish.gr100!N$33</f>
        <v>0.97</v>
      </c>
      <c r="K13" s="5">
        <f>irish.gr100!O$33</f>
        <v>0.97</v>
      </c>
      <c r="L13" s="5">
        <f>irish.gr100!P$33</f>
        <v>0.98</v>
      </c>
      <c r="M13" s="4"/>
    </row>
    <row r="14" spans="1:13">
      <c r="A14" s="4" t="s">
        <v>9</v>
      </c>
      <c r="B14" s="4" t="s">
        <v>6</v>
      </c>
      <c r="C14" s="4" t="s">
        <v>18</v>
      </c>
      <c r="D14" s="4" t="s">
        <v>21</v>
      </c>
      <c r="E14" s="4" t="str">
        <f t="shared" si="0"/>
        <v>Gender-Yes-best-mgr:.33</v>
      </c>
      <c r="F14" s="5">
        <f>irish.gr033!G$5</f>
        <v>0</v>
      </c>
      <c r="G14" s="5">
        <f>irish.gr033!H$5</f>
        <v>0</v>
      </c>
      <c r="H14" s="5">
        <f>irish.gr033!I$5</f>
        <v>0</v>
      </c>
      <c r="I14" s="5">
        <f>irish.gr033!M$5</f>
        <v>0</v>
      </c>
      <c r="J14" s="5">
        <f>irish.gr033!N$5</f>
        <v>0</v>
      </c>
      <c r="K14" s="5">
        <f>irish.gr033!O$5</f>
        <v>0</v>
      </c>
      <c r="L14" s="5">
        <f>irish.gr033!P$5</f>
        <v>0</v>
      </c>
      <c r="M14" s="4"/>
    </row>
    <row r="15" spans="1:13">
      <c r="A15" s="4" t="s">
        <v>9</v>
      </c>
      <c r="B15" s="4" t="s">
        <v>6</v>
      </c>
      <c r="C15" s="4" t="s">
        <v>18</v>
      </c>
      <c r="D15" s="4" t="s">
        <v>22</v>
      </c>
      <c r="E15" s="4" t="str">
        <f t="shared" si="0"/>
        <v>Gender-Yes-best-mgr:.67</v>
      </c>
      <c r="F15" s="5">
        <f>irish.gr067!G$5</f>
        <v>0.81</v>
      </c>
      <c r="G15" s="5">
        <f>irish.gr067!H$5</f>
        <v>0.82</v>
      </c>
      <c r="H15" s="5">
        <f>irish.gr067!I$5</f>
        <v>0.72</v>
      </c>
      <c r="I15" s="5">
        <f>irish.gr067!M$5</f>
        <v>0.73</v>
      </c>
      <c r="J15" s="5">
        <f>irish.gr067!N$5</f>
        <v>0.74</v>
      </c>
      <c r="K15" s="5">
        <f>irish.gr067!O$5</f>
        <v>0.77</v>
      </c>
      <c r="L15" s="5">
        <f>irish.gr067!P$5</f>
        <v>0.82</v>
      </c>
      <c r="M15" s="4"/>
    </row>
    <row r="16" spans="1:13">
      <c r="A16" s="4" t="s">
        <v>9</v>
      </c>
      <c r="B16" s="4" t="s">
        <v>6</v>
      </c>
      <c r="C16" s="4" t="s">
        <v>18</v>
      </c>
      <c r="D16" s="4" t="s">
        <v>23</v>
      </c>
      <c r="E16" s="4" t="str">
        <f t="shared" si="0"/>
        <v>Gender-Yes-best-mgv:1.00</v>
      </c>
      <c r="F16" s="5">
        <f>irish.gr100!G$5</f>
        <v>0.78</v>
      </c>
      <c r="G16" s="5">
        <f>irish.gr100!H$5</f>
        <v>0.68</v>
      </c>
      <c r="H16" s="5">
        <f>irish.gr100!I$5</f>
        <v>0.7</v>
      </c>
      <c r="I16" s="5">
        <f>irish.gr100!M$5</f>
        <v>0.75</v>
      </c>
      <c r="J16" s="5">
        <f>irish.gr100!N$5</f>
        <v>0.68</v>
      </c>
      <c r="K16" s="5">
        <f>irish.gr100!O$5</f>
        <v>0.7</v>
      </c>
      <c r="L16" s="5">
        <f>irish.gr100!P$5</f>
        <v>0.82</v>
      </c>
      <c r="M16" s="4"/>
    </row>
    <row r="17" spans="1:13">
      <c r="A17" s="4" t="s">
        <v>10</v>
      </c>
      <c r="B17" s="4" t="s">
        <v>6</v>
      </c>
      <c r="C17" s="4" t="s">
        <v>18</v>
      </c>
      <c r="D17" s="4" t="s">
        <v>21</v>
      </c>
      <c r="E17" s="4" t="str">
        <f t="shared" si="0"/>
        <v>Plurality-Yes-best-mgr:.33</v>
      </c>
      <c r="F17" s="5">
        <f>irish.gr033!G$19</f>
        <v>0</v>
      </c>
      <c r="G17" s="5">
        <f>irish.gr033!H$19</f>
        <v>0</v>
      </c>
      <c r="H17" s="5">
        <f>irish.gr033!I$19</f>
        <v>0</v>
      </c>
      <c r="I17" s="5">
        <f>irish.gr033!M$19</f>
        <v>0</v>
      </c>
      <c r="J17" s="5">
        <f>irish.gr033!N$19</f>
        <v>0</v>
      </c>
      <c r="K17" s="5">
        <f>irish.gr033!O$19</f>
        <v>0</v>
      </c>
      <c r="L17" s="5">
        <f>irish.gr033!P$19</f>
        <v>0</v>
      </c>
      <c r="M17" s="4"/>
    </row>
    <row r="18" spans="1:13">
      <c r="A18" s="4" t="s">
        <v>10</v>
      </c>
      <c r="B18" s="4" t="s">
        <v>6</v>
      </c>
      <c r="C18" s="4" t="s">
        <v>18</v>
      </c>
      <c r="D18" s="4" t="s">
        <v>22</v>
      </c>
      <c r="E18" s="4" t="str">
        <f t="shared" si="0"/>
        <v>Plurality-Yes-best-mgr:.67</v>
      </c>
      <c r="F18" s="5">
        <f>irish.gr067!G$19</f>
        <v>0.67</v>
      </c>
      <c r="G18" s="5">
        <f>irish.gr067!H$19</f>
        <v>0.73</v>
      </c>
      <c r="H18" s="5">
        <f>irish.gr067!I$19</f>
        <v>0.62</v>
      </c>
      <c r="I18" s="5">
        <f>irish.gr067!M$19</f>
        <v>0.65</v>
      </c>
      <c r="J18" s="5">
        <f>irish.gr067!N$19</f>
        <v>0.64</v>
      </c>
      <c r="K18" s="5">
        <f>irish.gr067!O$19</f>
        <v>0.66</v>
      </c>
      <c r="L18" s="5">
        <f>irish.gr067!P$19</f>
        <v>0.76</v>
      </c>
      <c r="M18" s="4"/>
    </row>
    <row r="19" spans="1:13" ht="23" thickBot="1">
      <c r="A19" s="7" t="s">
        <v>10</v>
      </c>
      <c r="B19" s="7" t="s">
        <v>6</v>
      </c>
      <c r="C19" s="7" t="s">
        <v>18</v>
      </c>
      <c r="D19" s="7" t="s">
        <v>23</v>
      </c>
      <c r="E19" s="4" t="str">
        <f t="shared" si="0"/>
        <v>Plurality-Yes-best-mgv:1.00</v>
      </c>
      <c r="F19" s="6">
        <f>irish.gr100!G$19</f>
        <v>0.7</v>
      </c>
      <c r="G19" s="6">
        <f>irish.gr100!H$19</f>
        <v>0.65</v>
      </c>
      <c r="H19" s="6">
        <f>irish.gr100!I$19</f>
        <v>0.7</v>
      </c>
      <c r="I19" s="6">
        <f>irish.gr100!M$19</f>
        <v>0.64</v>
      </c>
      <c r="J19" s="6">
        <f>irish.gr100!N$19</f>
        <v>0.63</v>
      </c>
      <c r="K19" s="6">
        <f>irish.gr100!O$19</f>
        <v>0.7</v>
      </c>
      <c r="L19" s="6">
        <f>irish.gr100!P$19</f>
        <v>0.75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0.81</v>
      </c>
      <c r="G20" s="10">
        <f t="shared" si="1"/>
        <v>0.82</v>
      </c>
      <c r="H20" s="10">
        <f t="shared" si="1"/>
        <v>0.72</v>
      </c>
      <c r="I20" s="10">
        <f t="shared" si="1"/>
        <v>0.75</v>
      </c>
      <c r="J20" s="10">
        <f t="shared" si="1"/>
        <v>0.74</v>
      </c>
      <c r="K20" s="10">
        <f t="shared" si="1"/>
        <v>0.77</v>
      </c>
      <c r="L20" s="10">
        <f t="shared" si="1"/>
        <v>0.82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8B2C-CE8D-E749-BF83-4A4F26994587}">
  <sheetPr codeName="Sheet10"/>
  <dimension ref="A1:AB47"/>
  <sheetViews>
    <sheetView topLeftCell="A27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7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>_xlfn.LET(_xlpm.d,E2:E4,MAX(_xlpm.d))</f>
        <v>0</v>
      </c>
      <c r="F5" s="2">
        <f t="shared" ref="F5:P5" si="0">_xlfn.LET(_xlpm.d,F2:F4,MAX(_xlpm.d))</f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8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>_xlfn.LET(_xlpm.d,D10:O10,MAX(_xlpm.d))</f>
        <v>0</v>
      </c>
    </row>
    <row r="11" spans="1:28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>_xlfn.LET(_xlpm.d,D11:O11,MAX(_xlpm.d))</f>
        <v>0</v>
      </c>
    </row>
    <row r="12" spans="1:28" ht="27" customHeight="1">
      <c r="C12" t="s">
        <v>11</v>
      </c>
      <c r="D12" s="2">
        <f t="shared" ref="D12:P12" si="1">_xlfn.LET(_xlpm.d,D9:D11,MAX(_xlpm.d))</f>
        <v>0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8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>_xlfn.LET(_xlpm.d,D17:O17,MAX(_xlpm.d))</f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>_xlfn.LET(_xlpm.d,D18:O18,MAX(_xlpm.d))</f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2">_xlfn.LET(_xlpm.d,E16:E18,MAX(_xlpm.d))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_xlfn.LET(_xlpm.d,D24:O24,MAX(_xlpm.d))</f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>_xlfn.LET(_xlpm.d,D25:O25,MAX(_xlpm.d))</f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3">_xlfn.LET(_xlpm.d,E23:E25,MAX(_xlpm.d))</f>
        <v>0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>_xlfn.LET(_xlpm.d,D31:O31,MAX(_xlpm.d))</f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>_xlfn.LET(_xlpm.d,D32:O32,MAX(_xlpm.d))</f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4">_xlfn.LET(_xlpm.d,E30:E32,MAX(_xlpm.d))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0</v>
      </c>
      <c r="L33" s="2">
        <f t="shared" si="4"/>
        <v>0</v>
      </c>
      <c r="M33" s="2">
        <f t="shared" si="4"/>
        <v>0</v>
      </c>
      <c r="N33" s="2">
        <f t="shared" si="4"/>
        <v>0</v>
      </c>
      <c r="O33" s="2">
        <f t="shared" si="4"/>
        <v>0</v>
      </c>
      <c r="P33" s="2">
        <f t="shared" si="4"/>
        <v>0</v>
      </c>
      <c r="Q33" s="2"/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>_xlfn.LET(_xlpm.d,D38:O38,MAX(_xlpm.d))</f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>_xlfn.LET(_xlpm.d,D39:O39,MAX(_xlpm.d))</f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5">_xlfn.LET(_xlpm.d,E37:E39,MAX(_xlpm.d))</f>
        <v>0</v>
      </c>
      <c r="F40" s="2">
        <f t="shared" si="5"/>
        <v>0</v>
      </c>
      <c r="G40" s="2">
        <f t="shared" si="5"/>
        <v>0</v>
      </c>
      <c r="H40" s="2">
        <f t="shared" si="5"/>
        <v>0</v>
      </c>
      <c r="I40" s="2">
        <f t="shared" si="5"/>
        <v>0</v>
      </c>
      <c r="J40" s="2">
        <f t="shared" si="5"/>
        <v>0</v>
      </c>
      <c r="K40" s="2">
        <f t="shared" si="5"/>
        <v>0</v>
      </c>
      <c r="L40" s="2">
        <f t="shared" si="5"/>
        <v>0</v>
      </c>
      <c r="M40" s="2">
        <f t="shared" si="5"/>
        <v>0</v>
      </c>
      <c r="N40" s="2">
        <f t="shared" si="5"/>
        <v>0</v>
      </c>
      <c r="O40" s="2">
        <f t="shared" si="5"/>
        <v>0</v>
      </c>
      <c r="P40" s="2">
        <f t="shared" si="5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xsk2g</v>
      </c>
      <c r="H44" t="str">
        <f t="shared" si="7"/>
        <v>xsk3g</v>
      </c>
      <c r="I44" t="str">
        <f t="shared" si="7"/>
        <v>xsk4g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xsk2g-hash</v>
      </c>
      <c r="N44" t="str">
        <f t="shared" si="7"/>
        <v>xsk3g-hash</v>
      </c>
      <c r="O44" t="str">
        <f t="shared" si="7"/>
        <v>xsk4g-hash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</v>
      </c>
      <c r="E46" s="2">
        <f t="shared" ref="E46:F46" si="10">E19</f>
        <v>0</v>
      </c>
      <c r="F46" s="2">
        <f t="shared" si="10"/>
        <v>0</v>
      </c>
      <c r="G46" s="2">
        <f t="shared" ref="G46:P46" si="11">G19</f>
        <v>0</v>
      </c>
      <c r="H46" s="2">
        <f t="shared" si="11"/>
        <v>0</v>
      </c>
      <c r="I46" s="2">
        <f t="shared" si="11"/>
        <v>0</v>
      </c>
      <c r="J46" s="2">
        <f t="shared" si="11"/>
        <v>0</v>
      </c>
      <c r="K46" s="2">
        <f t="shared" si="11"/>
        <v>0</v>
      </c>
      <c r="L46" s="2">
        <f t="shared" si="11"/>
        <v>0</v>
      </c>
      <c r="M46" s="2">
        <f t="shared" si="11"/>
        <v>0</v>
      </c>
      <c r="N46" s="2">
        <f t="shared" si="11"/>
        <v>0</v>
      </c>
      <c r="O46" s="2">
        <f t="shared" si="11"/>
        <v>0</v>
      </c>
      <c r="P46" s="2">
        <f t="shared" si="11"/>
        <v>0</v>
      </c>
    </row>
    <row r="47" spans="1:17" ht="27" customHeight="1">
      <c r="C47" t="s">
        <v>3</v>
      </c>
      <c r="D47" s="2">
        <f>D33</f>
        <v>0</v>
      </c>
      <c r="E47" s="2">
        <f t="shared" ref="E47:F47" si="12">E33</f>
        <v>0</v>
      </c>
      <c r="F47" s="2">
        <f t="shared" si="12"/>
        <v>0</v>
      </c>
      <c r="G47" s="2">
        <f t="shared" ref="G47:P47" si="13">G33</f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K47" s="2">
        <f t="shared" si="13"/>
        <v>0</v>
      </c>
      <c r="L47" s="2">
        <f t="shared" si="13"/>
        <v>0</v>
      </c>
      <c r="M47" s="2">
        <f t="shared" si="13"/>
        <v>0</v>
      </c>
      <c r="N47" s="2">
        <f t="shared" si="13"/>
        <v>0</v>
      </c>
      <c r="O47" s="2">
        <f t="shared" si="13"/>
        <v>0</v>
      </c>
      <c r="P47" s="2">
        <f t="shared" si="13"/>
        <v>0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 Q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ACE6-1033-EC48-B0CD-577ED375B4E3}">
  <sheetPr codeName="Sheet11"/>
  <dimension ref="A1:AB47"/>
  <sheetViews>
    <sheetView zoomScale="109" zoomScaleNormal="109" workbookViewId="0">
      <pane xSplit="3660" ySplit="3800" topLeftCell="C34" activePane="bottomRight"/>
      <selection activeCell="A2" sqref="A2"/>
      <selection pane="topRight" activeCell="C2" sqref="C2"/>
      <selection pane="bottomLeft" activeCell="A13" sqref="A13"/>
      <selection pane="bottomRight" activeCell="N36" sqref="N3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8" ht="27" customHeight="1">
      <c r="A2" t="s">
        <v>9</v>
      </c>
      <c r="B2" t="s">
        <v>6</v>
      </c>
      <c r="C2" t="s">
        <v>0</v>
      </c>
      <c r="D2" s="2">
        <v>0.77</v>
      </c>
      <c r="E2" s="2">
        <v>0.72</v>
      </c>
      <c r="F2" s="2">
        <v>0.64</v>
      </c>
      <c r="G2" s="2">
        <v>0.71</v>
      </c>
      <c r="H2" s="2">
        <v>0.77</v>
      </c>
      <c r="I2" s="2">
        <v>0.71</v>
      </c>
      <c r="J2" s="2">
        <v>0.75</v>
      </c>
      <c r="K2" s="2">
        <v>0.76</v>
      </c>
      <c r="L2" s="2">
        <v>0.77</v>
      </c>
      <c r="M2" s="2">
        <v>0.68</v>
      </c>
      <c r="N2" s="2">
        <v>0.68</v>
      </c>
      <c r="O2" s="2">
        <v>0.77</v>
      </c>
      <c r="P2" s="2">
        <f>_xlfn.LET(_xlpm.d,D2:O2,MAX(_xlpm.d))</f>
        <v>0.77</v>
      </c>
    </row>
    <row r="3" spans="1:28" ht="27" customHeight="1">
      <c r="A3" t="s">
        <v>9</v>
      </c>
      <c r="B3" t="s">
        <v>6</v>
      </c>
      <c r="C3" t="s">
        <v>1</v>
      </c>
      <c r="D3" s="2">
        <v>0.76</v>
      </c>
      <c r="E3" s="2">
        <v>0.75</v>
      </c>
      <c r="F3" s="2">
        <v>0.75</v>
      </c>
      <c r="G3" s="2">
        <v>0.81</v>
      </c>
      <c r="H3" s="2">
        <v>0.82</v>
      </c>
      <c r="I3" s="2">
        <v>0.72</v>
      </c>
      <c r="J3" s="2">
        <v>0.71</v>
      </c>
      <c r="K3" s="2">
        <v>0.77</v>
      </c>
      <c r="L3" s="2">
        <v>0.81</v>
      </c>
      <c r="M3" s="2">
        <v>0.73</v>
      </c>
      <c r="N3" s="2">
        <v>0.72</v>
      </c>
      <c r="O3" s="2">
        <v>0.75</v>
      </c>
      <c r="P3" s="2">
        <f>_xlfn.LET(_xlpm.d,D3:O3,MAX(_xlpm.d))</f>
        <v>0.82</v>
      </c>
    </row>
    <row r="4" spans="1:28" ht="27" customHeight="1">
      <c r="A4" t="s">
        <v>9</v>
      </c>
      <c r="B4" t="s">
        <v>6</v>
      </c>
      <c r="C4" t="s">
        <v>13</v>
      </c>
      <c r="D4" s="2">
        <v>0.74</v>
      </c>
      <c r="E4" s="2">
        <v>0.73</v>
      </c>
      <c r="F4" s="2">
        <v>0.75</v>
      </c>
      <c r="G4" s="2">
        <v>0.74</v>
      </c>
      <c r="H4" s="2">
        <v>0.78</v>
      </c>
      <c r="I4" s="2">
        <v>0.72</v>
      </c>
      <c r="J4" s="2">
        <v>0.66</v>
      </c>
      <c r="K4" s="2">
        <v>0.75</v>
      </c>
      <c r="L4" s="2">
        <v>0.71</v>
      </c>
      <c r="M4" s="2">
        <v>0.67</v>
      </c>
      <c r="N4" s="2">
        <v>0.74</v>
      </c>
      <c r="O4" s="2">
        <v>0.74</v>
      </c>
      <c r="P4" s="2">
        <f>_xlfn.LET(_xlpm.d,D4:O4,MAX(_xlpm.d))</f>
        <v>0.78</v>
      </c>
    </row>
    <row r="5" spans="1:28" ht="27" customHeight="1">
      <c r="C5" t="s">
        <v>11</v>
      </c>
      <c r="D5" s="2">
        <f>_xlfn.LET(_xlpm.d,D2:D4,MAX(_xlpm.d))</f>
        <v>0.77</v>
      </c>
      <c r="E5" s="2">
        <f t="shared" ref="E5:P5" si="0">_xlfn.LET(_xlpm.d,E2:E4,MAX(_xlpm.d))</f>
        <v>0.75</v>
      </c>
      <c r="F5" s="2">
        <f t="shared" si="0"/>
        <v>0.75</v>
      </c>
      <c r="G5" s="2">
        <f t="shared" si="0"/>
        <v>0.81</v>
      </c>
      <c r="H5" s="2">
        <f t="shared" si="0"/>
        <v>0.82</v>
      </c>
      <c r="I5" s="2">
        <f t="shared" si="0"/>
        <v>0.72</v>
      </c>
      <c r="J5" s="2">
        <f t="shared" si="0"/>
        <v>0.75</v>
      </c>
      <c r="K5" s="2">
        <f t="shared" si="0"/>
        <v>0.77</v>
      </c>
      <c r="L5" s="2">
        <f t="shared" si="0"/>
        <v>0.81</v>
      </c>
      <c r="M5" s="2">
        <f t="shared" si="0"/>
        <v>0.73</v>
      </c>
      <c r="N5" s="2">
        <f t="shared" si="0"/>
        <v>0.74</v>
      </c>
      <c r="O5" s="2">
        <f t="shared" si="0"/>
        <v>0.77</v>
      </c>
      <c r="P5" s="2">
        <f t="shared" si="0"/>
        <v>0.82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0.71</v>
      </c>
      <c r="E9" s="2">
        <v>0.67</v>
      </c>
      <c r="F9" s="2">
        <v>0.63</v>
      </c>
      <c r="G9" s="2">
        <v>0.73</v>
      </c>
      <c r="H9" s="2">
        <v>0.79</v>
      </c>
      <c r="I9" s="2">
        <v>0.66</v>
      </c>
      <c r="J9" s="2">
        <v>0.68</v>
      </c>
      <c r="K9" s="2">
        <v>0.79</v>
      </c>
      <c r="L9" s="2">
        <v>0.69</v>
      </c>
      <c r="M9" s="2">
        <v>0.66</v>
      </c>
      <c r="N9" s="2">
        <v>0.75</v>
      </c>
      <c r="O9" s="2">
        <v>0.74</v>
      </c>
      <c r="P9" s="2">
        <f>_xlfn.LET(_xlpm.d,D9:O9,MAX(_xlpm.d))</f>
        <v>0.79</v>
      </c>
    </row>
    <row r="10" spans="1:28" ht="27" customHeight="1">
      <c r="A10" t="s">
        <v>9</v>
      </c>
      <c r="B10" t="s">
        <v>8</v>
      </c>
      <c r="C10" t="s">
        <v>1</v>
      </c>
      <c r="D10" s="2">
        <v>0.72</v>
      </c>
      <c r="E10" s="2">
        <v>0.76</v>
      </c>
      <c r="F10" s="2">
        <v>0.71</v>
      </c>
      <c r="G10" s="2">
        <v>0.77</v>
      </c>
      <c r="H10" s="2">
        <v>0.78</v>
      </c>
      <c r="I10" s="2">
        <v>0.69</v>
      </c>
      <c r="J10" s="2">
        <v>0.68</v>
      </c>
      <c r="K10" s="2">
        <v>0.83</v>
      </c>
      <c r="L10" s="2">
        <v>0.75</v>
      </c>
      <c r="M10" s="2">
        <v>0.68</v>
      </c>
      <c r="N10" s="2">
        <v>0.72</v>
      </c>
      <c r="O10" s="2">
        <v>0.77</v>
      </c>
      <c r="P10" s="2">
        <f>_xlfn.LET(_xlpm.d,D10:O10,MAX(_xlpm.d))</f>
        <v>0.83</v>
      </c>
    </row>
    <row r="11" spans="1:28" ht="27" customHeight="1">
      <c r="A11" t="s">
        <v>9</v>
      </c>
      <c r="B11" t="s">
        <v>8</v>
      </c>
      <c r="C11" t="s">
        <v>13</v>
      </c>
      <c r="D11" s="2">
        <v>0.71</v>
      </c>
      <c r="E11" s="2">
        <v>0.7</v>
      </c>
      <c r="F11" s="2">
        <v>0.61</v>
      </c>
      <c r="G11" s="2">
        <v>0.7</v>
      </c>
      <c r="H11" s="2">
        <v>0.72</v>
      </c>
      <c r="I11" s="2">
        <v>0.67</v>
      </c>
      <c r="J11" s="2">
        <v>0.6</v>
      </c>
      <c r="K11" s="2">
        <v>0.74</v>
      </c>
      <c r="L11" s="2">
        <v>0.71</v>
      </c>
      <c r="M11" s="2">
        <v>0.64</v>
      </c>
      <c r="N11" s="2">
        <v>0.7</v>
      </c>
      <c r="O11" s="2">
        <v>0.74</v>
      </c>
      <c r="P11" s="2">
        <f>_xlfn.LET(_xlpm.d,D11:O11,MAX(_xlpm.d))</f>
        <v>0.74</v>
      </c>
    </row>
    <row r="12" spans="1:28" ht="27" customHeight="1">
      <c r="C12" t="s">
        <v>11</v>
      </c>
      <c r="D12" s="2">
        <f>_xlfn.LET(_xlpm.d,D9:D11,MAX(_xlpm.d))</f>
        <v>0.72</v>
      </c>
      <c r="E12" s="2">
        <f t="shared" ref="E12:P12" si="1">_xlfn.LET(_xlpm.d,E9:E11,MAX(_xlpm.d))</f>
        <v>0.76</v>
      </c>
      <c r="F12" s="2">
        <f t="shared" si="1"/>
        <v>0.71</v>
      </c>
      <c r="G12" s="2">
        <f t="shared" si="1"/>
        <v>0.77</v>
      </c>
      <c r="H12" s="2">
        <f t="shared" si="1"/>
        <v>0.79</v>
      </c>
      <c r="I12" s="2">
        <f t="shared" si="1"/>
        <v>0.69</v>
      </c>
      <c r="J12" s="2">
        <f t="shared" si="1"/>
        <v>0.68</v>
      </c>
      <c r="K12" s="2">
        <f t="shared" si="1"/>
        <v>0.83</v>
      </c>
      <c r="L12" s="2">
        <f t="shared" si="1"/>
        <v>0.75</v>
      </c>
      <c r="M12" s="2">
        <f t="shared" si="1"/>
        <v>0.68</v>
      </c>
      <c r="N12" s="2">
        <f t="shared" si="1"/>
        <v>0.75</v>
      </c>
      <c r="O12" s="2">
        <f t="shared" si="1"/>
        <v>0.77</v>
      </c>
      <c r="P12" s="2">
        <f t="shared" si="1"/>
        <v>0.83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8" ht="27" customHeight="1">
      <c r="A16" t="s">
        <v>10</v>
      </c>
      <c r="B16" t="s">
        <v>6</v>
      </c>
      <c r="C16" t="s">
        <v>0</v>
      </c>
      <c r="D16" s="2">
        <v>0.6</v>
      </c>
      <c r="E16" s="2">
        <v>0.65</v>
      </c>
      <c r="F16" s="2">
        <v>0.63</v>
      </c>
      <c r="G16" s="2">
        <v>0.63</v>
      </c>
      <c r="H16" s="2">
        <v>0.71</v>
      </c>
      <c r="I16" s="2">
        <v>0.61</v>
      </c>
      <c r="J16" s="2">
        <v>0.64</v>
      </c>
      <c r="K16" s="2">
        <v>0.65</v>
      </c>
      <c r="L16" s="2">
        <v>0.66</v>
      </c>
      <c r="M16" s="2">
        <v>0.59</v>
      </c>
      <c r="N16" s="2">
        <v>0.62</v>
      </c>
      <c r="O16" s="2">
        <v>0.57999999999999996</v>
      </c>
      <c r="P16" s="2">
        <f>_xlfn.LET(_xlpm.d,D16:O16,MAX(_xlpm.d))</f>
        <v>0.71</v>
      </c>
    </row>
    <row r="17" spans="1:17" ht="27" customHeight="1">
      <c r="A17" t="s">
        <v>10</v>
      </c>
      <c r="B17" t="s">
        <v>6</v>
      </c>
      <c r="C17" t="s">
        <v>1</v>
      </c>
      <c r="D17" s="2">
        <v>0.72</v>
      </c>
      <c r="E17" s="2">
        <v>0.67</v>
      </c>
      <c r="F17" s="2">
        <v>0.76</v>
      </c>
      <c r="G17" s="2">
        <v>0.67</v>
      </c>
      <c r="H17" s="2">
        <v>0.73</v>
      </c>
      <c r="I17" s="2">
        <v>0.62</v>
      </c>
      <c r="J17" s="2">
        <v>0.63</v>
      </c>
      <c r="K17" s="2">
        <v>0.68</v>
      </c>
      <c r="L17" s="2">
        <v>0.68</v>
      </c>
      <c r="M17" s="2">
        <v>0.59</v>
      </c>
      <c r="N17" s="2">
        <v>0.62</v>
      </c>
      <c r="O17" s="2">
        <v>0.64</v>
      </c>
      <c r="P17" s="2">
        <f>_xlfn.LET(_xlpm.d,D17:O17,MAX(_xlpm.d))</f>
        <v>0.76</v>
      </c>
    </row>
    <row r="18" spans="1:17" ht="27" customHeight="1">
      <c r="A18" t="s">
        <v>10</v>
      </c>
      <c r="B18" t="s">
        <v>6</v>
      </c>
      <c r="C18" t="s">
        <v>13</v>
      </c>
      <c r="D18" s="2">
        <v>0.59</v>
      </c>
      <c r="E18" s="2">
        <v>0.64</v>
      </c>
      <c r="F18" s="2">
        <v>0.66</v>
      </c>
      <c r="G18" s="2">
        <v>0.6</v>
      </c>
      <c r="H18" s="2">
        <v>0.68</v>
      </c>
      <c r="I18" s="2">
        <v>0.54</v>
      </c>
      <c r="J18" s="2">
        <v>0.71</v>
      </c>
      <c r="K18" s="2">
        <v>0.61</v>
      </c>
      <c r="L18" s="2">
        <v>0.63</v>
      </c>
      <c r="M18" s="2">
        <v>0.65</v>
      </c>
      <c r="N18" s="2">
        <v>0.64</v>
      </c>
      <c r="O18" s="2">
        <v>0.66</v>
      </c>
      <c r="P18" s="2">
        <f>_xlfn.LET(_xlpm.d,D18:O18,MAX(_xlpm.d))</f>
        <v>0.71</v>
      </c>
    </row>
    <row r="19" spans="1:17" ht="27" customHeight="1">
      <c r="C19" t="s">
        <v>11</v>
      </c>
      <c r="D19" s="2">
        <f>_xlfn.LET(_xlpm.d,D16:D18,MAX(_xlpm.d))</f>
        <v>0.72</v>
      </c>
      <c r="E19" s="2">
        <f t="shared" ref="E19:P19" si="2">_xlfn.LET(_xlpm.d,E16:E18,MAX(_xlpm.d))</f>
        <v>0.67</v>
      </c>
      <c r="F19" s="2">
        <f t="shared" si="2"/>
        <v>0.76</v>
      </c>
      <c r="G19" s="2">
        <f t="shared" si="2"/>
        <v>0.67</v>
      </c>
      <c r="H19" s="2">
        <f t="shared" si="2"/>
        <v>0.73</v>
      </c>
      <c r="I19" s="2">
        <f t="shared" si="2"/>
        <v>0.62</v>
      </c>
      <c r="J19" s="2">
        <f t="shared" si="2"/>
        <v>0.71</v>
      </c>
      <c r="K19" s="2">
        <f t="shared" si="2"/>
        <v>0.68</v>
      </c>
      <c r="L19" s="2">
        <f t="shared" si="2"/>
        <v>0.68</v>
      </c>
      <c r="M19" s="2">
        <f t="shared" si="2"/>
        <v>0.65</v>
      </c>
      <c r="N19" s="2">
        <f t="shared" si="2"/>
        <v>0.64</v>
      </c>
      <c r="O19" s="2">
        <f t="shared" si="2"/>
        <v>0.66</v>
      </c>
      <c r="P19" s="2">
        <f t="shared" si="2"/>
        <v>0.76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0.66</v>
      </c>
      <c r="E23" s="2">
        <v>0.67</v>
      </c>
      <c r="F23" s="2">
        <v>0.66</v>
      </c>
      <c r="G23" s="2">
        <v>0.63</v>
      </c>
      <c r="H23" s="2">
        <v>0.69</v>
      </c>
      <c r="I23" s="2">
        <v>0.6</v>
      </c>
      <c r="J23" s="2">
        <v>0.59</v>
      </c>
      <c r="K23" s="2">
        <v>0.69</v>
      </c>
      <c r="L23" s="2">
        <v>0.68</v>
      </c>
      <c r="M23" s="2">
        <v>0.57999999999999996</v>
      </c>
      <c r="N23" s="2">
        <v>0.61</v>
      </c>
      <c r="O23" s="2">
        <v>0.59</v>
      </c>
      <c r="P23" s="2">
        <f>_xlfn.LET(_xlpm.d,D23:O23,MAX(_xlpm.d))</f>
        <v>0.69</v>
      </c>
    </row>
    <row r="24" spans="1:17" ht="27" customHeight="1">
      <c r="A24" t="s">
        <v>10</v>
      </c>
      <c r="B24" t="s">
        <v>8</v>
      </c>
      <c r="C24" t="s">
        <v>1</v>
      </c>
      <c r="D24" s="2">
        <v>0.66</v>
      </c>
      <c r="E24" s="2">
        <v>0.66</v>
      </c>
      <c r="F24" s="2">
        <v>0.72</v>
      </c>
      <c r="G24" s="2">
        <v>0.63</v>
      </c>
      <c r="H24" s="2">
        <v>0.73</v>
      </c>
      <c r="I24" s="2">
        <v>0.61</v>
      </c>
      <c r="J24" s="2">
        <v>0.59</v>
      </c>
      <c r="K24" s="2">
        <v>0.7</v>
      </c>
      <c r="L24" s="2">
        <v>0.68</v>
      </c>
      <c r="M24" s="2">
        <v>0.63</v>
      </c>
      <c r="N24" s="2">
        <v>0.61</v>
      </c>
      <c r="O24" s="2">
        <v>0.62</v>
      </c>
      <c r="P24" s="2">
        <f>_xlfn.LET(_xlpm.d,D24:O24,MAX(_xlpm.d))</f>
        <v>0.73</v>
      </c>
    </row>
    <row r="25" spans="1:17" ht="27" customHeight="1">
      <c r="A25" t="s">
        <v>10</v>
      </c>
      <c r="B25" t="s">
        <v>8</v>
      </c>
      <c r="C25" t="s">
        <v>13</v>
      </c>
      <c r="D25" s="2">
        <v>0.57999999999999996</v>
      </c>
      <c r="E25" s="2">
        <v>0.59</v>
      </c>
      <c r="F25" s="2">
        <v>0.61</v>
      </c>
      <c r="G25" s="2">
        <v>0.63</v>
      </c>
      <c r="H25" s="2">
        <v>0.71</v>
      </c>
      <c r="I25" s="2">
        <v>0.52</v>
      </c>
      <c r="J25" s="2">
        <v>0.55000000000000004</v>
      </c>
      <c r="K25" s="2">
        <v>0.66</v>
      </c>
      <c r="L25" s="2">
        <v>0.57999999999999996</v>
      </c>
      <c r="M25" s="2">
        <v>0.61</v>
      </c>
      <c r="N25" s="2">
        <v>0.62</v>
      </c>
      <c r="O25" s="2">
        <v>0.61</v>
      </c>
      <c r="P25" s="2">
        <f>_xlfn.LET(_xlpm.d,D25:O25,MAX(_xlpm.d))</f>
        <v>0.71</v>
      </c>
    </row>
    <row r="26" spans="1:17" ht="27" customHeight="1">
      <c r="C26" t="s">
        <v>11</v>
      </c>
      <c r="D26" s="2">
        <f>_xlfn.LET(_xlpm.d,D23:D25,MAX(_xlpm.d))</f>
        <v>0.66</v>
      </c>
      <c r="E26" s="2">
        <f t="shared" ref="E26:P26" si="3">_xlfn.LET(_xlpm.d,E23:E25,MAX(_xlpm.d))</f>
        <v>0.67</v>
      </c>
      <c r="F26" s="2">
        <f t="shared" si="3"/>
        <v>0.72</v>
      </c>
      <c r="G26" s="2">
        <f t="shared" si="3"/>
        <v>0.63</v>
      </c>
      <c r="H26" s="2">
        <f t="shared" si="3"/>
        <v>0.73</v>
      </c>
      <c r="I26" s="2">
        <f t="shared" si="3"/>
        <v>0.61</v>
      </c>
      <c r="J26" s="2">
        <f t="shared" si="3"/>
        <v>0.59</v>
      </c>
      <c r="K26" s="2">
        <f t="shared" si="3"/>
        <v>0.7</v>
      </c>
      <c r="L26" s="2">
        <f>_xlfn.LET(_xlpm.d,L23:L25,MAX(_xlpm.d))</f>
        <v>0.68</v>
      </c>
      <c r="M26" s="2">
        <f t="shared" si="3"/>
        <v>0.63</v>
      </c>
      <c r="N26" s="2">
        <f t="shared" si="3"/>
        <v>0.62</v>
      </c>
      <c r="O26" s="2">
        <f t="shared" si="3"/>
        <v>0.62</v>
      </c>
      <c r="P26" s="2">
        <f t="shared" si="3"/>
        <v>0.73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>
        <v>0.98</v>
      </c>
      <c r="E30" s="2">
        <v>0.97</v>
      </c>
      <c r="F30" s="2">
        <v>0.97</v>
      </c>
      <c r="G30" s="2">
        <v>0.99</v>
      </c>
      <c r="H30" s="2">
        <v>0.96</v>
      </c>
      <c r="I30" s="2">
        <v>0.97</v>
      </c>
      <c r="J30" s="2">
        <v>0.98</v>
      </c>
      <c r="K30" s="2">
        <v>0.97</v>
      </c>
      <c r="L30" s="2">
        <v>0.94</v>
      </c>
      <c r="M30" s="2">
        <v>0.94</v>
      </c>
      <c r="N30" s="2">
        <v>0.96</v>
      </c>
      <c r="O30" s="2">
        <v>0.96</v>
      </c>
      <c r="P30" s="2">
        <f>_xlfn.LET(_xlpm.d,D30:O30,MAX(_xlpm.d))</f>
        <v>0.99</v>
      </c>
    </row>
    <row r="31" spans="1:17" ht="27" customHeight="1">
      <c r="A31" t="s">
        <v>3</v>
      </c>
      <c r="B31" t="s">
        <v>6</v>
      </c>
      <c r="C31" t="s">
        <v>1</v>
      </c>
      <c r="D31" s="2">
        <v>0.98</v>
      </c>
      <c r="E31" s="2">
        <v>0.99</v>
      </c>
      <c r="F31" s="2">
        <v>0.99</v>
      </c>
      <c r="G31" s="2">
        <v>0.98</v>
      </c>
      <c r="H31" s="2">
        <v>0.96</v>
      </c>
      <c r="I31" s="2">
        <v>0.97</v>
      </c>
      <c r="J31" s="2">
        <v>1</v>
      </c>
      <c r="K31" s="2">
        <v>0.99</v>
      </c>
      <c r="L31" s="2">
        <v>0.96</v>
      </c>
      <c r="M31" s="2">
        <v>0.94</v>
      </c>
      <c r="N31" s="2">
        <v>0.97</v>
      </c>
      <c r="O31" s="2">
        <v>0.97</v>
      </c>
      <c r="P31" s="2">
        <f>_xlfn.LET(_xlpm.d,D31:O31,MAX(_xlpm.d))</f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0.98</v>
      </c>
      <c r="E32" s="2">
        <v>0.99</v>
      </c>
      <c r="F32" s="2">
        <v>0.99</v>
      </c>
      <c r="G32" s="2">
        <v>0.98</v>
      </c>
      <c r="H32" s="2">
        <v>0.96</v>
      </c>
      <c r="I32" s="2">
        <v>0.97</v>
      </c>
      <c r="J32" s="2">
        <v>1</v>
      </c>
      <c r="K32" s="2">
        <v>0.99</v>
      </c>
      <c r="L32" s="2">
        <v>0.96</v>
      </c>
      <c r="M32" s="2">
        <v>0.94</v>
      </c>
      <c r="N32" s="2">
        <v>0.97</v>
      </c>
      <c r="O32" s="2">
        <v>0.97</v>
      </c>
      <c r="P32" s="2">
        <f>_xlfn.LET(_xlpm.d,D32:O32,MAX(_xlpm.d))</f>
        <v>1</v>
      </c>
    </row>
    <row r="33" spans="1:17" ht="27" customHeight="1">
      <c r="C33" t="s">
        <v>11</v>
      </c>
      <c r="D33" s="2">
        <f>_xlfn.LET(_xlpm.d,D30:D32,MAX(_xlpm.d))</f>
        <v>0.98</v>
      </c>
      <c r="E33" s="2">
        <f t="shared" ref="E33:P33" si="4">_xlfn.LET(_xlpm.d,E30:E32,MAX(_xlpm.d))</f>
        <v>0.99</v>
      </c>
      <c r="F33" s="2">
        <f t="shared" si="4"/>
        <v>0.99</v>
      </c>
      <c r="G33" s="2">
        <f t="shared" si="4"/>
        <v>0.99</v>
      </c>
      <c r="H33" s="2">
        <f t="shared" si="4"/>
        <v>0.96</v>
      </c>
      <c r="I33" s="2">
        <f t="shared" si="4"/>
        <v>0.97</v>
      </c>
      <c r="J33" s="2">
        <f t="shared" si="4"/>
        <v>1</v>
      </c>
      <c r="K33" s="2">
        <f t="shared" si="4"/>
        <v>0.99</v>
      </c>
      <c r="L33" s="2">
        <f t="shared" si="4"/>
        <v>0.96</v>
      </c>
      <c r="M33" s="2">
        <f t="shared" si="4"/>
        <v>0.94</v>
      </c>
      <c r="N33" s="2">
        <f t="shared" si="4"/>
        <v>0.97</v>
      </c>
      <c r="O33" s="2">
        <f t="shared" si="4"/>
        <v>0.97</v>
      </c>
      <c r="P33" s="2">
        <f t="shared" si="4"/>
        <v>1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>
        <v>0.98</v>
      </c>
      <c r="E37" s="2">
        <v>0.94</v>
      </c>
      <c r="F37" s="2">
        <v>0.99</v>
      </c>
      <c r="G37" s="2">
        <v>0.98</v>
      </c>
      <c r="H37" s="2">
        <v>0.96</v>
      </c>
      <c r="I37" s="2">
        <v>0.97</v>
      </c>
      <c r="J37" s="2">
        <v>0.97</v>
      </c>
      <c r="K37" s="2">
        <v>0.99</v>
      </c>
      <c r="L37" s="2">
        <v>0.96</v>
      </c>
      <c r="M37" s="2">
        <v>0.94</v>
      </c>
      <c r="N37" s="2">
        <v>0.97</v>
      </c>
      <c r="O37" s="2">
        <v>0.97</v>
      </c>
      <c r="P37" s="2">
        <f>_xlfn.LET(_xlpm.d,D37:O37,MAX(_xlpm.d))</f>
        <v>0.99</v>
      </c>
    </row>
    <row r="38" spans="1:17" ht="27" customHeight="1">
      <c r="A38" t="s">
        <v>3</v>
      </c>
      <c r="B38" t="s">
        <v>8</v>
      </c>
      <c r="C38" t="s">
        <v>1</v>
      </c>
      <c r="D38" s="2">
        <v>0.98</v>
      </c>
      <c r="E38" s="2">
        <v>0.99</v>
      </c>
      <c r="F38" s="2">
        <v>0.99</v>
      </c>
      <c r="G38" s="2">
        <v>0.98</v>
      </c>
      <c r="H38" s="2">
        <v>0.96</v>
      </c>
      <c r="I38" s="2">
        <v>0.97</v>
      </c>
      <c r="J38" s="2">
        <v>1</v>
      </c>
      <c r="K38" s="2">
        <v>0.99</v>
      </c>
      <c r="L38" s="2">
        <v>0.96</v>
      </c>
      <c r="M38" s="2">
        <v>0.94</v>
      </c>
      <c r="N38" s="2">
        <v>0.97</v>
      </c>
      <c r="O38" s="2">
        <v>0.97</v>
      </c>
      <c r="P38" s="2">
        <f>_xlfn.LET(_xlpm.d,D38:O38,MAX(_xlpm.d))</f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0.98</v>
      </c>
      <c r="E39" s="2">
        <v>0.99</v>
      </c>
      <c r="F39" s="2">
        <v>0.99</v>
      </c>
      <c r="G39" s="2">
        <v>0.98</v>
      </c>
      <c r="H39" s="2">
        <v>0.96</v>
      </c>
      <c r="I39" s="2">
        <v>0.97</v>
      </c>
      <c r="J39" s="2">
        <v>1</v>
      </c>
      <c r="K39" s="2">
        <v>0.99</v>
      </c>
      <c r="L39" s="2">
        <v>0.96</v>
      </c>
      <c r="M39" s="2">
        <v>0.94</v>
      </c>
      <c r="N39" s="2">
        <v>0.97</v>
      </c>
      <c r="O39" s="2">
        <v>0.97</v>
      </c>
      <c r="P39" s="2">
        <f>_xlfn.LET(_xlpm.d,D39:O39,MAX(_xlpm.d))</f>
        <v>1</v>
      </c>
    </row>
    <row r="40" spans="1:17" ht="27" customHeight="1">
      <c r="C40" t="s">
        <v>11</v>
      </c>
      <c r="D40" s="2">
        <f>_xlfn.LET(_xlpm.d,D37:D39,MAX(_xlpm.d))</f>
        <v>0.98</v>
      </c>
      <c r="E40" s="2">
        <f t="shared" ref="E40:P40" si="5">_xlfn.LET(_xlpm.d,E37:E39,MAX(_xlpm.d))</f>
        <v>0.99</v>
      </c>
      <c r="F40" s="2">
        <f t="shared" si="5"/>
        <v>0.99</v>
      </c>
      <c r="G40" s="2">
        <f t="shared" si="5"/>
        <v>0.98</v>
      </c>
      <c r="H40" s="2">
        <f t="shared" si="5"/>
        <v>0.96</v>
      </c>
      <c r="I40" s="2">
        <f t="shared" si="5"/>
        <v>0.97</v>
      </c>
      <c r="J40" s="2">
        <f t="shared" si="5"/>
        <v>1</v>
      </c>
      <c r="K40" s="2">
        <f t="shared" si="5"/>
        <v>0.99</v>
      </c>
      <c r="L40" s="2">
        <f t="shared" si="5"/>
        <v>0.96</v>
      </c>
      <c r="M40" s="2">
        <f t="shared" si="5"/>
        <v>0.94</v>
      </c>
      <c r="N40" s="2">
        <f t="shared" si="5"/>
        <v>0.97</v>
      </c>
      <c r="O40" s="2">
        <f t="shared" si="5"/>
        <v>0.97</v>
      </c>
      <c r="P40" s="2">
        <f t="shared" si="5"/>
        <v>1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xsk2g</v>
      </c>
      <c r="H44" t="str">
        <f t="shared" si="7"/>
        <v>xsk3g</v>
      </c>
      <c r="I44" t="str">
        <f t="shared" si="7"/>
        <v>xsk4g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xsk2g-hash</v>
      </c>
      <c r="N44" t="str">
        <f t="shared" si="7"/>
        <v>xsk3g-hash</v>
      </c>
      <c r="O44" t="str">
        <f t="shared" si="7"/>
        <v>xsk4g-hash</v>
      </c>
    </row>
    <row r="45" spans="1:17" ht="27" customHeight="1">
      <c r="C45" t="s">
        <v>9</v>
      </c>
      <c r="D45" s="2">
        <f>D5</f>
        <v>0.77</v>
      </c>
      <c r="E45" s="2">
        <f t="shared" ref="E45:F45" si="8">E5</f>
        <v>0.75</v>
      </c>
      <c r="F45" s="2">
        <f t="shared" si="8"/>
        <v>0.75</v>
      </c>
      <c r="G45" s="2">
        <f t="shared" ref="G45:P45" si="9">G5</f>
        <v>0.81</v>
      </c>
      <c r="H45" s="2">
        <f t="shared" si="9"/>
        <v>0.82</v>
      </c>
      <c r="I45" s="2">
        <f t="shared" si="9"/>
        <v>0.72</v>
      </c>
      <c r="J45" s="2">
        <f t="shared" si="9"/>
        <v>0.75</v>
      </c>
      <c r="K45" s="2">
        <f t="shared" si="9"/>
        <v>0.77</v>
      </c>
      <c r="L45" s="2">
        <f t="shared" si="9"/>
        <v>0.81</v>
      </c>
      <c r="M45" s="2">
        <f t="shared" si="9"/>
        <v>0.73</v>
      </c>
      <c r="N45" s="2">
        <f t="shared" si="9"/>
        <v>0.74</v>
      </c>
      <c r="O45" s="2">
        <f t="shared" si="9"/>
        <v>0.77</v>
      </c>
      <c r="P45" s="2">
        <f t="shared" si="9"/>
        <v>0.82</v>
      </c>
    </row>
    <row r="46" spans="1:17" ht="27" customHeight="1">
      <c r="C46" t="s">
        <v>12</v>
      </c>
      <c r="D46" s="2">
        <f>D19</f>
        <v>0.72</v>
      </c>
      <c r="E46" s="2">
        <f t="shared" ref="E46:F46" si="10">E19</f>
        <v>0.67</v>
      </c>
      <c r="F46" s="2">
        <f t="shared" si="10"/>
        <v>0.76</v>
      </c>
      <c r="G46" s="2">
        <f t="shared" ref="G46:P46" si="11">G19</f>
        <v>0.67</v>
      </c>
      <c r="H46" s="2">
        <f t="shared" si="11"/>
        <v>0.73</v>
      </c>
      <c r="I46" s="2">
        <f t="shared" si="11"/>
        <v>0.62</v>
      </c>
      <c r="J46" s="2">
        <f t="shared" si="11"/>
        <v>0.71</v>
      </c>
      <c r="K46" s="2">
        <f t="shared" si="11"/>
        <v>0.68</v>
      </c>
      <c r="L46" s="2">
        <f t="shared" si="11"/>
        <v>0.68</v>
      </c>
      <c r="M46" s="2">
        <f t="shared" si="11"/>
        <v>0.65</v>
      </c>
      <c r="N46" s="2">
        <f t="shared" si="11"/>
        <v>0.64</v>
      </c>
      <c r="O46" s="2">
        <f t="shared" si="11"/>
        <v>0.66</v>
      </c>
      <c r="P46" s="2">
        <f t="shared" si="11"/>
        <v>0.76</v>
      </c>
    </row>
    <row r="47" spans="1:17" ht="27" customHeight="1">
      <c r="C47" t="s">
        <v>3</v>
      </c>
      <c r="D47" s="2">
        <f>D33</f>
        <v>0.98</v>
      </c>
      <c r="E47" s="2">
        <f t="shared" ref="E47:F47" si="12">E33</f>
        <v>0.99</v>
      </c>
      <c r="F47" s="2">
        <f t="shared" si="12"/>
        <v>0.99</v>
      </c>
      <c r="G47" s="2">
        <f t="shared" ref="G47:P47" si="13">G33</f>
        <v>0.99</v>
      </c>
      <c r="H47" s="2">
        <f t="shared" si="13"/>
        <v>0.96</v>
      </c>
      <c r="I47" s="2">
        <f t="shared" si="13"/>
        <v>0.97</v>
      </c>
      <c r="J47" s="2">
        <f t="shared" si="13"/>
        <v>1</v>
      </c>
      <c r="K47" s="2">
        <f t="shared" si="13"/>
        <v>0.99</v>
      </c>
      <c r="L47" s="2">
        <f t="shared" si="13"/>
        <v>0.96</v>
      </c>
      <c r="M47" s="2">
        <f t="shared" si="13"/>
        <v>0.94</v>
      </c>
      <c r="N47" s="2">
        <f t="shared" si="13"/>
        <v>0.97</v>
      </c>
      <c r="O47" s="2">
        <f t="shared" si="13"/>
        <v>0.97</v>
      </c>
      <c r="P47" s="2">
        <f t="shared" si="13"/>
        <v>1</v>
      </c>
    </row>
  </sheetData>
  <conditionalFormatting sqref="D2:P5 D9:P12 D16:P19 D23:P26 D30:P33 D37:P40">
    <cfRule type="colorScale" priority="1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3C10-2FAF-6540-9DB4-A9BCF939319F}">
  <sheetPr codeName="Sheet12"/>
  <dimension ref="A1:AB47"/>
  <sheetViews>
    <sheetView zoomScale="113" zoomScaleNormal="113" workbookViewId="0">
      <pane xSplit="6520" ySplit="3400" topLeftCell="C42" activePane="bottomRight"/>
      <selection pane="topRight" activeCell="H2" sqref="H2:H4"/>
      <selection pane="bottomLeft" activeCell="B7" sqref="B7"/>
      <selection pane="bottomRight" activeCell="I44" sqref="I44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4.6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8" ht="27" customHeight="1">
      <c r="A2" t="s">
        <v>9</v>
      </c>
      <c r="B2" t="s">
        <v>6</v>
      </c>
      <c r="C2" t="s">
        <v>0</v>
      </c>
      <c r="D2" s="2">
        <v>0.82</v>
      </c>
      <c r="E2" s="2">
        <v>0.67</v>
      </c>
      <c r="F2" s="2">
        <v>0.68</v>
      </c>
      <c r="G2" s="2">
        <v>0.68</v>
      </c>
      <c r="H2" s="2">
        <v>0.57999999999999996</v>
      </c>
      <c r="I2" s="2">
        <v>0.59</v>
      </c>
      <c r="J2" s="2">
        <v>0.79</v>
      </c>
      <c r="K2" s="2">
        <v>0.75</v>
      </c>
      <c r="L2" s="2">
        <v>0.75</v>
      </c>
      <c r="M2" s="2">
        <v>0.69</v>
      </c>
      <c r="N2" s="2">
        <v>0.56000000000000005</v>
      </c>
      <c r="O2" s="2">
        <v>0.68</v>
      </c>
      <c r="P2" s="2">
        <f>_xlfn.LET(_xlpm.d,D2:O2,MAX(_xlpm.d))</f>
        <v>0.82</v>
      </c>
      <c r="Q2">
        <v>1</v>
      </c>
    </row>
    <row r="3" spans="1:28" ht="27" customHeight="1">
      <c r="A3" t="s">
        <v>9</v>
      </c>
      <c r="B3" t="s">
        <v>6</v>
      </c>
      <c r="C3" t="s">
        <v>1</v>
      </c>
      <c r="D3" s="2">
        <v>0.76</v>
      </c>
      <c r="E3" s="2">
        <v>0.77</v>
      </c>
      <c r="F3" s="2">
        <v>0.74</v>
      </c>
      <c r="G3" s="2">
        <v>0.78</v>
      </c>
      <c r="H3" s="2">
        <v>0.68</v>
      </c>
      <c r="I3" s="2">
        <v>0.7</v>
      </c>
      <c r="J3" s="2">
        <v>0.75</v>
      </c>
      <c r="K3" s="2">
        <v>0.73</v>
      </c>
      <c r="L3" s="2">
        <v>0.75</v>
      </c>
      <c r="M3" s="2">
        <v>0.75</v>
      </c>
      <c r="N3" s="2">
        <v>0.68</v>
      </c>
      <c r="O3" s="2">
        <v>0.7</v>
      </c>
      <c r="P3" s="2">
        <f>_xlfn.LET(_xlpm.d,D3:O3,MAX(_xlpm.d))</f>
        <v>0.78</v>
      </c>
      <c r="Q3">
        <v>2</v>
      </c>
    </row>
    <row r="4" spans="1:28" ht="27" customHeight="1">
      <c r="A4" t="s">
        <v>9</v>
      </c>
      <c r="B4" t="s">
        <v>6</v>
      </c>
      <c r="C4" t="s">
        <v>13</v>
      </c>
      <c r="D4" s="2">
        <v>0.75</v>
      </c>
      <c r="E4" s="2">
        <v>0.7</v>
      </c>
      <c r="F4" s="2">
        <v>0.68</v>
      </c>
      <c r="G4" s="2">
        <v>0.76</v>
      </c>
      <c r="H4" s="2">
        <v>0.68</v>
      </c>
      <c r="I4" s="2">
        <v>0.69</v>
      </c>
      <c r="J4" s="2">
        <v>0.69</v>
      </c>
      <c r="K4" s="2">
        <v>0.75</v>
      </c>
      <c r="L4" s="2">
        <v>0.77</v>
      </c>
      <c r="M4" s="2">
        <v>0.68</v>
      </c>
      <c r="N4" s="2">
        <v>0.61</v>
      </c>
      <c r="O4" s="2">
        <v>0.7</v>
      </c>
      <c r="P4" s="2">
        <f>_xlfn.LET(_xlpm.d,D4:O4,MAX(_xlpm.d))</f>
        <v>0.77</v>
      </c>
      <c r="Q4">
        <v>3</v>
      </c>
    </row>
    <row r="5" spans="1:28" ht="27" customHeight="1">
      <c r="C5" t="s">
        <v>11</v>
      </c>
      <c r="D5" s="2">
        <f>_xlfn.LET(_xlpm.d,D2:D4,MAX(_xlpm.d))</f>
        <v>0.82</v>
      </c>
      <c r="E5" s="2">
        <f t="shared" ref="E5:P5" si="0">_xlfn.LET(_xlpm.d,E2:E4,MAX(_xlpm.d))</f>
        <v>0.77</v>
      </c>
      <c r="F5" s="2">
        <f t="shared" si="0"/>
        <v>0.74</v>
      </c>
      <c r="G5" s="2">
        <f t="shared" si="0"/>
        <v>0.78</v>
      </c>
      <c r="H5" s="2">
        <f t="shared" si="0"/>
        <v>0.68</v>
      </c>
      <c r="I5" s="2">
        <f t="shared" si="0"/>
        <v>0.7</v>
      </c>
      <c r="J5" s="2">
        <f t="shared" si="0"/>
        <v>0.79</v>
      </c>
      <c r="K5" s="2">
        <f t="shared" si="0"/>
        <v>0.75</v>
      </c>
      <c r="L5" s="2">
        <f t="shared" si="0"/>
        <v>0.77</v>
      </c>
      <c r="M5" s="2">
        <f t="shared" si="0"/>
        <v>0.75</v>
      </c>
      <c r="N5" s="2">
        <f t="shared" si="0"/>
        <v>0.68</v>
      </c>
      <c r="O5" s="2">
        <f t="shared" si="0"/>
        <v>0.7</v>
      </c>
      <c r="P5" s="2">
        <f t="shared" si="0"/>
        <v>0.82</v>
      </c>
      <c r="Q5" t="s">
        <v>38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0.72</v>
      </c>
      <c r="E9" s="2">
        <v>0.7</v>
      </c>
      <c r="F9" s="2">
        <v>0.69</v>
      </c>
      <c r="G9" s="2">
        <v>0.67</v>
      </c>
      <c r="H9" s="2">
        <v>0.62</v>
      </c>
      <c r="I9" s="2">
        <v>0.61</v>
      </c>
      <c r="J9" s="2">
        <v>0.72</v>
      </c>
      <c r="K9" s="2">
        <v>0.7</v>
      </c>
      <c r="L9" s="2">
        <v>0.71</v>
      </c>
      <c r="M9" s="2">
        <v>0.71</v>
      </c>
      <c r="N9" s="2">
        <v>0.64</v>
      </c>
      <c r="O9" s="2">
        <v>0.7</v>
      </c>
      <c r="P9" s="2">
        <f>_xlfn.LET(_xlpm.d,D9:O9,MAX(_xlpm.d))</f>
        <v>0.72</v>
      </c>
      <c r="Q9">
        <v>3</v>
      </c>
    </row>
    <row r="10" spans="1:28" ht="27" customHeight="1">
      <c r="A10" t="s">
        <v>9</v>
      </c>
      <c r="B10" t="s">
        <v>8</v>
      </c>
      <c r="C10" t="s">
        <v>1</v>
      </c>
      <c r="D10" s="2">
        <v>0.72</v>
      </c>
      <c r="E10" s="2">
        <v>0.71</v>
      </c>
      <c r="F10" s="2">
        <v>0.73</v>
      </c>
      <c r="G10" s="2">
        <v>0.72</v>
      </c>
      <c r="H10" s="2">
        <v>0.65</v>
      </c>
      <c r="I10" s="2">
        <v>0.71</v>
      </c>
      <c r="J10" s="2">
        <v>0.69</v>
      </c>
      <c r="K10" s="2">
        <v>0.68</v>
      </c>
      <c r="L10" s="2">
        <v>0.69</v>
      </c>
      <c r="M10" s="2">
        <v>0.74</v>
      </c>
      <c r="N10" s="2">
        <v>0.64</v>
      </c>
      <c r="O10" s="2">
        <v>0.71</v>
      </c>
      <c r="P10" s="2">
        <f>_xlfn.LET(_xlpm.d,D10:O10,MAX(_xlpm.d))</f>
        <v>0.74</v>
      </c>
      <c r="Q10">
        <v>2</v>
      </c>
    </row>
    <row r="11" spans="1:28" ht="27" customHeight="1">
      <c r="A11" t="s">
        <v>9</v>
      </c>
      <c r="B11" t="s">
        <v>8</v>
      </c>
      <c r="C11" t="s">
        <v>13</v>
      </c>
      <c r="D11" s="2">
        <v>0.71</v>
      </c>
      <c r="E11" s="2">
        <v>0.65</v>
      </c>
      <c r="F11" s="2">
        <v>0.66</v>
      </c>
      <c r="G11" s="2">
        <v>0.69</v>
      </c>
      <c r="H11" s="2">
        <v>0.75</v>
      </c>
      <c r="I11" s="2">
        <v>0.7</v>
      </c>
      <c r="J11" s="2">
        <v>0.69</v>
      </c>
      <c r="K11" s="2">
        <v>0.69</v>
      </c>
      <c r="L11" s="2">
        <v>0.73</v>
      </c>
      <c r="M11" s="2">
        <v>0.62</v>
      </c>
      <c r="N11" s="2">
        <v>0.57999999999999996</v>
      </c>
      <c r="O11" s="2">
        <v>0.68</v>
      </c>
      <c r="P11" s="2">
        <f>_xlfn.LET(_xlpm.d,D11:O11,MAX(_xlpm.d))</f>
        <v>0.75</v>
      </c>
      <c r="Q11">
        <v>1</v>
      </c>
    </row>
    <row r="12" spans="1:28" ht="27" customHeight="1">
      <c r="C12" t="s">
        <v>11</v>
      </c>
      <c r="D12" s="2">
        <f>_xlfn.LET(_xlpm.d,D9:D11,MAX(_xlpm.d))</f>
        <v>0.72</v>
      </c>
      <c r="E12" s="2">
        <f t="shared" ref="E12:P12" si="1">_xlfn.LET(_xlpm.d,E9:E11,MAX(_xlpm.d))</f>
        <v>0.71</v>
      </c>
      <c r="F12" s="2">
        <f t="shared" si="1"/>
        <v>0.73</v>
      </c>
      <c r="G12" s="2">
        <f t="shared" si="1"/>
        <v>0.72</v>
      </c>
      <c r="H12" s="2">
        <f t="shared" si="1"/>
        <v>0.75</v>
      </c>
      <c r="I12" s="2">
        <f t="shared" si="1"/>
        <v>0.71</v>
      </c>
      <c r="J12" s="2">
        <f t="shared" si="1"/>
        <v>0.72</v>
      </c>
      <c r="K12" s="2">
        <f t="shared" si="1"/>
        <v>0.7</v>
      </c>
      <c r="L12" s="2">
        <f t="shared" si="1"/>
        <v>0.73</v>
      </c>
      <c r="M12" s="2">
        <f t="shared" si="1"/>
        <v>0.74</v>
      </c>
      <c r="N12" s="2">
        <f t="shared" si="1"/>
        <v>0.64</v>
      </c>
      <c r="O12" s="2">
        <f t="shared" si="1"/>
        <v>0.71</v>
      </c>
      <c r="P12" s="2">
        <f t="shared" si="1"/>
        <v>0.75</v>
      </c>
      <c r="Q12" t="s">
        <v>39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8" ht="27" customHeight="1">
      <c r="A16" t="s">
        <v>10</v>
      </c>
      <c r="B16" t="s">
        <v>6</v>
      </c>
      <c r="C16" t="s">
        <v>0</v>
      </c>
      <c r="D16" s="2">
        <v>0.69</v>
      </c>
      <c r="E16" s="2">
        <v>0.7</v>
      </c>
      <c r="F16" s="2">
        <v>0.65</v>
      </c>
      <c r="G16" s="2">
        <v>0.57999999999999996</v>
      </c>
      <c r="H16" s="2">
        <v>0.59</v>
      </c>
      <c r="I16" s="2">
        <v>0.7</v>
      </c>
      <c r="J16" s="2">
        <v>0.67</v>
      </c>
      <c r="K16" s="2">
        <v>0.74</v>
      </c>
      <c r="L16" s="2">
        <v>0.68</v>
      </c>
      <c r="M16" s="2">
        <v>0.62</v>
      </c>
      <c r="N16" s="2">
        <v>0.57999999999999996</v>
      </c>
      <c r="O16" s="2">
        <v>0.7</v>
      </c>
      <c r="P16" s="2">
        <f>_xlfn.LET(_xlpm.d,D16:O16,MAX(_xlpm.d))</f>
        <v>0.74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0.65</v>
      </c>
      <c r="E17" s="2">
        <v>0.69</v>
      </c>
      <c r="F17" s="2">
        <v>0.66</v>
      </c>
      <c r="G17" s="2">
        <v>0.63</v>
      </c>
      <c r="H17" s="2">
        <v>0.65</v>
      </c>
      <c r="I17" s="2">
        <v>0.66</v>
      </c>
      <c r="J17" s="2">
        <v>0.72</v>
      </c>
      <c r="K17" s="2">
        <v>0.75</v>
      </c>
      <c r="L17" s="2">
        <v>0.71</v>
      </c>
      <c r="M17" s="2">
        <v>0.64</v>
      </c>
      <c r="N17" s="2">
        <v>0.63</v>
      </c>
      <c r="O17" s="2">
        <v>0.68</v>
      </c>
      <c r="P17" s="2">
        <f>_xlfn.LET(_xlpm.d,D17:O17,MAX(_xlpm.d))</f>
        <v>0.75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0.59</v>
      </c>
      <c r="E18" s="2">
        <v>0.59</v>
      </c>
      <c r="F18" s="2">
        <v>0.61</v>
      </c>
      <c r="G18" s="2">
        <v>0.7</v>
      </c>
      <c r="H18" s="2">
        <v>0.54</v>
      </c>
      <c r="I18" s="2">
        <v>0.61</v>
      </c>
      <c r="J18" s="2">
        <v>0.7</v>
      </c>
      <c r="K18" s="2">
        <v>0.68</v>
      </c>
      <c r="L18" s="2">
        <v>0.71</v>
      </c>
      <c r="M18" s="2">
        <v>0.56000000000000005</v>
      </c>
      <c r="N18" s="2">
        <v>0.59</v>
      </c>
      <c r="O18" s="2">
        <v>0.61</v>
      </c>
      <c r="P18" s="2">
        <f>_xlfn.LET(_xlpm.d,D18:O18,MAX(_xlpm.d))</f>
        <v>0.71</v>
      </c>
      <c r="Q18">
        <v>3</v>
      </c>
    </row>
    <row r="19" spans="1:17" ht="27" customHeight="1">
      <c r="C19" t="s">
        <v>11</v>
      </c>
      <c r="D19" s="2">
        <f>_xlfn.LET(_xlpm.d,D16:D18,MAX(_xlpm.d))</f>
        <v>0.69</v>
      </c>
      <c r="E19" s="2">
        <f t="shared" ref="E19:P19" si="2">_xlfn.LET(_xlpm.d,E16:E18,MAX(_xlpm.d))</f>
        <v>0.7</v>
      </c>
      <c r="F19" s="2">
        <f t="shared" si="2"/>
        <v>0.66</v>
      </c>
      <c r="G19" s="2">
        <f t="shared" si="2"/>
        <v>0.7</v>
      </c>
      <c r="H19" s="2">
        <f t="shared" si="2"/>
        <v>0.65</v>
      </c>
      <c r="I19" s="2">
        <f t="shared" si="2"/>
        <v>0.7</v>
      </c>
      <c r="J19" s="2">
        <f t="shared" si="2"/>
        <v>0.72</v>
      </c>
      <c r="K19" s="2">
        <f t="shared" si="2"/>
        <v>0.75</v>
      </c>
      <c r="L19" s="2">
        <f t="shared" si="2"/>
        <v>0.71</v>
      </c>
      <c r="M19" s="2">
        <f t="shared" si="2"/>
        <v>0.64</v>
      </c>
      <c r="N19" s="2">
        <f t="shared" si="2"/>
        <v>0.63</v>
      </c>
      <c r="O19" s="2">
        <f t="shared" si="2"/>
        <v>0.7</v>
      </c>
      <c r="P19" s="2">
        <f t="shared" si="2"/>
        <v>0.75</v>
      </c>
      <c r="Q19" t="s">
        <v>40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0.63</v>
      </c>
      <c r="E23" s="2">
        <v>0.61</v>
      </c>
      <c r="F23" s="2">
        <v>0.66</v>
      </c>
      <c r="G23" s="2">
        <v>0.61</v>
      </c>
      <c r="H23" s="2">
        <v>0.57999999999999996</v>
      </c>
      <c r="I23" s="2">
        <v>0.63</v>
      </c>
      <c r="J23" s="2">
        <v>0.6</v>
      </c>
      <c r="K23" s="2">
        <v>0.72</v>
      </c>
      <c r="L23" s="2">
        <v>0.64</v>
      </c>
      <c r="M23" s="2">
        <v>0.6</v>
      </c>
      <c r="N23" s="2">
        <v>0.59</v>
      </c>
      <c r="O23" s="2">
        <v>0.65</v>
      </c>
      <c r="P23" s="2">
        <f>_xlfn.LET(_xlpm.d,D23:O23,MAX(_xlpm.d))</f>
        <v>0.72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0.63</v>
      </c>
      <c r="E24" s="2">
        <v>0.66</v>
      </c>
      <c r="F24" s="2">
        <v>0.63</v>
      </c>
      <c r="G24" s="2">
        <v>0.63</v>
      </c>
      <c r="H24" s="2">
        <v>0.65</v>
      </c>
      <c r="I24" s="2">
        <v>0.66</v>
      </c>
      <c r="J24" s="2">
        <v>0.67</v>
      </c>
      <c r="K24" s="2">
        <v>0.71</v>
      </c>
      <c r="L24" s="2">
        <v>0.71</v>
      </c>
      <c r="M24" s="2">
        <v>0.65</v>
      </c>
      <c r="N24" s="2">
        <v>0.63</v>
      </c>
      <c r="O24" s="2">
        <v>0.68</v>
      </c>
      <c r="P24" s="2">
        <f>_xlfn.LET(_xlpm.d,D24:O24,MAX(_xlpm.d))</f>
        <v>0.71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0.47</v>
      </c>
      <c r="E25" s="2">
        <v>0.57999999999999996</v>
      </c>
      <c r="F25" s="2">
        <v>0.63</v>
      </c>
      <c r="G25" s="2">
        <v>0.63</v>
      </c>
      <c r="H25" s="2">
        <v>0.56000000000000005</v>
      </c>
      <c r="I25" s="2">
        <v>0.59</v>
      </c>
      <c r="J25" s="2">
        <v>0.67</v>
      </c>
      <c r="K25" s="2">
        <v>0.62</v>
      </c>
      <c r="L25" s="2">
        <v>0.7</v>
      </c>
      <c r="M25" s="2">
        <v>0.55000000000000004</v>
      </c>
      <c r="N25" s="2">
        <v>0.51</v>
      </c>
      <c r="O25" s="2">
        <v>0.59</v>
      </c>
      <c r="P25" s="2">
        <f>_xlfn.LET(_xlpm.d,D25:O25,MAX(_xlpm.d))</f>
        <v>0.7</v>
      </c>
      <c r="Q25">
        <v>3</v>
      </c>
    </row>
    <row r="26" spans="1:17" ht="27" customHeight="1">
      <c r="C26" t="s">
        <v>11</v>
      </c>
      <c r="D26" s="2">
        <f>_xlfn.LET(_xlpm.d,D23:D25,MAX(_xlpm.d))</f>
        <v>0.63</v>
      </c>
      <c r="E26" s="2">
        <f t="shared" ref="E26:P26" si="3">_xlfn.LET(_xlpm.d,E23:E25,MAX(_xlpm.d))</f>
        <v>0.66</v>
      </c>
      <c r="F26" s="2">
        <f t="shared" si="3"/>
        <v>0.66</v>
      </c>
      <c r="G26" s="2">
        <f t="shared" si="3"/>
        <v>0.63</v>
      </c>
      <c r="H26" s="2">
        <f t="shared" si="3"/>
        <v>0.65</v>
      </c>
      <c r="I26" s="2">
        <f t="shared" si="3"/>
        <v>0.66</v>
      </c>
      <c r="J26" s="2">
        <f t="shared" si="3"/>
        <v>0.67</v>
      </c>
      <c r="K26" s="2">
        <f t="shared" si="3"/>
        <v>0.72</v>
      </c>
      <c r="L26" s="2">
        <f t="shared" si="3"/>
        <v>0.71</v>
      </c>
      <c r="M26" s="2">
        <f t="shared" si="3"/>
        <v>0.65</v>
      </c>
      <c r="N26" s="2">
        <f t="shared" si="3"/>
        <v>0.63</v>
      </c>
      <c r="O26" s="2">
        <f t="shared" si="3"/>
        <v>0.68</v>
      </c>
      <c r="P26" s="2">
        <f t="shared" si="3"/>
        <v>0.72</v>
      </c>
      <c r="Q26" t="s">
        <v>41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>
        <v>0.92</v>
      </c>
      <c r="E30" s="2">
        <v>0.97</v>
      </c>
      <c r="F30" s="2">
        <v>0.97</v>
      </c>
      <c r="G30" s="2">
        <v>0.94</v>
      </c>
      <c r="H30" s="2">
        <v>0.97</v>
      </c>
      <c r="I30" s="2">
        <v>0.95</v>
      </c>
      <c r="J30" s="2">
        <v>0.95</v>
      </c>
      <c r="K30" s="2">
        <v>0.93</v>
      </c>
      <c r="L30" s="2">
        <v>0.96</v>
      </c>
      <c r="M30" s="2">
        <v>0.96</v>
      </c>
      <c r="N30" s="2">
        <v>0.93</v>
      </c>
      <c r="O30" s="2">
        <v>0.97</v>
      </c>
      <c r="P30" s="2">
        <f>_xlfn.LET(_xlpm.d,D30:O30,MAX(_xlpm.d))</f>
        <v>0.97</v>
      </c>
      <c r="Q30">
        <v>3</v>
      </c>
    </row>
    <row r="31" spans="1:17" ht="27" customHeight="1">
      <c r="A31" t="s">
        <v>3</v>
      </c>
      <c r="B31" t="s">
        <v>6</v>
      </c>
      <c r="C31" t="s">
        <v>1</v>
      </c>
      <c r="D31" s="2">
        <v>0.91</v>
      </c>
      <c r="E31" s="2">
        <v>0.98</v>
      </c>
      <c r="F31" s="2">
        <v>0.98</v>
      </c>
      <c r="G31" s="2">
        <v>0.95</v>
      </c>
      <c r="H31" s="2">
        <v>0.96</v>
      </c>
      <c r="I31" s="2">
        <v>0.95</v>
      </c>
      <c r="J31" s="2">
        <v>0.96</v>
      </c>
      <c r="K31" s="2">
        <v>0.96</v>
      </c>
      <c r="L31" s="2">
        <v>0.96</v>
      </c>
      <c r="M31" s="2">
        <v>0.96</v>
      </c>
      <c r="N31" s="2">
        <v>0.97</v>
      </c>
      <c r="O31" s="2">
        <v>0.97</v>
      </c>
      <c r="P31" s="2">
        <f>_xlfn.LET(_xlpm.d,D31:O31,MAX(_xlpm.d))</f>
        <v>0.98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0.91</v>
      </c>
      <c r="E32" s="2">
        <v>0.98</v>
      </c>
      <c r="F32" s="2">
        <v>0.98</v>
      </c>
      <c r="G32" s="2">
        <v>0.95</v>
      </c>
      <c r="H32" s="2">
        <v>0.96</v>
      </c>
      <c r="I32" s="2">
        <v>0.95</v>
      </c>
      <c r="J32" s="2">
        <v>0.96</v>
      </c>
      <c r="K32" s="2">
        <v>0.96</v>
      </c>
      <c r="L32" s="2">
        <v>0.96</v>
      </c>
      <c r="M32" s="2">
        <v>0.96</v>
      </c>
      <c r="N32" s="2">
        <v>0.97</v>
      </c>
      <c r="O32" s="2">
        <v>0.97</v>
      </c>
      <c r="P32" s="2">
        <f>_xlfn.LET(_xlpm.d,D32:O32,MAX(_xlpm.d))</f>
        <v>0.98</v>
      </c>
      <c r="Q32">
        <v>1</v>
      </c>
    </row>
    <row r="33" spans="1:17" ht="27" customHeight="1">
      <c r="C33" t="s">
        <v>11</v>
      </c>
      <c r="D33" s="2">
        <f>_xlfn.LET(_xlpm.d,D30:D32,MAX(_xlpm.d))</f>
        <v>0.92</v>
      </c>
      <c r="E33" s="2">
        <f t="shared" ref="E33:P33" si="4">_xlfn.LET(_xlpm.d,E30:E32,MAX(_xlpm.d))</f>
        <v>0.98</v>
      </c>
      <c r="F33" s="2">
        <f t="shared" si="4"/>
        <v>0.98</v>
      </c>
      <c r="G33" s="2">
        <f t="shared" si="4"/>
        <v>0.95</v>
      </c>
      <c r="H33" s="2">
        <f t="shared" si="4"/>
        <v>0.97</v>
      </c>
      <c r="I33" s="2">
        <f t="shared" si="4"/>
        <v>0.95</v>
      </c>
      <c r="J33" s="2">
        <f t="shared" si="4"/>
        <v>0.96</v>
      </c>
      <c r="K33" s="2">
        <f t="shared" si="4"/>
        <v>0.96</v>
      </c>
      <c r="L33" s="2">
        <f t="shared" si="4"/>
        <v>0.96</v>
      </c>
      <c r="M33" s="2">
        <f t="shared" si="4"/>
        <v>0.96</v>
      </c>
      <c r="N33" s="2">
        <f t="shared" si="4"/>
        <v>0.97</v>
      </c>
      <c r="O33" s="2">
        <f t="shared" si="4"/>
        <v>0.97</v>
      </c>
      <c r="P33" s="2">
        <f t="shared" si="4"/>
        <v>0.98</v>
      </c>
      <c r="Q33" t="s">
        <v>42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>
        <v>0.9</v>
      </c>
      <c r="E37" s="2">
        <v>0.97</v>
      </c>
      <c r="F37" s="2">
        <v>0.98</v>
      </c>
      <c r="G37" s="2">
        <v>0.94</v>
      </c>
      <c r="H37" s="2">
        <v>0.95</v>
      </c>
      <c r="I37" s="2">
        <v>0.95</v>
      </c>
      <c r="J37" s="2">
        <v>0.91</v>
      </c>
      <c r="K37" s="2">
        <v>0.94</v>
      </c>
      <c r="L37" s="2">
        <v>0.93</v>
      </c>
      <c r="M37" s="2">
        <v>0.96</v>
      </c>
      <c r="N37" s="2">
        <v>0.96</v>
      </c>
      <c r="O37" s="2">
        <v>0.97</v>
      </c>
      <c r="P37" s="2">
        <f>_xlfn.LET(_xlpm.d,D37:O37,MAX(_xlpm.d))</f>
        <v>0.98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0.91</v>
      </c>
      <c r="E38" s="2">
        <v>0.98</v>
      </c>
      <c r="F38" s="2">
        <v>0.98</v>
      </c>
      <c r="G38" s="2">
        <v>0.95</v>
      </c>
      <c r="H38" s="2">
        <v>0.96</v>
      </c>
      <c r="I38" s="2">
        <v>0.95</v>
      </c>
      <c r="J38" s="2">
        <v>0.96</v>
      </c>
      <c r="K38" s="2">
        <v>0.96</v>
      </c>
      <c r="L38" s="2">
        <v>0.96</v>
      </c>
      <c r="M38" s="2">
        <v>0.96</v>
      </c>
      <c r="N38" s="2">
        <v>0.97</v>
      </c>
      <c r="O38" s="2">
        <v>0.97</v>
      </c>
      <c r="P38" s="2">
        <f>_xlfn.LET(_xlpm.d,D38:O38,MAX(_xlpm.d))</f>
        <v>0.98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0.91</v>
      </c>
      <c r="E39" s="2">
        <v>0.98</v>
      </c>
      <c r="F39" s="2">
        <v>0.98</v>
      </c>
      <c r="G39" s="2">
        <v>0.95</v>
      </c>
      <c r="H39" s="2">
        <v>0.96</v>
      </c>
      <c r="I39" s="2">
        <v>0.95</v>
      </c>
      <c r="J39" s="2">
        <v>0.96</v>
      </c>
      <c r="K39" s="2">
        <v>0.96</v>
      </c>
      <c r="L39" s="2">
        <v>0.96</v>
      </c>
      <c r="M39" s="2">
        <v>0.96</v>
      </c>
      <c r="N39" s="2">
        <v>0.97</v>
      </c>
      <c r="O39" s="2">
        <v>0.97</v>
      </c>
      <c r="P39" s="2">
        <f>_xlfn.LET(_xlpm.d,D39:O39,MAX(_xlpm.d))</f>
        <v>0.98</v>
      </c>
      <c r="Q39">
        <v>1</v>
      </c>
    </row>
    <row r="40" spans="1:17" ht="27" customHeight="1">
      <c r="C40" t="s">
        <v>11</v>
      </c>
      <c r="D40" s="2">
        <f>_xlfn.LET(_xlpm.d,D37:D39,MAX(_xlpm.d))</f>
        <v>0.91</v>
      </c>
      <c r="E40" s="2">
        <f t="shared" ref="E40:P40" si="5">_xlfn.LET(_xlpm.d,E37:E39,MAX(_xlpm.d))</f>
        <v>0.98</v>
      </c>
      <c r="F40" s="2">
        <f t="shared" si="5"/>
        <v>0.98</v>
      </c>
      <c r="G40" s="2">
        <f t="shared" si="5"/>
        <v>0.95</v>
      </c>
      <c r="H40" s="2">
        <f t="shared" si="5"/>
        <v>0.96</v>
      </c>
      <c r="I40" s="2">
        <f t="shared" si="5"/>
        <v>0.95</v>
      </c>
      <c r="J40" s="2">
        <f t="shared" si="5"/>
        <v>0.96</v>
      </c>
      <c r="K40" s="2">
        <f t="shared" si="5"/>
        <v>0.96</v>
      </c>
      <c r="L40" s="2">
        <f t="shared" si="5"/>
        <v>0.96</v>
      </c>
      <c r="M40" s="2">
        <f t="shared" si="5"/>
        <v>0.96</v>
      </c>
      <c r="N40" s="2">
        <f t="shared" si="5"/>
        <v>0.97</v>
      </c>
      <c r="O40" s="2">
        <f t="shared" si="5"/>
        <v>0.97</v>
      </c>
      <c r="P40" s="2">
        <f t="shared" si="5"/>
        <v>0.98</v>
      </c>
      <c r="Q40" t="s">
        <v>43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xsk2g</v>
      </c>
      <c r="H44" t="str">
        <f t="shared" si="7"/>
        <v>xsk3g</v>
      </c>
      <c r="I44" t="str">
        <f t="shared" si="7"/>
        <v>xsk4g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xsk2g-hash</v>
      </c>
      <c r="N44" t="str">
        <f t="shared" si="7"/>
        <v>xsk3g-hash</v>
      </c>
      <c r="O44" t="str">
        <f t="shared" si="7"/>
        <v>xsk4g-hash</v>
      </c>
    </row>
    <row r="45" spans="1:17" ht="27" customHeight="1">
      <c r="C45" t="s">
        <v>9</v>
      </c>
      <c r="D45" s="2">
        <f>D5</f>
        <v>0.82</v>
      </c>
      <c r="E45" s="2">
        <f t="shared" ref="E45:F45" si="8">E5</f>
        <v>0.77</v>
      </c>
      <c r="F45" s="2">
        <f t="shared" si="8"/>
        <v>0.74</v>
      </c>
      <c r="G45" s="2">
        <f t="shared" ref="G45:P45" si="9">G5</f>
        <v>0.78</v>
      </c>
      <c r="H45" s="2">
        <f t="shared" si="9"/>
        <v>0.68</v>
      </c>
      <c r="I45" s="2">
        <f t="shared" si="9"/>
        <v>0.7</v>
      </c>
      <c r="J45" s="2">
        <f t="shared" si="9"/>
        <v>0.79</v>
      </c>
      <c r="K45" s="2">
        <f t="shared" si="9"/>
        <v>0.75</v>
      </c>
      <c r="L45" s="2">
        <f t="shared" si="9"/>
        <v>0.77</v>
      </c>
      <c r="M45" s="2">
        <f t="shared" si="9"/>
        <v>0.75</v>
      </c>
      <c r="N45" s="2">
        <f t="shared" si="9"/>
        <v>0.68</v>
      </c>
      <c r="O45" s="2">
        <f t="shared" si="9"/>
        <v>0.7</v>
      </c>
      <c r="P45" s="2">
        <f t="shared" si="9"/>
        <v>0.82</v>
      </c>
    </row>
    <row r="46" spans="1:17" ht="27" customHeight="1">
      <c r="C46" t="s">
        <v>12</v>
      </c>
      <c r="D46" s="2">
        <f>D19</f>
        <v>0.69</v>
      </c>
      <c r="E46" s="2">
        <f t="shared" ref="E46:F46" si="10">E19</f>
        <v>0.7</v>
      </c>
      <c r="F46" s="2">
        <f t="shared" si="10"/>
        <v>0.66</v>
      </c>
      <c r="G46" s="2">
        <f t="shared" ref="G46:P46" si="11">G19</f>
        <v>0.7</v>
      </c>
      <c r="H46" s="2">
        <f t="shared" si="11"/>
        <v>0.65</v>
      </c>
      <c r="I46" s="2">
        <f t="shared" si="11"/>
        <v>0.7</v>
      </c>
      <c r="J46" s="2">
        <f t="shared" si="11"/>
        <v>0.72</v>
      </c>
      <c r="K46" s="2">
        <f t="shared" si="11"/>
        <v>0.75</v>
      </c>
      <c r="L46" s="2">
        <f t="shared" si="11"/>
        <v>0.71</v>
      </c>
      <c r="M46" s="2">
        <f t="shared" si="11"/>
        <v>0.64</v>
      </c>
      <c r="N46" s="2">
        <f t="shared" si="11"/>
        <v>0.63</v>
      </c>
      <c r="O46" s="2">
        <f t="shared" si="11"/>
        <v>0.7</v>
      </c>
      <c r="P46" s="2">
        <f t="shared" si="11"/>
        <v>0.75</v>
      </c>
    </row>
    <row r="47" spans="1:17" ht="27" customHeight="1">
      <c r="C47" t="s">
        <v>3</v>
      </c>
      <c r="D47" s="2">
        <f>D33</f>
        <v>0.92</v>
      </c>
      <c r="E47" s="2">
        <f t="shared" ref="E47:F47" si="12">E33</f>
        <v>0.98</v>
      </c>
      <c r="F47" s="2">
        <f t="shared" si="12"/>
        <v>0.98</v>
      </c>
      <c r="G47" s="2">
        <f t="shared" ref="G47:P47" si="13">G33</f>
        <v>0.95</v>
      </c>
      <c r="H47" s="2">
        <f t="shared" si="13"/>
        <v>0.97</v>
      </c>
      <c r="I47" s="2">
        <f t="shared" si="13"/>
        <v>0.95</v>
      </c>
      <c r="J47" s="2">
        <f t="shared" si="13"/>
        <v>0.96</v>
      </c>
      <c r="K47" s="2">
        <f t="shared" si="13"/>
        <v>0.96</v>
      </c>
      <c r="L47" s="2">
        <f t="shared" si="13"/>
        <v>0.96</v>
      </c>
      <c r="M47" s="2">
        <f t="shared" si="13"/>
        <v>0.96</v>
      </c>
      <c r="N47" s="2">
        <f t="shared" si="13"/>
        <v>0.97</v>
      </c>
      <c r="O47" s="2">
        <f t="shared" si="13"/>
        <v>0.97</v>
      </c>
      <c r="P47" s="2">
        <f t="shared" si="13"/>
        <v>0.98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B648-A9EF-8946-A368-5126C288FFEC}">
  <sheetPr codeName="Sheet1"/>
  <dimension ref="A1:AC47"/>
  <sheetViews>
    <sheetView topLeftCell="A31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" si="3">_xlfn.LET(_xlpm.d,E9:E11,MAX(_xlpm.d))</f>
        <v>0</v>
      </c>
      <c r="F12" s="2">
        <f t="shared" ref="F12" si="4">_xlfn.LET(_xlpm.d,F9:F11,MAX(_xlpm.d))</f>
        <v>0</v>
      </c>
      <c r="G12" s="2">
        <f t="shared" ref="G12" si="5">_xlfn.LET(_xlpm.d,G9:G11,MAX(_xlpm.d))</f>
        <v>0</v>
      </c>
      <c r="H12" s="2">
        <f t="shared" ref="H12" si="6">_xlfn.LET(_xlpm.d,H9:H11,MAX(_xlpm.d))</f>
        <v>0</v>
      </c>
      <c r="I12" s="2">
        <f t="shared" ref="I12" si="7">_xlfn.LET(_xlpm.d,I9:I11,MAX(_xlpm.d))</f>
        <v>0</v>
      </c>
      <c r="J12" s="2">
        <f t="shared" ref="J12" si="8">_xlfn.LET(_xlpm.d,J9:J11,MAX(_xlpm.d))</f>
        <v>0</v>
      </c>
      <c r="K12" s="2">
        <f t="shared" ref="K12" si="9">_xlfn.LET(_xlpm.d,K9:K11,MAX(_xlpm.d))</f>
        <v>0</v>
      </c>
      <c r="L12" s="2">
        <f t="shared" ref="L12" si="10">_xlfn.LET(_xlpm.d,L9:L11,MAX(_xlpm.d))</f>
        <v>0</v>
      </c>
      <c r="M12" s="2">
        <f t="shared" ref="M12" si="11">_xlfn.LET(_xlpm.d,M9:M11,MAX(_xlpm.d))</f>
        <v>0</v>
      </c>
      <c r="N12" s="2">
        <f t="shared" ref="N12" si="12">_xlfn.LET(_xlpm.d,N9:N11,MAX(_xlpm.d))</f>
        <v>0</v>
      </c>
      <c r="O12" s="2">
        <f t="shared" ref="O12" si="13">_xlfn.LET(_xlpm.d,O9:O11,MAX(_xlpm.d))</f>
        <v>0</v>
      </c>
      <c r="P12" s="2">
        <f t="shared" ref="P12" si="14">_xlfn.LET(_xlpm.d,P9:P11,MAX(_xlpm.d))</f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15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15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15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" si="16">_xlfn.LET(_xlpm.d,E16:E18,MAX(_xlpm.d))</f>
        <v>0</v>
      </c>
      <c r="F19" s="2">
        <f t="shared" ref="F19" si="17">_xlfn.LET(_xlpm.d,F16:F18,MAX(_xlpm.d))</f>
        <v>0</v>
      </c>
      <c r="G19" s="2">
        <f t="shared" ref="G19" si="18">_xlfn.LET(_xlpm.d,G16:G18,MAX(_xlpm.d))</f>
        <v>0</v>
      </c>
      <c r="H19" s="2">
        <f t="shared" ref="H19" si="19">_xlfn.LET(_xlpm.d,H16:H18,MAX(_xlpm.d))</f>
        <v>0</v>
      </c>
      <c r="I19" s="2">
        <f t="shared" ref="I19" si="20">_xlfn.LET(_xlpm.d,I16:I18,MAX(_xlpm.d))</f>
        <v>0</v>
      </c>
      <c r="J19" s="2">
        <f t="shared" ref="J19" si="21">_xlfn.LET(_xlpm.d,J16:J18,MAX(_xlpm.d))</f>
        <v>0</v>
      </c>
      <c r="K19" s="2">
        <f t="shared" ref="K19" si="22">_xlfn.LET(_xlpm.d,K16:K18,MAX(_xlpm.d))</f>
        <v>0</v>
      </c>
      <c r="L19" s="2">
        <f t="shared" ref="L19" si="23">_xlfn.LET(_xlpm.d,L16:L18,MAX(_xlpm.d))</f>
        <v>0</v>
      </c>
      <c r="M19" s="2">
        <f t="shared" ref="M19" si="24">_xlfn.LET(_xlpm.d,M16:M18,MAX(_xlpm.d))</f>
        <v>0</v>
      </c>
      <c r="N19" s="2">
        <f t="shared" ref="N19" si="25">_xlfn.LET(_xlpm.d,N16:N18,MAX(_xlpm.d))</f>
        <v>0</v>
      </c>
      <c r="O19" s="2">
        <f t="shared" ref="O19" si="26">_xlfn.LET(_xlpm.d,O16:O18,MAX(_xlpm.d))</f>
        <v>0</v>
      </c>
      <c r="P19" s="2">
        <f t="shared" ref="P19" si="27">_xlfn.LET(_xlpm.d,P16:P18,MAX(_xlpm.d))</f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28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28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28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" si="29">_xlfn.LET(_xlpm.d,E23:E25,MAX(_xlpm.d))</f>
        <v>0</v>
      </c>
      <c r="F26" s="2">
        <f t="shared" ref="F26" si="30">_xlfn.LET(_xlpm.d,F23:F25,MAX(_xlpm.d))</f>
        <v>0</v>
      </c>
      <c r="G26" s="2">
        <f t="shared" ref="G26" si="31">_xlfn.LET(_xlpm.d,G23:G25,MAX(_xlpm.d))</f>
        <v>0</v>
      </c>
      <c r="H26" s="2">
        <f t="shared" ref="H26" si="32">_xlfn.LET(_xlpm.d,H23:H25,MAX(_xlpm.d))</f>
        <v>0</v>
      </c>
      <c r="I26" s="2">
        <f t="shared" ref="I26" si="33">_xlfn.LET(_xlpm.d,I23:I25,MAX(_xlpm.d))</f>
        <v>0</v>
      </c>
      <c r="J26" s="2">
        <f t="shared" ref="J26" si="34">_xlfn.LET(_xlpm.d,J23:J25,MAX(_xlpm.d))</f>
        <v>0</v>
      </c>
      <c r="K26" s="2">
        <f t="shared" ref="K26" si="35">_xlfn.LET(_xlpm.d,K23:K25,MAX(_xlpm.d))</f>
        <v>0</v>
      </c>
      <c r="L26" s="2">
        <f t="shared" ref="L26" si="36">_xlfn.LET(_xlpm.d,L23:L25,MAX(_xlpm.d))</f>
        <v>0</v>
      </c>
      <c r="M26" s="2">
        <f t="shared" ref="M26" si="37">_xlfn.LET(_xlpm.d,M23:M25,MAX(_xlpm.d))</f>
        <v>0</v>
      </c>
      <c r="N26" s="2">
        <f t="shared" ref="N26" si="38">_xlfn.LET(_xlpm.d,N23:N25,MAX(_xlpm.d))</f>
        <v>0</v>
      </c>
      <c r="O26" s="2">
        <f t="shared" ref="O26" si="39">_xlfn.LET(_xlpm.d,O23:O25,MAX(_xlpm.d))</f>
        <v>0</v>
      </c>
      <c r="P26" s="2">
        <f t="shared" ref="P26" si="40">_xlfn.LET(_xlpm.d,P23:P25,MAX(_xlpm.d))</f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41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41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41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" si="42">_xlfn.LET(_xlpm.d,E30:E32,MAX(_xlpm.d))</f>
        <v>0</v>
      </c>
      <c r="F33" s="2">
        <f t="shared" ref="F33" si="43">_xlfn.LET(_xlpm.d,F30:F32,MAX(_xlpm.d))</f>
        <v>0</v>
      </c>
      <c r="G33" s="2">
        <f t="shared" ref="G33" si="44">_xlfn.LET(_xlpm.d,G30:G32,MAX(_xlpm.d))</f>
        <v>0</v>
      </c>
      <c r="H33" s="2">
        <f t="shared" ref="H33" si="45">_xlfn.LET(_xlpm.d,H30:H32,MAX(_xlpm.d))</f>
        <v>0</v>
      </c>
      <c r="I33" s="2">
        <f t="shared" ref="I33" si="46">_xlfn.LET(_xlpm.d,I30:I32,MAX(_xlpm.d))</f>
        <v>0</v>
      </c>
      <c r="J33" s="2">
        <f t="shared" ref="J33" si="47">_xlfn.LET(_xlpm.d,J30:J32,MAX(_xlpm.d))</f>
        <v>0</v>
      </c>
      <c r="K33" s="2">
        <f t="shared" ref="K33" si="48">_xlfn.LET(_xlpm.d,K30:K32,MAX(_xlpm.d))</f>
        <v>0</v>
      </c>
      <c r="L33" s="2">
        <f t="shared" ref="L33" si="49">_xlfn.LET(_xlpm.d,L30:L32,MAX(_xlpm.d))</f>
        <v>0</v>
      </c>
      <c r="M33" s="2">
        <f t="shared" ref="M33" si="50">_xlfn.LET(_xlpm.d,M30:M32,MAX(_xlpm.d))</f>
        <v>0</v>
      </c>
      <c r="N33" s="2">
        <f t="shared" ref="N33" si="51">_xlfn.LET(_xlpm.d,N30:N32,MAX(_xlpm.d))</f>
        <v>0</v>
      </c>
      <c r="O33" s="2">
        <f t="shared" ref="O33" si="52">_xlfn.LET(_xlpm.d,O30:O32,MAX(_xlpm.d))</f>
        <v>0</v>
      </c>
      <c r="P33" s="2">
        <f t="shared" ref="P33" si="53">_xlfn.LET(_xlpm.d,P30:P32,MAX(_xlpm.d))</f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54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54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54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" si="55">_xlfn.LET(_xlpm.d,E37:E39,MAX(_xlpm.d))</f>
        <v>0</v>
      </c>
      <c r="F40" s="2">
        <f t="shared" ref="F40" si="56">_xlfn.LET(_xlpm.d,F37:F39,MAX(_xlpm.d))</f>
        <v>0</v>
      </c>
      <c r="G40" s="2">
        <f t="shared" ref="G40" si="57">_xlfn.LET(_xlpm.d,G37:G39,MAX(_xlpm.d))</f>
        <v>0</v>
      </c>
      <c r="H40" s="2">
        <f t="shared" ref="H40" si="58">_xlfn.LET(_xlpm.d,H37:H39,MAX(_xlpm.d))</f>
        <v>0</v>
      </c>
      <c r="I40" s="2">
        <f t="shared" ref="I40" si="59">_xlfn.LET(_xlpm.d,I37:I39,MAX(_xlpm.d))</f>
        <v>0</v>
      </c>
      <c r="J40" s="2">
        <f t="shared" ref="J40" si="60">_xlfn.LET(_xlpm.d,J37:J39,MAX(_xlpm.d))</f>
        <v>0</v>
      </c>
      <c r="K40" s="2">
        <f t="shared" ref="K40" si="61">_xlfn.LET(_xlpm.d,K37:K39,MAX(_xlpm.d))</f>
        <v>0</v>
      </c>
      <c r="L40" s="2">
        <f t="shared" ref="L40" si="62">_xlfn.LET(_xlpm.d,L37:L39,MAX(_xlpm.d))</f>
        <v>0</v>
      </c>
      <c r="M40" s="2">
        <f t="shared" ref="M40" si="63">_xlfn.LET(_xlpm.d,M37:M39,MAX(_xlpm.d))</f>
        <v>0</v>
      </c>
      <c r="N40" s="2">
        <f t="shared" ref="N40" si="64">_xlfn.LET(_xlpm.d,N37:N39,MAX(_xlpm.d))</f>
        <v>0</v>
      </c>
      <c r="O40" s="2">
        <f t="shared" ref="O40" si="65">_xlfn.LET(_xlpm.d,O37:O39,MAX(_xlpm.d))</f>
        <v>0</v>
      </c>
      <c r="P40" s="2">
        <f t="shared" ref="P40" si="66">_xlfn.LET(_xlpm.d,P37:P39,MAX(_xlpm.d))</f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67">E$1</f>
        <v>3g</v>
      </c>
      <c r="F44" t="str">
        <f t="shared" si="67"/>
        <v>4g</v>
      </c>
      <c r="G44" t="str">
        <f t="shared" si="67"/>
        <v>xsk2g</v>
      </c>
      <c r="H44" t="str">
        <f t="shared" si="67"/>
        <v>xsk3g</v>
      </c>
      <c r="I44" t="str">
        <f t="shared" si="67"/>
        <v>xsk4g</v>
      </c>
      <c r="J44" t="str">
        <f t="shared" si="67"/>
        <v>2g-hash</v>
      </c>
      <c r="K44" t="str">
        <f t="shared" si="67"/>
        <v>3g-hash</v>
      </c>
      <c r="L44" t="str">
        <f t="shared" si="67"/>
        <v>4g-hash</v>
      </c>
      <c r="M44" t="str">
        <f t="shared" si="67"/>
        <v>xsk2g-hash</v>
      </c>
      <c r="N44" t="str">
        <f t="shared" si="67"/>
        <v>xsk3g-hash</v>
      </c>
      <c r="O44" t="str">
        <f>O$1</f>
        <v>xsk4g-hash</v>
      </c>
    </row>
    <row r="45" spans="1:17" ht="27" customHeight="1">
      <c r="C45" t="s">
        <v>9</v>
      </c>
      <c r="D45" s="2">
        <f>D5</f>
        <v>0</v>
      </c>
      <c r="E45" s="2">
        <f t="shared" ref="E45:P45" si="68">E5</f>
        <v>0</v>
      </c>
      <c r="F45" s="2">
        <f t="shared" si="68"/>
        <v>0</v>
      </c>
      <c r="G45" s="2">
        <f t="shared" si="68"/>
        <v>0</v>
      </c>
      <c r="H45" s="2">
        <f t="shared" si="68"/>
        <v>0</v>
      </c>
      <c r="I45" s="2">
        <f t="shared" si="68"/>
        <v>0</v>
      </c>
      <c r="J45" s="2">
        <f t="shared" si="68"/>
        <v>0</v>
      </c>
      <c r="K45" s="2">
        <f t="shared" si="68"/>
        <v>0</v>
      </c>
      <c r="L45" s="2">
        <f t="shared" si="68"/>
        <v>0</v>
      </c>
      <c r="M45" s="2">
        <f t="shared" si="68"/>
        <v>0</v>
      </c>
      <c r="N45" s="2">
        <f t="shared" si="68"/>
        <v>0</v>
      </c>
      <c r="O45" s="2">
        <f t="shared" si="68"/>
        <v>0</v>
      </c>
      <c r="P45" s="2">
        <f t="shared" si="68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69">E19</f>
        <v>0</v>
      </c>
      <c r="F46" s="2">
        <f t="shared" si="69"/>
        <v>0</v>
      </c>
      <c r="G46" s="2">
        <f t="shared" si="69"/>
        <v>0</v>
      </c>
      <c r="H46" s="2">
        <f t="shared" si="69"/>
        <v>0</v>
      </c>
      <c r="I46" s="2">
        <f t="shared" si="69"/>
        <v>0</v>
      </c>
      <c r="J46" s="2">
        <f t="shared" si="69"/>
        <v>0</v>
      </c>
      <c r="K46" s="2">
        <f t="shared" si="69"/>
        <v>0</v>
      </c>
      <c r="L46" s="2">
        <f t="shared" si="69"/>
        <v>0</v>
      </c>
      <c r="M46" s="2">
        <f t="shared" si="69"/>
        <v>0</v>
      </c>
      <c r="N46" s="2">
        <f t="shared" si="69"/>
        <v>0</v>
      </c>
      <c r="O46" s="2">
        <f t="shared" si="69"/>
        <v>0</v>
      </c>
      <c r="P46" s="2">
        <f t="shared" si="69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70">E33</f>
        <v>0</v>
      </c>
      <c r="F47" s="2">
        <f t="shared" si="70"/>
        <v>0</v>
      </c>
      <c r="G47" s="2">
        <f t="shared" si="70"/>
        <v>0</v>
      </c>
      <c r="H47" s="2">
        <f t="shared" si="70"/>
        <v>0</v>
      </c>
      <c r="I47" s="2">
        <f t="shared" si="70"/>
        <v>0</v>
      </c>
      <c r="J47" s="2">
        <f t="shared" si="70"/>
        <v>0</v>
      </c>
      <c r="K47" s="2">
        <f t="shared" si="70"/>
        <v>0</v>
      </c>
      <c r="L47" s="2">
        <f t="shared" si="70"/>
        <v>0</v>
      </c>
      <c r="M47" s="2">
        <f t="shared" si="70"/>
        <v>0</v>
      </c>
      <c r="N47" s="2">
        <f t="shared" si="70"/>
        <v>0</v>
      </c>
      <c r="O47" s="2">
        <f t="shared" si="70"/>
        <v>0</v>
      </c>
      <c r="P47" s="2">
        <f t="shared" si="70"/>
        <v>0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B32C-49CA-8642-8745-77AEF7B0675F}">
  <sheetPr codeName="Sheet2"/>
  <dimension ref="A1:AC61"/>
  <sheetViews>
    <sheetView tabSelected="1" zoomScale="109" zoomScaleNormal="109" workbookViewId="0">
      <pane xSplit="3660" ySplit="4380" topLeftCell="A15" activePane="topRight"/>
      <selection sqref="A1:XFD1048576"/>
      <selection pane="topRight" activeCell="D4" sqref="D4"/>
      <selection pane="bottomLeft" activeCell="A26" sqref="A26"/>
      <selection pane="bottomRight" activeCell="M23" sqref="M23:O25"/>
    </sheetView>
  </sheetViews>
  <sheetFormatPr baseColWidth="10" defaultColWidth="5.625" defaultRowHeight="27" customHeight="1"/>
  <cols>
    <col min="1" max="1" width="10.375" customWidth="1"/>
    <col min="2" max="3" width="5.625" customWidth="1"/>
    <col min="7" max="17" width="5.625" customWidth="1"/>
  </cols>
  <sheetData>
    <row r="1" spans="1:29" ht="69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>
        <v>0.53</v>
      </c>
      <c r="E2" s="2">
        <v>0.45</v>
      </c>
      <c r="F2" s="2">
        <v>0.51</v>
      </c>
      <c r="G2" s="2">
        <v>0.53</v>
      </c>
      <c r="H2" s="2">
        <v>0.4</v>
      </c>
      <c r="I2" s="2">
        <v>0.38</v>
      </c>
      <c r="J2" s="2">
        <v>0.45</v>
      </c>
      <c r="K2" s="2">
        <v>0.51</v>
      </c>
      <c r="L2" s="2">
        <v>0.49</v>
      </c>
      <c r="M2" s="2">
        <v>0.53</v>
      </c>
      <c r="N2" s="2">
        <v>0.51</v>
      </c>
      <c r="O2" s="2">
        <v>0.45</v>
      </c>
      <c r="P2" s="2">
        <f t="shared" ref="P2:P4" si="0">_xlfn.LET(_xlpm.d,D2:O2,MAX(_xlpm.d))</f>
        <v>0.53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0.66</v>
      </c>
      <c r="E3" s="2">
        <v>0.64</v>
      </c>
      <c r="F3" s="2">
        <v>0.56000000000000005</v>
      </c>
      <c r="G3" s="2">
        <v>0.63</v>
      </c>
      <c r="H3" s="2">
        <v>0.56999999999999995</v>
      </c>
      <c r="I3" s="2">
        <v>0.6</v>
      </c>
      <c r="J3" s="2">
        <v>0.59</v>
      </c>
      <c r="K3" s="2">
        <v>0.65</v>
      </c>
      <c r="L3" s="2">
        <v>0.59</v>
      </c>
      <c r="M3" s="2">
        <v>0.59</v>
      </c>
      <c r="N3" s="2">
        <v>0.56999999999999995</v>
      </c>
      <c r="O3" s="2">
        <v>0.55000000000000004</v>
      </c>
      <c r="P3" s="2">
        <f t="shared" si="0"/>
        <v>0.66</v>
      </c>
      <c r="Q3">
        <v>2</v>
      </c>
    </row>
    <row r="4" spans="1:29" ht="27" customHeight="1">
      <c r="A4" t="s">
        <v>9</v>
      </c>
      <c r="B4" t="s">
        <v>6</v>
      </c>
      <c r="C4" t="s">
        <v>13</v>
      </c>
      <c r="D4" s="2">
        <v>0.59</v>
      </c>
      <c r="E4" s="2">
        <v>0.56000000000000005</v>
      </c>
      <c r="F4" s="2">
        <v>0.53</v>
      </c>
      <c r="G4" s="2">
        <v>0.61</v>
      </c>
      <c r="H4" s="2">
        <v>0.61</v>
      </c>
      <c r="I4" s="2">
        <v>0.59</v>
      </c>
      <c r="J4" s="2">
        <v>0.56999999999999995</v>
      </c>
      <c r="K4" s="2">
        <v>0.57999999999999996</v>
      </c>
      <c r="L4" s="2">
        <v>0.62</v>
      </c>
      <c r="M4" s="2">
        <v>0.62</v>
      </c>
      <c r="N4" s="2">
        <v>0.68</v>
      </c>
      <c r="O4" s="2">
        <v>0.54</v>
      </c>
      <c r="P4" s="2">
        <f t="shared" si="0"/>
        <v>0.68</v>
      </c>
      <c r="Q4">
        <v>1</v>
      </c>
    </row>
    <row r="5" spans="1:29" ht="27" customHeight="1">
      <c r="C5" t="s">
        <v>11</v>
      </c>
      <c r="D5" s="2">
        <f>_xlfn.LET(_xlpm.d,D2:D4,MAX(_xlpm.d))</f>
        <v>0.66</v>
      </c>
      <c r="E5" s="2">
        <f t="shared" ref="E5:P5" si="1">_xlfn.LET(_xlpm.d,E2:E4,MAX(_xlpm.d))</f>
        <v>0.64</v>
      </c>
      <c r="F5" s="2">
        <f t="shared" si="1"/>
        <v>0.56000000000000005</v>
      </c>
      <c r="G5" s="2">
        <f t="shared" si="1"/>
        <v>0.63</v>
      </c>
      <c r="H5" s="2">
        <f t="shared" si="1"/>
        <v>0.61</v>
      </c>
      <c r="I5" s="2">
        <f t="shared" si="1"/>
        <v>0.6</v>
      </c>
      <c r="J5" s="2">
        <f t="shared" si="1"/>
        <v>0.59</v>
      </c>
      <c r="K5" s="2">
        <f t="shared" si="1"/>
        <v>0.65</v>
      </c>
      <c r="L5" s="2">
        <f t="shared" si="1"/>
        <v>0.62</v>
      </c>
      <c r="M5" s="2">
        <f t="shared" si="1"/>
        <v>0.62</v>
      </c>
      <c r="N5" s="2">
        <f t="shared" si="1"/>
        <v>0.68</v>
      </c>
      <c r="O5" s="2">
        <f t="shared" si="1"/>
        <v>0.55000000000000004</v>
      </c>
      <c r="P5" s="2">
        <f t="shared" si="1"/>
        <v>0.68</v>
      </c>
      <c r="Q5" t="s">
        <v>56</v>
      </c>
    </row>
    <row r="6" spans="1:29" ht="27" customHeight="1">
      <c r="C6" s="14" t="s">
        <v>17</v>
      </c>
      <c r="D6" s="15">
        <v>2</v>
      </c>
      <c r="E6" s="16">
        <v>3</v>
      </c>
      <c r="F6" s="17">
        <v>7</v>
      </c>
      <c r="G6" s="18">
        <v>4</v>
      </c>
      <c r="H6" s="19">
        <v>12</v>
      </c>
      <c r="I6" s="20">
        <v>5</v>
      </c>
      <c r="J6" s="21">
        <v>1</v>
      </c>
      <c r="K6" s="17">
        <v>7</v>
      </c>
      <c r="L6" s="17">
        <v>7</v>
      </c>
      <c r="M6" s="22">
        <v>10</v>
      </c>
      <c r="N6" s="22">
        <v>10</v>
      </c>
      <c r="O6" s="23">
        <v>6</v>
      </c>
      <c r="P6" s="2"/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t="s">
        <v>53</v>
      </c>
      <c r="K8" t="s">
        <v>54</v>
      </c>
      <c r="L8" t="s">
        <v>55</v>
      </c>
      <c r="M8" t="s">
        <v>50</v>
      </c>
      <c r="N8" t="s">
        <v>51</v>
      </c>
      <c r="O8" t="s">
        <v>52</v>
      </c>
      <c r="P8" t="s">
        <v>11</v>
      </c>
      <c r="Q8" t="s">
        <v>17</v>
      </c>
    </row>
    <row r="9" spans="1:29" ht="27" customHeight="1">
      <c r="A9" t="s">
        <v>72</v>
      </c>
      <c r="B9" t="s">
        <v>6</v>
      </c>
      <c r="C9" t="s">
        <v>0</v>
      </c>
      <c r="D9" s="24">
        <v>0.88</v>
      </c>
      <c r="E9" s="24">
        <v>0.88</v>
      </c>
      <c r="F9" s="24">
        <v>0.74</v>
      </c>
      <c r="G9" s="24">
        <v>0.75</v>
      </c>
      <c r="H9" s="24">
        <v>0.55000000000000004</v>
      </c>
      <c r="I9" s="24">
        <v>0.66</v>
      </c>
      <c r="J9" s="24">
        <v>0.75</v>
      </c>
      <c r="K9" s="24">
        <v>0.88</v>
      </c>
      <c r="L9" s="24">
        <v>0.74</v>
      </c>
      <c r="M9" s="24">
        <v>0.75</v>
      </c>
      <c r="N9" s="24">
        <v>0.57999999999999996</v>
      </c>
      <c r="O9" s="24">
        <v>0.44</v>
      </c>
      <c r="P9" s="2">
        <f t="shared" ref="P9:P11" si="2">_xlfn.LET(_xlpm.d,D9:O9,MAX(_xlpm.d))</f>
        <v>0.88</v>
      </c>
      <c r="Q9">
        <v>3</v>
      </c>
    </row>
    <row r="10" spans="1:29" ht="27" customHeight="1">
      <c r="A10" t="s">
        <v>72</v>
      </c>
      <c r="B10" t="s">
        <v>6</v>
      </c>
      <c r="C10" t="s">
        <v>1</v>
      </c>
      <c r="D10" s="24">
        <v>0.9</v>
      </c>
      <c r="E10" s="24">
        <v>0.92</v>
      </c>
      <c r="F10" s="24">
        <v>0.91</v>
      </c>
      <c r="G10" s="24">
        <v>0.87</v>
      </c>
      <c r="H10" s="24">
        <v>0.88</v>
      </c>
      <c r="I10" s="24">
        <v>0.89</v>
      </c>
      <c r="J10" s="24">
        <v>0.84</v>
      </c>
      <c r="K10" s="24">
        <v>0.9</v>
      </c>
      <c r="L10" s="24">
        <v>0.91</v>
      </c>
      <c r="M10" s="24">
        <v>0.84</v>
      </c>
      <c r="N10" s="24">
        <v>0.84</v>
      </c>
      <c r="O10" s="24">
        <v>0.78</v>
      </c>
      <c r="P10" s="2">
        <f t="shared" si="2"/>
        <v>0.92</v>
      </c>
      <c r="Q10">
        <v>2</v>
      </c>
    </row>
    <row r="11" spans="1:29" ht="27" customHeight="1" thickBot="1">
      <c r="A11" t="s">
        <v>72</v>
      </c>
      <c r="B11" t="s">
        <v>6</v>
      </c>
      <c r="C11" t="s">
        <v>13</v>
      </c>
      <c r="D11" s="24">
        <v>0.94</v>
      </c>
      <c r="E11" s="24">
        <v>0.91</v>
      </c>
      <c r="F11" s="24">
        <v>0.88</v>
      </c>
      <c r="G11" s="24">
        <v>0.84</v>
      </c>
      <c r="H11" s="24">
        <v>0.79</v>
      </c>
      <c r="I11" s="24">
        <v>0.72</v>
      </c>
      <c r="J11" s="24">
        <v>0.86</v>
      </c>
      <c r="K11" s="24">
        <v>0.94</v>
      </c>
      <c r="L11" s="24">
        <v>0.88</v>
      </c>
      <c r="M11" s="24">
        <v>0.86</v>
      </c>
      <c r="N11" s="24">
        <v>0.84</v>
      </c>
      <c r="O11" s="24">
        <v>0.8</v>
      </c>
      <c r="P11" s="2">
        <f t="shared" si="2"/>
        <v>0.94</v>
      </c>
      <c r="Q11">
        <v>1</v>
      </c>
    </row>
    <row r="12" spans="1:29" ht="27" customHeight="1" thickTop="1">
      <c r="C12" t="s">
        <v>11</v>
      </c>
      <c r="D12" s="10">
        <f>_xlfn.LET(_xlpm.d,D9:D11,MAX(_xlpm.d))</f>
        <v>0.94</v>
      </c>
      <c r="E12" s="10">
        <f t="shared" ref="E12:P12" si="3">_xlfn.LET(_xlpm.d,E9:E11,MAX(_xlpm.d))</f>
        <v>0.92</v>
      </c>
      <c r="F12" s="10">
        <f t="shared" si="3"/>
        <v>0.91</v>
      </c>
      <c r="G12" s="10">
        <f t="shared" si="3"/>
        <v>0.87</v>
      </c>
      <c r="H12" s="10">
        <f t="shared" si="3"/>
        <v>0.88</v>
      </c>
      <c r="I12" s="10">
        <f t="shared" si="3"/>
        <v>0.89</v>
      </c>
      <c r="J12" s="10">
        <f t="shared" si="3"/>
        <v>0.86</v>
      </c>
      <c r="K12" s="10">
        <f t="shared" si="3"/>
        <v>0.94</v>
      </c>
      <c r="L12" s="10">
        <f t="shared" si="3"/>
        <v>0.91</v>
      </c>
      <c r="M12" s="10">
        <f t="shared" si="3"/>
        <v>0.86</v>
      </c>
      <c r="N12" s="10">
        <f t="shared" si="3"/>
        <v>0.84</v>
      </c>
      <c r="O12" s="10">
        <f t="shared" si="3"/>
        <v>0.8</v>
      </c>
      <c r="P12" s="13">
        <f t="shared" si="3"/>
        <v>0.94</v>
      </c>
      <c r="Q12" t="s">
        <v>74</v>
      </c>
    </row>
    <row r="13" spans="1:29" ht="27" customHeight="1">
      <c r="C13" s="14" t="s">
        <v>17</v>
      </c>
      <c r="D13" s="15">
        <v>2</v>
      </c>
      <c r="E13" s="16">
        <v>3</v>
      </c>
      <c r="F13" s="17">
        <v>7</v>
      </c>
      <c r="G13" s="18">
        <v>4</v>
      </c>
      <c r="H13" s="19">
        <v>12</v>
      </c>
      <c r="I13" s="20">
        <v>5</v>
      </c>
      <c r="J13" s="21">
        <v>1</v>
      </c>
      <c r="K13" s="17">
        <v>7</v>
      </c>
      <c r="L13" s="17">
        <v>7</v>
      </c>
      <c r="M13" s="22">
        <v>10</v>
      </c>
      <c r="N13" s="22">
        <v>10</v>
      </c>
      <c r="O13" s="23">
        <v>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s="1" t="s">
        <v>17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7" customHeight="1">
      <c r="A16" t="s">
        <v>9</v>
      </c>
      <c r="B16" t="s">
        <v>8</v>
      </c>
      <c r="C16" t="s">
        <v>0</v>
      </c>
      <c r="D16" s="2">
        <v>0.48</v>
      </c>
      <c r="E16" s="2">
        <v>0.54</v>
      </c>
      <c r="F16" s="2">
        <v>0.47</v>
      </c>
      <c r="G16" s="2">
        <v>0.42</v>
      </c>
      <c r="H16" s="2">
        <v>0.34</v>
      </c>
      <c r="I16" s="2">
        <v>0.42</v>
      </c>
      <c r="J16" s="2">
        <v>0.52</v>
      </c>
      <c r="K16" s="2">
        <v>0.53</v>
      </c>
      <c r="L16" s="2">
        <v>0.45</v>
      </c>
      <c r="M16" s="2">
        <v>0.56000000000000005</v>
      </c>
      <c r="N16" s="2">
        <v>0.47</v>
      </c>
      <c r="O16" s="2">
        <v>0.44</v>
      </c>
      <c r="P16" s="2">
        <f>_xlfn.LET(_xlpm.d,D16:O16,MAX(_xlpm.d))</f>
        <v>0.56000000000000005</v>
      </c>
      <c r="Q16">
        <v>3</v>
      </c>
    </row>
    <row r="17" spans="1:17" ht="27" customHeight="1">
      <c r="A17" t="s">
        <v>9</v>
      </c>
      <c r="B17" t="s">
        <v>8</v>
      </c>
      <c r="C17" t="s">
        <v>1</v>
      </c>
      <c r="D17" s="2">
        <v>0.67</v>
      </c>
      <c r="E17" s="2">
        <v>0.6</v>
      </c>
      <c r="F17" s="2">
        <v>0.56999999999999995</v>
      </c>
      <c r="G17" s="2">
        <v>0.56999999999999995</v>
      </c>
      <c r="H17" s="2">
        <v>0.53</v>
      </c>
      <c r="I17" s="2">
        <v>0.53</v>
      </c>
      <c r="J17" s="2">
        <v>0.61</v>
      </c>
      <c r="K17" s="2">
        <v>0.62</v>
      </c>
      <c r="L17" s="2">
        <v>0.53</v>
      </c>
      <c r="M17" s="2">
        <v>0.67</v>
      </c>
      <c r="N17" s="2">
        <v>0.55000000000000004</v>
      </c>
      <c r="O17" s="2">
        <v>0.56999999999999995</v>
      </c>
      <c r="P17" s="2">
        <f t="shared" ref="P17:P18" si="4">_xlfn.LET(_xlpm.d,D17:O17,MAX(_xlpm.d))</f>
        <v>0.67</v>
      </c>
      <c r="Q17">
        <v>1</v>
      </c>
    </row>
    <row r="18" spans="1:17" ht="27" customHeight="1">
      <c r="A18" t="s">
        <v>9</v>
      </c>
      <c r="B18" t="s">
        <v>8</v>
      </c>
      <c r="C18" t="s">
        <v>13</v>
      </c>
      <c r="D18" s="2">
        <v>0.6</v>
      </c>
      <c r="E18" s="2">
        <v>0.56999999999999995</v>
      </c>
      <c r="F18" s="2">
        <v>0.61</v>
      </c>
      <c r="G18" s="2">
        <v>0.59</v>
      </c>
      <c r="H18" s="2">
        <v>0.6</v>
      </c>
      <c r="I18" s="2">
        <v>0.51</v>
      </c>
      <c r="J18" s="2">
        <v>0.55000000000000004</v>
      </c>
      <c r="K18" s="2">
        <v>0.56999999999999995</v>
      </c>
      <c r="L18" s="2">
        <v>0.61</v>
      </c>
      <c r="M18" s="2">
        <v>0.62</v>
      </c>
      <c r="N18" s="2">
        <v>0.61</v>
      </c>
      <c r="O18" s="2">
        <v>0.56999999999999995</v>
      </c>
      <c r="P18" s="2">
        <f t="shared" si="4"/>
        <v>0.62</v>
      </c>
      <c r="Q18">
        <v>2</v>
      </c>
    </row>
    <row r="19" spans="1:17" ht="27" customHeight="1">
      <c r="C19" t="s">
        <v>11</v>
      </c>
      <c r="D19" s="2">
        <f>_xlfn.LET(_xlpm.d,D16:D18,MAX(_xlpm.d))</f>
        <v>0.67</v>
      </c>
      <c r="E19" s="2">
        <f t="shared" ref="E19:P19" si="5">_xlfn.LET(_xlpm.d,E16:E18,MAX(_xlpm.d))</f>
        <v>0.6</v>
      </c>
      <c r="F19" s="2">
        <f t="shared" si="5"/>
        <v>0.61</v>
      </c>
      <c r="G19" s="2">
        <f t="shared" si="5"/>
        <v>0.59</v>
      </c>
      <c r="H19" s="2">
        <f t="shared" si="5"/>
        <v>0.6</v>
      </c>
      <c r="I19" s="2">
        <f t="shared" si="5"/>
        <v>0.53</v>
      </c>
      <c r="J19" s="2">
        <f t="shared" si="5"/>
        <v>0.61</v>
      </c>
      <c r="K19" s="2">
        <f t="shared" si="5"/>
        <v>0.62</v>
      </c>
      <c r="L19" s="2">
        <f t="shared" si="5"/>
        <v>0.61</v>
      </c>
      <c r="M19" s="2">
        <f t="shared" si="5"/>
        <v>0.67</v>
      </c>
      <c r="N19" s="2">
        <f t="shared" si="5"/>
        <v>0.61</v>
      </c>
      <c r="O19" s="2">
        <f t="shared" si="5"/>
        <v>0.56999999999999995</v>
      </c>
      <c r="P19" s="2">
        <f t="shared" si="5"/>
        <v>0.67</v>
      </c>
      <c r="Q19" t="s">
        <v>57</v>
      </c>
    </row>
    <row r="20" spans="1:17" ht="27" customHeight="1">
      <c r="C20" s="14" t="s">
        <v>17</v>
      </c>
      <c r="D20" s="15">
        <v>2</v>
      </c>
      <c r="E20" s="16">
        <v>3</v>
      </c>
      <c r="F20" s="17">
        <v>7</v>
      </c>
      <c r="G20" s="18">
        <v>4</v>
      </c>
      <c r="H20" s="19">
        <v>12</v>
      </c>
      <c r="I20" s="20">
        <v>5</v>
      </c>
      <c r="J20" s="21">
        <v>1</v>
      </c>
      <c r="K20" s="17">
        <v>7</v>
      </c>
      <c r="L20" s="17">
        <v>7</v>
      </c>
      <c r="M20" s="22">
        <v>10</v>
      </c>
      <c r="N20" s="22">
        <v>10</v>
      </c>
      <c r="O20" s="23">
        <v>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t="s">
        <v>53</v>
      </c>
      <c r="K22" t="s">
        <v>54</v>
      </c>
      <c r="L22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72</v>
      </c>
      <c r="B23" t="s">
        <v>8</v>
      </c>
      <c r="C23" t="s">
        <v>0</v>
      </c>
      <c r="D23" s="25">
        <v>0.63</v>
      </c>
      <c r="E23" s="25">
        <v>0.61</v>
      </c>
      <c r="F23" s="25">
        <v>0.57999999999999996</v>
      </c>
      <c r="G23" s="25">
        <v>0.56000000000000005</v>
      </c>
      <c r="H23" s="25">
        <v>0.5</v>
      </c>
      <c r="I23" s="25">
        <v>0.56999999999999995</v>
      </c>
      <c r="J23" s="25">
        <v>0.56999999999999995</v>
      </c>
      <c r="K23" s="25">
        <v>0.63</v>
      </c>
      <c r="L23" s="25">
        <v>0.57999999999999996</v>
      </c>
      <c r="M23" s="25">
        <v>0.56999999999999995</v>
      </c>
      <c r="N23" s="25">
        <v>0.59</v>
      </c>
      <c r="O23" s="25">
        <v>0.52</v>
      </c>
      <c r="P23" s="2">
        <f>_xlfn.LET(_xlpm.d,D23:O23,MAX(_xlpm.d))</f>
        <v>0.63</v>
      </c>
      <c r="Q23">
        <v>3</v>
      </c>
    </row>
    <row r="24" spans="1:17" ht="27" customHeight="1">
      <c r="A24" t="s">
        <v>72</v>
      </c>
      <c r="B24" t="s">
        <v>8</v>
      </c>
      <c r="C24" t="s">
        <v>1</v>
      </c>
      <c r="D24" s="25">
        <v>0.75</v>
      </c>
      <c r="E24" s="25">
        <v>0.7</v>
      </c>
      <c r="F24" s="25">
        <v>0.69</v>
      </c>
      <c r="G24" s="25">
        <v>0.68</v>
      </c>
      <c r="H24" s="25">
        <v>0.69</v>
      </c>
      <c r="I24" s="25">
        <v>0.63</v>
      </c>
      <c r="J24" s="25">
        <v>0.67</v>
      </c>
      <c r="K24" s="25">
        <v>0.75</v>
      </c>
      <c r="L24" s="25">
        <v>0.69</v>
      </c>
      <c r="M24" s="25">
        <v>0.67</v>
      </c>
      <c r="N24" s="25">
        <v>0.69</v>
      </c>
      <c r="O24" s="25">
        <v>0.56999999999999995</v>
      </c>
      <c r="P24" s="2">
        <f t="shared" ref="P24:P25" si="6">_xlfn.LET(_xlpm.d,D24:O24,MAX(_xlpm.d))</f>
        <v>0.75</v>
      </c>
      <c r="Q24">
        <v>1</v>
      </c>
    </row>
    <row r="25" spans="1:17" ht="27" customHeight="1" thickBot="1">
      <c r="A25" t="s">
        <v>72</v>
      </c>
      <c r="B25" t="s">
        <v>8</v>
      </c>
      <c r="C25" t="s">
        <v>13</v>
      </c>
      <c r="D25" s="25">
        <v>0.72</v>
      </c>
      <c r="E25" s="25">
        <v>0.61</v>
      </c>
      <c r="F25" s="25">
        <v>0.68</v>
      </c>
      <c r="G25" s="25">
        <v>0.67</v>
      </c>
      <c r="H25" s="25">
        <v>0.66</v>
      </c>
      <c r="I25" s="25">
        <v>0.67</v>
      </c>
      <c r="J25" s="25">
        <v>0.67</v>
      </c>
      <c r="K25" s="25">
        <v>0.72</v>
      </c>
      <c r="L25" s="25">
        <v>0.68</v>
      </c>
      <c r="M25" s="25">
        <v>0.67</v>
      </c>
      <c r="N25" s="25">
        <v>0.69</v>
      </c>
      <c r="O25" s="25">
        <v>0.67</v>
      </c>
      <c r="P25" s="2">
        <f t="shared" si="6"/>
        <v>0.72</v>
      </c>
      <c r="Q25">
        <v>2</v>
      </c>
    </row>
    <row r="26" spans="1:17" ht="27" customHeight="1" thickTop="1">
      <c r="C26" t="s">
        <v>11</v>
      </c>
      <c r="D26" s="10">
        <f>_xlfn.LET(_xlpm.d,D23:D25,MAX(_xlpm.d))</f>
        <v>0.75</v>
      </c>
      <c r="E26" s="10">
        <f t="shared" ref="E26:P26" si="7">_xlfn.LET(_xlpm.d,E23:E25,MAX(_xlpm.d))</f>
        <v>0.7</v>
      </c>
      <c r="F26" s="10">
        <f t="shared" si="7"/>
        <v>0.69</v>
      </c>
      <c r="G26" s="10">
        <f t="shared" si="7"/>
        <v>0.68</v>
      </c>
      <c r="H26" s="10">
        <f t="shared" si="7"/>
        <v>0.69</v>
      </c>
      <c r="I26" s="10">
        <f t="shared" si="7"/>
        <v>0.67</v>
      </c>
      <c r="J26" s="10">
        <f t="shared" si="7"/>
        <v>0.67</v>
      </c>
      <c r="K26" s="10">
        <f t="shared" si="7"/>
        <v>0.75</v>
      </c>
      <c r="L26" s="10">
        <f t="shared" si="7"/>
        <v>0.69</v>
      </c>
      <c r="M26" s="10">
        <f t="shared" si="7"/>
        <v>0.67</v>
      </c>
      <c r="N26" s="10">
        <f t="shared" si="7"/>
        <v>0.69</v>
      </c>
      <c r="O26" s="10">
        <f t="shared" si="7"/>
        <v>0.67</v>
      </c>
      <c r="P26" s="13">
        <f t="shared" si="7"/>
        <v>0.75</v>
      </c>
      <c r="Q26" t="s">
        <v>73</v>
      </c>
    </row>
    <row r="27" spans="1:17" ht="27" customHeight="1">
      <c r="C27" s="14" t="s">
        <v>17</v>
      </c>
      <c r="D27" s="15">
        <v>2</v>
      </c>
      <c r="E27" s="16">
        <v>3</v>
      </c>
      <c r="F27" s="17">
        <v>7</v>
      </c>
      <c r="G27" s="18">
        <v>4</v>
      </c>
      <c r="H27" s="19">
        <v>12</v>
      </c>
      <c r="I27" s="20">
        <v>5</v>
      </c>
      <c r="J27" s="21">
        <v>1</v>
      </c>
      <c r="K27" s="17">
        <v>7</v>
      </c>
      <c r="L27" s="17">
        <v>7</v>
      </c>
      <c r="M27" s="22">
        <v>10</v>
      </c>
      <c r="N27" s="22">
        <v>10</v>
      </c>
      <c r="O27" s="23">
        <v>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10</v>
      </c>
      <c r="B30" t="s">
        <v>6</v>
      </c>
      <c r="C30" t="s">
        <v>0</v>
      </c>
      <c r="D30" s="2">
        <v>0.86</v>
      </c>
      <c r="E30" s="2">
        <v>0.86</v>
      </c>
      <c r="F30" s="2">
        <v>0.76</v>
      </c>
      <c r="G30" s="2">
        <v>0.74</v>
      </c>
      <c r="H30" s="2">
        <v>0.77</v>
      </c>
      <c r="I30" s="2">
        <v>0.81</v>
      </c>
      <c r="J30" s="2">
        <v>0.82</v>
      </c>
      <c r="K30" s="2">
        <v>0.82</v>
      </c>
      <c r="L30" s="2">
        <v>0.97</v>
      </c>
      <c r="M30" s="2">
        <v>0.86</v>
      </c>
      <c r="N30" s="2">
        <v>0.79</v>
      </c>
      <c r="O30" s="2">
        <v>0.72</v>
      </c>
      <c r="P30" s="2">
        <f t="shared" ref="P30:P32" si="8">_xlfn.LET(_xlpm.d,D30:O30,MAX(_xlpm.d))</f>
        <v>0.97</v>
      </c>
      <c r="Q30">
        <v>1</v>
      </c>
    </row>
    <row r="31" spans="1:17" ht="27" customHeight="1">
      <c r="A31" t="s">
        <v>10</v>
      </c>
      <c r="B31" t="s">
        <v>6</v>
      </c>
      <c r="C31" t="s">
        <v>1</v>
      </c>
      <c r="D31" s="2">
        <v>0.89</v>
      </c>
      <c r="E31" s="2">
        <v>0.92</v>
      </c>
      <c r="F31" s="2">
        <v>0.8</v>
      </c>
      <c r="G31" s="2">
        <v>0.9</v>
      </c>
      <c r="H31" s="2">
        <v>0.81</v>
      </c>
      <c r="I31" s="2">
        <v>0.88</v>
      </c>
      <c r="J31" s="2">
        <v>0.82</v>
      </c>
      <c r="K31" s="2">
        <v>0.82</v>
      </c>
      <c r="L31" s="2">
        <v>0.85</v>
      </c>
      <c r="M31" s="2">
        <v>0.89</v>
      </c>
      <c r="N31" s="2">
        <v>0.78</v>
      </c>
      <c r="O31" s="2">
        <v>0.79</v>
      </c>
      <c r="P31" s="2">
        <f t="shared" si="8"/>
        <v>0.92</v>
      </c>
      <c r="Q31">
        <v>2</v>
      </c>
    </row>
    <row r="32" spans="1:17" ht="27" customHeight="1">
      <c r="A32" t="s">
        <v>10</v>
      </c>
      <c r="B32" t="s">
        <v>6</v>
      </c>
      <c r="C32" t="s">
        <v>13</v>
      </c>
      <c r="D32" s="2">
        <v>0.82</v>
      </c>
      <c r="E32" s="2">
        <v>0.88</v>
      </c>
      <c r="F32" s="2">
        <v>0.82</v>
      </c>
      <c r="G32" s="2">
        <v>0.83</v>
      </c>
      <c r="H32" s="2">
        <v>0.75</v>
      </c>
      <c r="I32" s="2">
        <v>0.82</v>
      </c>
      <c r="J32" s="2">
        <v>0.82</v>
      </c>
      <c r="K32" s="2">
        <v>0.72</v>
      </c>
      <c r="L32" s="2">
        <v>0.84</v>
      </c>
      <c r="M32" s="2">
        <v>0.87</v>
      </c>
      <c r="N32" s="2">
        <v>0.8</v>
      </c>
      <c r="O32" s="2">
        <v>0.75</v>
      </c>
      <c r="P32" s="2">
        <f t="shared" si="8"/>
        <v>0.88</v>
      </c>
      <c r="Q32">
        <v>3</v>
      </c>
    </row>
    <row r="33" spans="1:17" ht="27" customHeight="1">
      <c r="C33" t="s">
        <v>11</v>
      </c>
      <c r="D33" s="2">
        <f>_xlfn.LET(_xlpm.d,D30:D32,MAX(_xlpm.d))</f>
        <v>0.89</v>
      </c>
      <c r="E33" s="2">
        <f t="shared" ref="E33:P33" si="9">_xlfn.LET(_xlpm.d,E30:E32,MAX(_xlpm.d))</f>
        <v>0.92</v>
      </c>
      <c r="F33" s="2">
        <f t="shared" si="9"/>
        <v>0.82</v>
      </c>
      <c r="G33" s="2">
        <f t="shared" si="9"/>
        <v>0.9</v>
      </c>
      <c r="H33" s="2">
        <f t="shared" si="9"/>
        <v>0.81</v>
      </c>
      <c r="I33" s="2">
        <f t="shared" si="9"/>
        <v>0.88</v>
      </c>
      <c r="J33" s="2">
        <f t="shared" si="9"/>
        <v>0.82</v>
      </c>
      <c r="K33" s="2">
        <f t="shared" si="9"/>
        <v>0.82</v>
      </c>
      <c r="L33" s="2">
        <f t="shared" si="9"/>
        <v>0.97</v>
      </c>
      <c r="M33" s="2">
        <f t="shared" si="9"/>
        <v>0.89</v>
      </c>
      <c r="N33" s="2">
        <f t="shared" si="9"/>
        <v>0.8</v>
      </c>
      <c r="O33" s="2">
        <f t="shared" si="9"/>
        <v>0.79</v>
      </c>
      <c r="P33" s="2">
        <f t="shared" si="9"/>
        <v>0.97</v>
      </c>
      <c r="Q33" t="s">
        <v>58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10</v>
      </c>
      <c r="B37" t="s">
        <v>8</v>
      </c>
      <c r="C37" t="s">
        <v>0</v>
      </c>
      <c r="D37" s="2">
        <v>0.82</v>
      </c>
      <c r="E37" s="2">
        <v>0.83</v>
      </c>
      <c r="F37" s="2">
        <v>0.77</v>
      </c>
      <c r="G37" s="2">
        <v>0.78</v>
      </c>
      <c r="H37" s="2">
        <v>0.79</v>
      </c>
      <c r="I37" s="2">
        <v>0.82</v>
      </c>
      <c r="J37" s="2">
        <v>0.72</v>
      </c>
      <c r="K37" s="2">
        <v>0.75</v>
      </c>
      <c r="L37" s="2">
        <v>0.82</v>
      </c>
      <c r="M37" s="2">
        <v>0.81</v>
      </c>
      <c r="N37" s="2">
        <v>0.75</v>
      </c>
      <c r="O37" s="2">
        <v>0.72</v>
      </c>
      <c r="P37" s="2">
        <f t="shared" ref="P37:P39" si="10">_xlfn.LET(_xlpm.d,D37:O37,MAX(_xlpm.d))</f>
        <v>0.83</v>
      </c>
      <c r="Q37">
        <v>3</v>
      </c>
    </row>
    <row r="38" spans="1:17" ht="27" customHeight="1">
      <c r="A38" t="s">
        <v>10</v>
      </c>
      <c r="B38" t="s">
        <v>8</v>
      </c>
      <c r="C38" t="s">
        <v>1</v>
      </c>
      <c r="D38" s="2">
        <v>0.78</v>
      </c>
      <c r="E38" s="2">
        <v>0.89</v>
      </c>
      <c r="F38" s="2">
        <v>0.76</v>
      </c>
      <c r="G38" s="2">
        <v>0.87</v>
      </c>
      <c r="H38" s="2">
        <v>0.83</v>
      </c>
      <c r="I38" s="2">
        <v>0.88</v>
      </c>
      <c r="J38" s="2">
        <v>0.82</v>
      </c>
      <c r="K38" s="2">
        <v>0.78</v>
      </c>
      <c r="L38" s="2">
        <v>0.84</v>
      </c>
      <c r="M38" s="2">
        <v>0.87</v>
      </c>
      <c r="N38" s="2">
        <v>0.75</v>
      </c>
      <c r="O38" s="2">
        <v>0.77</v>
      </c>
      <c r="P38" s="2">
        <f t="shared" si="10"/>
        <v>0.89</v>
      </c>
      <c r="Q38">
        <v>1</v>
      </c>
    </row>
    <row r="39" spans="1:17" ht="27" customHeight="1">
      <c r="A39" t="s">
        <v>10</v>
      </c>
      <c r="B39" t="s">
        <v>8</v>
      </c>
      <c r="C39" t="s">
        <v>13</v>
      </c>
      <c r="D39" s="2">
        <v>0.78</v>
      </c>
      <c r="E39" s="2">
        <v>0.85</v>
      </c>
      <c r="F39" s="2">
        <v>0.75</v>
      </c>
      <c r="G39" s="2">
        <v>0.78</v>
      </c>
      <c r="H39" s="2">
        <v>0.77</v>
      </c>
      <c r="I39" s="2">
        <v>0.84</v>
      </c>
      <c r="J39" s="2">
        <v>0.77</v>
      </c>
      <c r="K39" s="2">
        <v>0.68</v>
      </c>
      <c r="L39" s="2">
        <v>0.72</v>
      </c>
      <c r="M39" s="2">
        <v>0.81</v>
      </c>
      <c r="N39" s="2">
        <v>0.79</v>
      </c>
      <c r="O39" s="2">
        <v>0.75</v>
      </c>
      <c r="P39" s="2">
        <f t="shared" si="10"/>
        <v>0.85</v>
      </c>
      <c r="Q39">
        <v>2</v>
      </c>
    </row>
    <row r="40" spans="1:17" ht="27" customHeight="1">
      <c r="C40" t="s">
        <v>11</v>
      </c>
      <c r="D40" s="2">
        <f>_xlfn.LET(_xlpm.d,D37:D39,MAX(_xlpm.d))</f>
        <v>0.82</v>
      </c>
      <c r="E40" s="2">
        <f t="shared" ref="E40:P40" si="11">_xlfn.LET(_xlpm.d,E37:E39,MAX(_xlpm.d))</f>
        <v>0.89</v>
      </c>
      <c r="F40" s="2">
        <f t="shared" si="11"/>
        <v>0.77</v>
      </c>
      <c r="G40" s="2">
        <f t="shared" si="11"/>
        <v>0.87</v>
      </c>
      <c r="H40" s="2">
        <f t="shared" si="11"/>
        <v>0.83</v>
      </c>
      <c r="I40" s="2">
        <f t="shared" si="11"/>
        <v>0.88</v>
      </c>
      <c r="J40" s="2">
        <f t="shared" si="11"/>
        <v>0.82</v>
      </c>
      <c r="K40" s="2">
        <f t="shared" si="11"/>
        <v>0.78</v>
      </c>
      <c r="L40" s="2">
        <f t="shared" si="11"/>
        <v>0.84</v>
      </c>
      <c r="M40" s="2">
        <f t="shared" si="11"/>
        <v>0.87</v>
      </c>
      <c r="N40" s="2">
        <f t="shared" si="11"/>
        <v>0.79</v>
      </c>
      <c r="O40" s="2">
        <f t="shared" si="11"/>
        <v>0.77</v>
      </c>
      <c r="P40" s="2">
        <f t="shared" si="11"/>
        <v>0.89</v>
      </c>
      <c r="Q40" t="s">
        <v>59</v>
      </c>
    </row>
    <row r="41" spans="1:17" ht="27" customHeight="1">
      <c r="C41" s="14" t="s">
        <v>17</v>
      </c>
      <c r="D41" s="15">
        <v>2</v>
      </c>
      <c r="E41" s="16">
        <v>3</v>
      </c>
      <c r="F41" s="17">
        <v>7</v>
      </c>
      <c r="G41" s="18">
        <v>4</v>
      </c>
      <c r="H41" s="19">
        <v>12</v>
      </c>
      <c r="I41" s="20">
        <v>5</v>
      </c>
      <c r="J41" s="21">
        <v>1</v>
      </c>
      <c r="K41" s="17">
        <v>7</v>
      </c>
      <c r="L41" s="17">
        <v>7</v>
      </c>
      <c r="M41" s="22">
        <v>10</v>
      </c>
      <c r="N41" s="22">
        <v>10</v>
      </c>
      <c r="O41" s="23">
        <v>6</v>
      </c>
    </row>
    <row r="43" spans="1:17" ht="27" customHeight="1">
      <c r="A43" t="s">
        <v>4</v>
      </c>
      <c r="B43" t="s">
        <v>5</v>
      </c>
      <c r="C43" t="s">
        <v>2</v>
      </c>
      <c r="D43" t="s">
        <v>14</v>
      </c>
      <c r="E43" t="s">
        <v>15</v>
      </c>
      <c r="F43" t="s">
        <v>16</v>
      </c>
      <c r="G43" t="s">
        <v>25</v>
      </c>
      <c r="H43" t="s">
        <v>26</v>
      </c>
      <c r="I43" t="s">
        <v>27</v>
      </c>
      <c r="J43" s="1" t="s">
        <v>53</v>
      </c>
      <c r="K43" s="1" t="s">
        <v>54</v>
      </c>
      <c r="L43" s="1" t="s">
        <v>55</v>
      </c>
      <c r="M43" t="s">
        <v>50</v>
      </c>
      <c r="N43" t="s">
        <v>51</v>
      </c>
      <c r="O43" t="s">
        <v>52</v>
      </c>
      <c r="P43" t="s">
        <v>11</v>
      </c>
      <c r="Q43" t="s">
        <v>17</v>
      </c>
    </row>
    <row r="44" spans="1:17" ht="27" customHeight="1">
      <c r="A44" t="s">
        <v>3</v>
      </c>
      <c r="B44" t="s">
        <v>6</v>
      </c>
      <c r="C44" t="s">
        <v>0</v>
      </c>
      <c r="D44" s="2">
        <v>0.43</v>
      </c>
      <c r="E44" s="2">
        <v>0.45</v>
      </c>
      <c r="F44" s="2">
        <v>0.41</v>
      </c>
      <c r="G44" s="2">
        <v>0.32</v>
      </c>
      <c r="H44" s="2">
        <v>0.32</v>
      </c>
      <c r="I44" s="2">
        <v>0.48</v>
      </c>
      <c r="J44" s="2">
        <v>0.51</v>
      </c>
      <c r="K44" s="2">
        <v>0.43</v>
      </c>
      <c r="L44" s="2">
        <v>0.42</v>
      </c>
      <c r="M44" s="2">
        <v>0.35</v>
      </c>
      <c r="N44" s="2">
        <v>0.38</v>
      </c>
      <c r="O44" s="2">
        <v>0.38</v>
      </c>
      <c r="P44" s="2">
        <f t="shared" ref="P44:P46" si="12">_xlfn.LET(_xlpm.d,D44:O44,MAX(_xlpm.d))</f>
        <v>0.51</v>
      </c>
      <c r="Q44">
        <v>2</v>
      </c>
    </row>
    <row r="45" spans="1:17" ht="27" customHeight="1">
      <c r="A45" t="s">
        <v>3</v>
      </c>
      <c r="B45" t="s">
        <v>6</v>
      </c>
      <c r="C45" t="s">
        <v>1</v>
      </c>
      <c r="D45" s="2">
        <v>0.39</v>
      </c>
      <c r="E45" s="2">
        <v>0.5</v>
      </c>
      <c r="F45" s="2">
        <v>0.53</v>
      </c>
      <c r="G45" s="2">
        <v>0.44</v>
      </c>
      <c r="H45" s="2">
        <v>0.43</v>
      </c>
      <c r="I45" s="2">
        <v>0.46</v>
      </c>
      <c r="J45" s="2">
        <v>0.52</v>
      </c>
      <c r="K45" s="2">
        <v>0.52</v>
      </c>
      <c r="L45" s="2">
        <v>0.47</v>
      </c>
      <c r="M45" s="2">
        <v>0.39</v>
      </c>
      <c r="N45" s="2">
        <v>0.5</v>
      </c>
      <c r="O45" s="2">
        <v>0.44</v>
      </c>
      <c r="P45" s="2">
        <f t="shared" si="12"/>
        <v>0.53</v>
      </c>
      <c r="Q45">
        <v>1</v>
      </c>
    </row>
    <row r="46" spans="1:17" ht="27" customHeight="1">
      <c r="A46" t="s">
        <v>3</v>
      </c>
      <c r="B46" t="s">
        <v>6</v>
      </c>
      <c r="C46" t="s">
        <v>13</v>
      </c>
      <c r="D46" s="2">
        <v>0.44</v>
      </c>
      <c r="E46" s="2">
        <v>0.38</v>
      </c>
      <c r="F46" s="2">
        <v>0.34</v>
      </c>
      <c r="G46" s="2">
        <v>0.37</v>
      </c>
      <c r="H46" s="2">
        <v>0.34</v>
      </c>
      <c r="I46" s="2">
        <v>0.41</v>
      </c>
      <c r="J46" s="2">
        <v>0.41</v>
      </c>
      <c r="K46" s="2">
        <v>0.46</v>
      </c>
      <c r="L46" s="2">
        <v>0.36</v>
      </c>
      <c r="M46" s="2">
        <v>0.44</v>
      </c>
      <c r="N46" s="2">
        <v>0.39</v>
      </c>
      <c r="O46" s="2">
        <v>0.31</v>
      </c>
      <c r="P46" s="2">
        <f t="shared" si="12"/>
        <v>0.46</v>
      </c>
      <c r="Q46">
        <v>3</v>
      </c>
    </row>
    <row r="47" spans="1:17" ht="27" customHeight="1">
      <c r="C47" t="s">
        <v>11</v>
      </c>
      <c r="D47" s="2">
        <f>_xlfn.LET(_xlpm.d,D44:D46,MAX(_xlpm.d))</f>
        <v>0.44</v>
      </c>
      <c r="E47" s="2">
        <f t="shared" ref="E47:P47" si="13">_xlfn.LET(_xlpm.d,E44:E46,MAX(_xlpm.d))</f>
        <v>0.5</v>
      </c>
      <c r="F47" s="2">
        <f t="shared" si="13"/>
        <v>0.53</v>
      </c>
      <c r="G47" s="2">
        <f t="shared" si="13"/>
        <v>0.44</v>
      </c>
      <c r="H47" s="2">
        <f t="shared" si="13"/>
        <v>0.43</v>
      </c>
      <c r="I47" s="2">
        <f t="shared" si="13"/>
        <v>0.48</v>
      </c>
      <c r="J47" s="2">
        <f t="shared" si="13"/>
        <v>0.52</v>
      </c>
      <c r="K47" s="2">
        <f t="shared" si="13"/>
        <v>0.52</v>
      </c>
      <c r="L47" s="2">
        <f t="shared" si="13"/>
        <v>0.47</v>
      </c>
      <c r="M47" s="2">
        <f t="shared" si="13"/>
        <v>0.44</v>
      </c>
      <c r="N47" s="2">
        <f t="shared" si="13"/>
        <v>0.5</v>
      </c>
      <c r="O47" s="2">
        <f t="shared" si="13"/>
        <v>0.44</v>
      </c>
      <c r="P47" s="2">
        <f t="shared" si="13"/>
        <v>0.53</v>
      </c>
      <c r="Q47" t="s">
        <v>60</v>
      </c>
    </row>
    <row r="48" spans="1:17" ht="27" customHeight="1">
      <c r="C48" s="14" t="s">
        <v>17</v>
      </c>
      <c r="D48" s="15">
        <v>2</v>
      </c>
      <c r="E48" s="16">
        <v>3</v>
      </c>
      <c r="F48" s="17">
        <v>7</v>
      </c>
      <c r="G48" s="18">
        <v>4</v>
      </c>
      <c r="H48" s="19">
        <v>12</v>
      </c>
      <c r="I48" s="20">
        <v>5</v>
      </c>
      <c r="J48" s="21">
        <v>1</v>
      </c>
      <c r="K48" s="17">
        <v>7</v>
      </c>
      <c r="L48" s="17">
        <v>7</v>
      </c>
      <c r="M48" s="22">
        <v>10</v>
      </c>
      <c r="N48" s="22">
        <v>10</v>
      </c>
      <c r="O48" s="23">
        <v>6</v>
      </c>
    </row>
    <row r="50" spans="1:17" ht="27" customHeight="1">
      <c r="A50" t="s">
        <v>4</v>
      </c>
      <c r="B50" t="s">
        <v>5</v>
      </c>
      <c r="C50" t="s">
        <v>2</v>
      </c>
      <c r="D50" t="s">
        <v>14</v>
      </c>
      <c r="E50" t="s">
        <v>15</v>
      </c>
      <c r="F50" t="s">
        <v>16</v>
      </c>
      <c r="G50" t="s">
        <v>25</v>
      </c>
      <c r="H50" t="s">
        <v>26</v>
      </c>
      <c r="I50" t="s">
        <v>27</v>
      </c>
      <c r="J50" s="1" t="s">
        <v>53</v>
      </c>
      <c r="K50" s="1" t="s">
        <v>54</v>
      </c>
      <c r="L50" s="1" t="s">
        <v>55</v>
      </c>
      <c r="M50" t="s">
        <v>50</v>
      </c>
      <c r="N50" t="s">
        <v>51</v>
      </c>
      <c r="O50" t="s">
        <v>52</v>
      </c>
      <c r="P50" t="s">
        <v>11</v>
      </c>
      <c r="Q50" t="s">
        <v>17</v>
      </c>
    </row>
    <row r="51" spans="1:17" ht="27" customHeight="1">
      <c r="A51" t="s">
        <v>3</v>
      </c>
      <c r="B51" t="s">
        <v>8</v>
      </c>
      <c r="C51" t="s">
        <v>0</v>
      </c>
      <c r="D51" s="2">
        <v>0.36</v>
      </c>
      <c r="E51" s="2">
        <v>0.43</v>
      </c>
      <c r="F51" s="2">
        <v>0.4</v>
      </c>
      <c r="G51" s="2">
        <v>0.24</v>
      </c>
      <c r="H51" s="2">
        <v>0.28999999999999998</v>
      </c>
      <c r="I51" s="2">
        <v>0.34</v>
      </c>
      <c r="J51" s="2">
        <v>0.36</v>
      </c>
      <c r="K51" s="2">
        <v>0.47</v>
      </c>
      <c r="L51" s="2">
        <v>0.34</v>
      </c>
      <c r="M51" s="2">
        <v>0.36</v>
      </c>
      <c r="N51" s="2">
        <v>0.31</v>
      </c>
      <c r="O51" s="2">
        <v>0.33</v>
      </c>
      <c r="P51" s="2">
        <f t="shared" ref="P51:P53" si="14">_xlfn.LET(_xlpm.d,D51:O51,MAX(_xlpm.d))</f>
        <v>0.47</v>
      </c>
      <c r="Q51">
        <v>2</v>
      </c>
    </row>
    <row r="52" spans="1:17" ht="27" customHeight="1">
      <c r="A52" t="s">
        <v>3</v>
      </c>
      <c r="B52" t="s">
        <v>8</v>
      </c>
      <c r="C52" t="s">
        <v>1</v>
      </c>
      <c r="D52" s="2">
        <v>0.37</v>
      </c>
      <c r="E52" s="2">
        <v>0.48</v>
      </c>
      <c r="F52" s="2">
        <v>0.39</v>
      </c>
      <c r="G52" s="2">
        <v>0.41</v>
      </c>
      <c r="H52" s="2">
        <v>0.38</v>
      </c>
      <c r="I52" s="2">
        <v>0.42</v>
      </c>
      <c r="J52" s="2">
        <v>0.41</v>
      </c>
      <c r="K52" s="2">
        <v>0.47</v>
      </c>
      <c r="L52" s="2">
        <v>0.41</v>
      </c>
      <c r="M52" s="2">
        <v>0.36</v>
      </c>
      <c r="N52" s="2">
        <v>0.44</v>
      </c>
      <c r="O52" s="2">
        <v>0.34</v>
      </c>
      <c r="P52" s="2">
        <f t="shared" si="14"/>
        <v>0.48</v>
      </c>
      <c r="Q52">
        <v>1</v>
      </c>
    </row>
    <row r="53" spans="1:17" ht="27" customHeight="1">
      <c r="A53" t="s">
        <v>3</v>
      </c>
      <c r="B53" t="s">
        <v>8</v>
      </c>
      <c r="C53" t="s">
        <v>13</v>
      </c>
      <c r="D53" s="2">
        <v>0.26</v>
      </c>
      <c r="E53" s="2">
        <v>0.41</v>
      </c>
      <c r="F53" s="2">
        <v>0.3</v>
      </c>
      <c r="G53" s="2">
        <v>0.3</v>
      </c>
      <c r="H53" s="2">
        <v>0.3</v>
      </c>
      <c r="I53" s="2">
        <v>0.32</v>
      </c>
      <c r="J53" s="2">
        <v>0.35</v>
      </c>
      <c r="K53" s="2">
        <v>0.41</v>
      </c>
      <c r="L53" s="2">
        <v>0.31</v>
      </c>
      <c r="M53" s="2">
        <v>0.35</v>
      </c>
      <c r="N53" s="2">
        <v>0.41</v>
      </c>
      <c r="O53" s="2">
        <v>0.28999999999999998</v>
      </c>
      <c r="P53" s="2">
        <f t="shared" si="14"/>
        <v>0.41</v>
      </c>
      <c r="Q53">
        <v>3</v>
      </c>
    </row>
    <row r="54" spans="1:17" ht="27" customHeight="1">
      <c r="C54" t="s">
        <v>11</v>
      </c>
      <c r="D54" s="2">
        <f>_xlfn.LET(_xlpm.d,D51:D53,MAX(_xlpm.d))</f>
        <v>0.37</v>
      </c>
      <c r="E54" s="2">
        <f t="shared" ref="E54:P54" si="15">_xlfn.LET(_xlpm.d,E51:E53,MAX(_xlpm.d))</f>
        <v>0.48</v>
      </c>
      <c r="F54" s="2">
        <f t="shared" si="15"/>
        <v>0.4</v>
      </c>
      <c r="G54" s="2">
        <f t="shared" si="15"/>
        <v>0.41</v>
      </c>
      <c r="H54" s="2">
        <f t="shared" si="15"/>
        <v>0.38</v>
      </c>
      <c r="I54" s="2">
        <f t="shared" si="15"/>
        <v>0.42</v>
      </c>
      <c r="J54" s="2">
        <f>_xlfn.LET(_xlpm.d,J2:J4,MAX(_xlpm.d))</f>
        <v>0.59</v>
      </c>
      <c r="K54" s="2">
        <f t="shared" si="15"/>
        <v>0.47</v>
      </c>
      <c r="L54" s="2">
        <f t="shared" si="15"/>
        <v>0.41</v>
      </c>
      <c r="M54" s="2">
        <f t="shared" si="15"/>
        <v>0.36</v>
      </c>
      <c r="N54" s="2">
        <f t="shared" si="15"/>
        <v>0.44</v>
      </c>
      <c r="O54" s="2">
        <f t="shared" si="15"/>
        <v>0.34</v>
      </c>
      <c r="P54" s="2">
        <f t="shared" si="15"/>
        <v>0.48</v>
      </c>
      <c r="Q54" t="s">
        <v>61</v>
      </c>
    </row>
    <row r="55" spans="1:17" ht="27" customHeight="1">
      <c r="C55" s="14" t="s">
        <v>17</v>
      </c>
      <c r="D55" s="15">
        <v>2</v>
      </c>
      <c r="E55" s="16">
        <v>3</v>
      </c>
      <c r="F55" s="17">
        <v>7</v>
      </c>
      <c r="G55" s="18">
        <v>4</v>
      </c>
      <c r="H55" s="19">
        <v>12</v>
      </c>
      <c r="I55" s="20">
        <v>5</v>
      </c>
      <c r="J55" s="21">
        <v>1</v>
      </c>
      <c r="K55" s="17">
        <v>7</v>
      </c>
      <c r="L55" s="17">
        <v>7</v>
      </c>
      <c r="M55" s="22">
        <v>10</v>
      </c>
      <c r="N55" s="22">
        <v>10</v>
      </c>
      <c r="O55" s="23">
        <v>6</v>
      </c>
    </row>
    <row r="58" spans="1:17" ht="27" customHeight="1">
      <c r="C58" t="s">
        <v>2</v>
      </c>
      <c r="D58" t="s">
        <v>14</v>
      </c>
      <c r="E58" t="s">
        <v>15</v>
      </c>
      <c r="F58" t="s">
        <v>16</v>
      </c>
      <c r="G58" t="s">
        <v>25</v>
      </c>
      <c r="H58" t="s">
        <v>26</v>
      </c>
      <c r="I58" t="s">
        <v>27</v>
      </c>
      <c r="J58" t="s">
        <v>53</v>
      </c>
      <c r="K58" t="s">
        <v>54</v>
      </c>
      <c r="L58" t="s">
        <v>55</v>
      </c>
      <c r="M58" t="s">
        <v>50</v>
      </c>
      <c r="N58" t="s">
        <v>51</v>
      </c>
      <c r="O58" t="s">
        <v>52</v>
      </c>
      <c r="P58" t="s">
        <v>11</v>
      </c>
    </row>
    <row r="59" spans="1:17" ht="27" customHeight="1">
      <c r="C59" t="s">
        <v>72</v>
      </c>
      <c r="D59" s="2">
        <f>D12</f>
        <v>0.94</v>
      </c>
      <c r="E59" s="2">
        <f t="shared" ref="E59:O59" si="16">E12</f>
        <v>0.92</v>
      </c>
      <c r="F59" s="2">
        <f t="shared" si="16"/>
        <v>0.91</v>
      </c>
      <c r="G59" s="2">
        <f t="shared" si="16"/>
        <v>0.87</v>
      </c>
      <c r="H59" s="2">
        <f t="shared" si="16"/>
        <v>0.88</v>
      </c>
      <c r="I59" s="2">
        <f t="shared" si="16"/>
        <v>0.89</v>
      </c>
      <c r="J59" s="2">
        <f t="shared" si="16"/>
        <v>0.86</v>
      </c>
      <c r="K59" s="2">
        <f t="shared" si="16"/>
        <v>0.94</v>
      </c>
      <c r="L59" s="2">
        <f t="shared" si="16"/>
        <v>0.91</v>
      </c>
      <c r="M59" s="2">
        <f t="shared" si="16"/>
        <v>0.86</v>
      </c>
      <c r="N59" s="2">
        <f t="shared" si="16"/>
        <v>0.84</v>
      </c>
      <c r="O59" s="2">
        <f t="shared" si="16"/>
        <v>0.8</v>
      </c>
      <c r="P59" s="2">
        <f t="shared" ref="P59" si="17">P5</f>
        <v>0.68</v>
      </c>
    </row>
    <row r="60" spans="1:17" ht="27" customHeight="1">
      <c r="C60" t="s">
        <v>12</v>
      </c>
      <c r="D60" s="2">
        <f>D33</f>
        <v>0.89</v>
      </c>
      <c r="E60" s="2">
        <f t="shared" ref="E60:P60" si="18">E33</f>
        <v>0.92</v>
      </c>
      <c r="F60" s="2">
        <f t="shared" si="18"/>
        <v>0.82</v>
      </c>
      <c r="G60" s="2">
        <f t="shared" si="18"/>
        <v>0.9</v>
      </c>
      <c r="H60" s="2">
        <f t="shared" si="18"/>
        <v>0.81</v>
      </c>
      <c r="I60" s="2">
        <f t="shared" si="18"/>
        <v>0.88</v>
      </c>
      <c r="J60" s="2">
        <f t="shared" si="18"/>
        <v>0.82</v>
      </c>
      <c r="K60" s="2">
        <f t="shared" si="18"/>
        <v>0.82</v>
      </c>
      <c r="L60" s="2">
        <f t="shared" si="18"/>
        <v>0.97</v>
      </c>
      <c r="M60" s="2">
        <f t="shared" si="18"/>
        <v>0.89</v>
      </c>
      <c r="N60" s="2">
        <f t="shared" si="18"/>
        <v>0.8</v>
      </c>
      <c r="O60" s="2">
        <f t="shared" si="18"/>
        <v>0.79</v>
      </c>
      <c r="P60" s="2">
        <f t="shared" si="18"/>
        <v>0.97</v>
      </c>
    </row>
    <row r="61" spans="1:17" ht="27" customHeight="1">
      <c r="C61" t="s">
        <v>3</v>
      </c>
      <c r="D61" s="2">
        <f>D47</f>
        <v>0.44</v>
      </c>
      <c r="E61" s="2">
        <f t="shared" ref="E61:P61" si="19">E47</f>
        <v>0.5</v>
      </c>
      <c r="F61" s="2">
        <f t="shared" si="19"/>
        <v>0.53</v>
      </c>
      <c r="G61" s="2">
        <f t="shared" si="19"/>
        <v>0.44</v>
      </c>
      <c r="H61" s="2">
        <f t="shared" si="19"/>
        <v>0.43</v>
      </c>
      <c r="I61" s="2">
        <f t="shared" si="19"/>
        <v>0.48</v>
      </c>
      <c r="J61" s="2">
        <f t="shared" si="19"/>
        <v>0.52</v>
      </c>
      <c r="K61" s="2">
        <f t="shared" si="19"/>
        <v>0.52</v>
      </c>
      <c r="L61" s="2">
        <f t="shared" si="19"/>
        <v>0.47</v>
      </c>
      <c r="M61" s="2">
        <f t="shared" si="19"/>
        <v>0.44</v>
      </c>
      <c r="N61" s="2">
        <f t="shared" si="19"/>
        <v>0.5</v>
      </c>
      <c r="O61" s="2">
        <f t="shared" si="19"/>
        <v>0.44</v>
      </c>
      <c r="P61" s="2">
        <f t="shared" si="19"/>
        <v>0.53</v>
      </c>
    </row>
  </sheetData>
  <conditionalFormatting sqref="D9:O11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O25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:P5 P6">
    <cfRule type="colorScale" priority="1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2:P12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6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0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44:P47">
    <cfRule type="colorScale" priority="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51:P54">
    <cfRule type="colorScale" priority="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59:P61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P9:P11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P23:P25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3A4A-2531-1340-891D-FCF5CF51E725}">
  <sheetPr codeName="Sheet3"/>
  <dimension ref="A1:AC47"/>
  <sheetViews>
    <sheetView topLeftCell="A25" zoomScale="113" zoomScaleNormal="113" workbookViewId="0">
      <pane xSplit="3780" ySplit="8560" activePane="topRight"/>
      <selection activeCell="P52" sqref="P52"/>
      <selection pane="topRight" activeCell="G27" sqref="G27"/>
      <selection pane="bottomLeft" activeCell="A35" sqref="A35"/>
      <selection pane="bottomRight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9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>
        <v>0.56000000000000005</v>
      </c>
      <c r="E2" s="2">
        <v>0.56999999999999995</v>
      </c>
      <c r="F2" s="2">
        <v>0.38</v>
      </c>
      <c r="G2" s="2">
        <v>0.56999999999999995</v>
      </c>
      <c r="H2" s="2">
        <v>0.56999999999999995</v>
      </c>
      <c r="I2" s="2">
        <v>0.4</v>
      </c>
      <c r="J2" s="2">
        <v>0.49</v>
      </c>
      <c r="K2" s="2">
        <v>0.52</v>
      </c>
      <c r="L2" s="2">
        <v>0.56000000000000005</v>
      </c>
      <c r="M2" s="2">
        <v>0.52</v>
      </c>
      <c r="N2" s="2">
        <v>0.44</v>
      </c>
      <c r="O2" s="2">
        <v>0.46</v>
      </c>
      <c r="P2" s="2">
        <f t="shared" ref="P2:P4" si="0">_xlfn.LET(_xlpm.d,D2:O2,MAX(_xlpm.d))</f>
        <v>0.56999999999999995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0.63</v>
      </c>
      <c r="E3" s="2">
        <v>0.72</v>
      </c>
      <c r="F3" s="2">
        <v>0.57999999999999996</v>
      </c>
      <c r="G3" s="2">
        <v>0.6</v>
      </c>
      <c r="H3" s="2">
        <v>0.68</v>
      </c>
      <c r="I3" s="2">
        <v>0.62</v>
      </c>
      <c r="J3" s="2">
        <v>0.63</v>
      </c>
      <c r="K3" s="2">
        <v>0.68</v>
      </c>
      <c r="L3" s="2">
        <v>0.64</v>
      </c>
      <c r="M3" s="2">
        <v>0.65</v>
      </c>
      <c r="N3" s="2">
        <v>0.55000000000000004</v>
      </c>
      <c r="O3" s="2">
        <v>0.65</v>
      </c>
      <c r="P3" s="2">
        <f t="shared" si="0"/>
        <v>0.72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0.57999999999999996</v>
      </c>
      <c r="E4" s="2">
        <v>0.56000000000000005</v>
      </c>
      <c r="F4" s="2">
        <v>0.59</v>
      </c>
      <c r="G4" s="2">
        <v>0.61</v>
      </c>
      <c r="H4" s="2">
        <v>0.63</v>
      </c>
      <c r="I4" s="2">
        <v>0.67</v>
      </c>
      <c r="J4" s="2">
        <v>0.56999999999999995</v>
      </c>
      <c r="K4" s="2">
        <v>0.61</v>
      </c>
      <c r="L4" s="2">
        <v>0.56999999999999995</v>
      </c>
      <c r="M4" s="2">
        <v>0.56999999999999995</v>
      </c>
      <c r="N4" s="2">
        <v>0.53</v>
      </c>
      <c r="O4" s="2">
        <v>0.62</v>
      </c>
      <c r="P4" s="2">
        <f t="shared" si="0"/>
        <v>0.67</v>
      </c>
      <c r="Q4">
        <v>2</v>
      </c>
    </row>
    <row r="5" spans="1:29" ht="27" customHeight="1">
      <c r="C5" t="s">
        <v>11</v>
      </c>
      <c r="D5" s="2">
        <f>_xlfn.LET(_xlpm.d,D2:D4,MAX(_xlpm.d))</f>
        <v>0.63</v>
      </c>
      <c r="E5" s="2">
        <f t="shared" ref="E5:P5" si="1">_xlfn.LET(_xlpm.d,E2:E4,MAX(_xlpm.d))</f>
        <v>0.72</v>
      </c>
      <c r="F5" s="2">
        <f t="shared" si="1"/>
        <v>0.59</v>
      </c>
      <c r="G5" s="2">
        <f t="shared" si="1"/>
        <v>0.61</v>
      </c>
      <c r="H5" s="2">
        <f t="shared" si="1"/>
        <v>0.68</v>
      </c>
      <c r="I5" s="2">
        <f t="shared" si="1"/>
        <v>0.67</v>
      </c>
      <c r="J5" s="2">
        <f t="shared" si="1"/>
        <v>0.63</v>
      </c>
      <c r="K5" s="2">
        <f t="shared" si="1"/>
        <v>0.68</v>
      </c>
      <c r="L5" s="2">
        <f t="shared" si="1"/>
        <v>0.64</v>
      </c>
      <c r="M5" s="2">
        <f t="shared" si="1"/>
        <v>0.65</v>
      </c>
      <c r="N5" s="2">
        <f t="shared" si="1"/>
        <v>0.55000000000000004</v>
      </c>
      <c r="O5" s="2">
        <f t="shared" si="1"/>
        <v>0.65</v>
      </c>
      <c r="P5" s="2">
        <f t="shared" si="1"/>
        <v>0.72</v>
      </c>
      <c r="Q5" s="12" t="s">
        <v>28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0.53</v>
      </c>
      <c r="E9" s="2">
        <v>0.46</v>
      </c>
      <c r="F9" s="2">
        <v>0.49</v>
      </c>
      <c r="G9" s="2">
        <v>0.47</v>
      </c>
      <c r="H9" s="2">
        <v>0.56999999999999995</v>
      </c>
      <c r="I9" s="2">
        <v>0.47</v>
      </c>
      <c r="J9" s="2">
        <v>0.53</v>
      </c>
      <c r="K9" s="2">
        <v>0.54</v>
      </c>
      <c r="L9" s="2">
        <v>0.46</v>
      </c>
      <c r="M9" s="2">
        <v>0.38</v>
      </c>
      <c r="N9" s="2">
        <v>0.44</v>
      </c>
      <c r="O9" s="2">
        <v>0.42</v>
      </c>
      <c r="P9" s="2">
        <f>_xlfn.LET(_xlpm.d,D9:O9,MAX(_xlpm.d))</f>
        <v>0.56999999999999995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0.64</v>
      </c>
      <c r="E10" s="2">
        <v>0.63</v>
      </c>
      <c r="F10" s="2">
        <v>0.51</v>
      </c>
      <c r="G10" s="2">
        <v>0.63</v>
      </c>
      <c r="H10" s="2">
        <v>0.64</v>
      </c>
      <c r="I10" s="2">
        <v>0.56999999999999995</v>
      </c>
      <c r="J10" s="2">
        <v>0.62</v>
      </c>
      <c r="K10" s="2">
        <v>0.66</v>
      </c>
      <c r="L10" s="2">
        <v>0.6</v>
      </c>
      <c r="M10" s="2">
        <v>0.64</v>
      </c>
      <c r="N10" s="2">
        <v>0.51</v>
      </c>
      <c r="O10" s="2">
        <v>0.57999999999999996</v>
      </c>
      <c r="P10" s="2">
        <f t="shared" ref="P10:P11" si="2">_xlfn.LET(_xlpm.d,D10:O10,MAX(_xlpm.d))</f>
        <v>0.66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0.6</v>
      </c>
      <c r="E11" s="2">
        <v>0.56999999999999995</v>
      </c>
      <c r="F11" s="2">
        <v>0.56999999999999995</v>
      </c>
      <c r="G11" s="2">
        <v>0.6</v>
      </c>
      <c r="H11" s="2">
        <v>0.66</v>
      </c>
      <c r="I11" s="2">
        <v>0.62</v>
      </c>
      <c r="J11" s="2">
        <v>0.56000000000000005</v>
      </c>
      <c r="K11" s="2">
        <v>0.66</v>
      </c>
      <c r="L11" s="2">
        <v>0.6</v>
      </c>
      <c r="M11" s="2">
        <v>0.62</v>
      </c>
      <c r="N11" s="2">
        <v>0.57999999999999996</v>
      </c>
      <c r="O11" s="2">
        <v>0.64</v>
      </c>
      <c r="P11" s="2">
        <f t="shared" si="2"/>
        <v>0.66</v>
      </c>
      <c r="Q11">
        <v>1</v>
      </c>
    </row>
    <row r="12" spans="1:29" ht="27" customHeight="1">
      <c r="C12" t="s">
        <v>11</v>
      </c>
      <c r="D12" s="2">
        <f>_xlfn.LET(_xlpm.d,D9:D11,MAX(_xlpm.d))</f>
        <v>0.64</v>
      </c>
      <c r="E12" s="2">
        <f t="shared" ref="E12:P12" si="3">_xlfn.LET(_xlpm.d,E9:E11,MAX(_xlpm.d))</f>
        <v>0.63</v>
      </c>
      <c r="F12" s="2">
        <f t="shared" si="3"/>
        <v>0.56999999999999995</v>
      </c>
      <c r="G12" s="2">
        <f t="shared" si="3"/>
        <v>0.63</v>
      </c>
      <c r="H12" s="2">
        <f t="shared" si="3"/>
        <v>0.66</v>
      </c>
      <c r="I12" s="2">
        <f t="shared" si="3"/>
        <v>0.62</v>
      </c>
      <c r="J12" s="2">
        <f t="shared" si="3"/>
        <v>0.62</v>
      </c>
      <c r="K12" s="2">
        <f t="shared" si="3"/>
        <v>0.66</v>
      </c>
      <c r="L12" s="2">
        <f t="shared" si="3"/>
        <v>0.6</v>
      </c>
      <c r="M12" s="2">
        <f t="shared" si="3"/>
        <v>0.64</v>
      </c>
      <c r="N12" s="2">
        <f t="shared" si="3"/>
        <v>0.57999999999999996</v>
      </c>
      <c r="O12" s="2">
        <f t="shared" si="3"/>
        <v>0.64</v>
      </c>
      <c r="P12" s="2">
        <f t="shared" si="3"/>
        <v>0.66</v>
      </c>
      <c r="Q12" t="s">
        <v>29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>
        <v>0.88</v>
      </c>
      <c r="E16" s="2">
        <v>0.8</v>
      </c>
      <c r="F16" s="2">
        <v>0.86</v>
      </c>
      <c r="G16" s="2">
        <v>0.79</v>
      </c>
      <c r="H16" s="2">
        <v>0.78</v>
      </c>
      <c r="I16" s="2">
        <v>0.84</v>
      </c>
      <c r="J16" s="2">
        <v>0.86</v>
      </c>
      <c r="K16" s="2">
        <v>0.81</v>
      </c>
      <c r="L16" s="2">
        <v>0.87</v>
      </c>
      <c r="M16" s="2">
        <v>0.82</v>
      </c>
      <c r="N16" s="2">
        <v>0.81</v>
      </c>
      <c r="O16" s="2">
        <v>0.8</v>
      </c>
      <c r="P16" s="2">
        <f t="shared" ref="P16:P18" si="4">_xlfn.LET(_xlpm.d,D16:O16,MAX(_xlpm.d))</f>
        <v>0.88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0.87</v>
      </c>
      <c r="E17" s="2">
        <v>0.86</v>
      </c>
      <c r="F17" s="2">
        <v>0.83</v>
      </c>
      <c r="G17" s="2">
        <v>0.84</v>
      </c>
      <c r="H17" s="2">
        <v>0.81</v>
      </c>
      <c r="I17" s="2">
        <v>0.84</v>
      </c>
      <c r="J17" s="2">
        <v>0.88</v>
      </c>
      <c r="K17" s="2">
        <v>0.88</v>
      </c>
      <c r="L17" s="2">
        <v>0.86</v>
      </c>
      <c r="M17" s="2">
        <v>0.83</v>
      </c>
      <c r="N17" s="2">
        <v>0.89</v>
      </c>
      <c r="O17" s="2">
        <v>0.85</v>
      </c>
      <c r="P17" s="2">
        <f t="shared" si="4"/>
        <v>0.89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0.88</v>
      </c>
      <c r="E18" s="2">
        <v>0.87</v>
      </c>
      <c r="F18" s="2">
        <v>0.76</v>
      </c>
      <c r="G18" s="2">
        <v>0.88</v>
      </c>
      <c r="H18" s="2">
        <v>0.78</v>
      </c>
      <c r="I18" s="2">
        <v>0.92</v>
      </c>
      <c r="J18" s="2">
        <v>0.85</v>
      </c>
      <c r="K18" s="2">
        <v>0.79</v>
      </c>
      <c r="L18" s="2">
        <v>0.86</v>
      </c>
      <c r="M18" s="2">
        <v>0.82</v>
      </c>
      <c r="N18" s="2">
        <v>0.82</v>
      </c>
      <c r="O18" s="2">
        <v>0.74</v>
      </c>
      <c r="P18" s="2">
        <f t="shared" si="4"/>
        <v>0.92</v>
      </c>
      <c r="Q18">
        <v>1</v>
      </c>
    </row>
    <row r="19" spans="1:17" ht="27" customHeight="1">
      <c r="C19" t="s">
        <v>11</v>
      </c>
      <c r="D19" s="2">
        <f>_xlfn.LET(_xlpm.d,D16:D18,MAX(_xlpm.d))</f>
        <v>0.88</v>
      </c>
      <c r="E19" s="2">
        <f t="shared" ref="E19:P19" si="5">_xlfn.LET(_xlpm.d,E16:E18,MAX(_xlpm.d))</f>
        <v>0.87</v>
      </c>
      <c r="F19" s="2">
        <f t="shared" si="5"/>
        <v>0.86</v>
      </c>
      <c r="G19" s="2">
        <f t="shared" si="5"/>
        <v>0.88</v>
      </c>
      <c r="H19" s="2">
        <f t="shared" si="5"/>
        <v>0.81</v>
      </c>
      <c r="I19" s="2">
        <f t="shared" si="5"/>
        <v>0.92</v>
      </c>
      <c r="J19" s="2">
        <f t="shared" si="5"/>
        <v>0.88</v>
      </c>
      <c r="K19" s="2">
        <f t="shared" si="5"/>
        <v>0.88</v>
      </c>
      <c r="L19" s="2">
        <f t="shared" si="5"/>
        <v>0.87</v>
      </c>
      <c r="M19" s="2">
        <f t="shared" si="5"/>
        <v>0.83</v>
      </c>
      <c r="N19" s="2">
        <f t="shared" si="5"/>
        <v>0.89</v>
      </c>
      <c r="O19" s="2">
        <f t="shared" si="5"/>
        <v>0.85</v>
      </c>
      <c r="P19" s="2">
        <f t="shared" si="5"/>
        <v>0.92</v>
      </c>
      <c r="Q19" t="s">
        <v>30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0.78</v>
      </c>
      <c r="E23" s="2">
        <v>0.78</v>
      </c>
      <c r="F23" s="2">
        <v>0.75</v>
      </c>
      <c r="G23" s="2">
        <v>0.81</v>
      </c>
      <c r="H23" s="2">
        <v>0.74</v>
      </c>
      <c r="I23" s="2">
        <v>0.81</v>
      </c>
      <c r="J23" s="2">
        <v>0.8</v>
      </c>
      <c r="K23" s="2">
        <v>0.8</v>
      </c>
      <c r="L23" s="2">
        <v>0.78</v>
      </c>
      <c r="M23" s="2">
        <v>0.81</v>
      </c>
      <c r="N23" s="2">
        <v>0.89</v>
      </c>
      <c r="O23" s="2">
        <v>0.74</v>
      </c>
      <c r="P23" s="2">
        <f t="shared" ref="P23:P25" si="6">_xlfn.LET(_xlpm.d,D23:O23,MAX(_xlpm.d))</f>
        <v>0.89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0.83</v>
      </c>
      <c r="E24" s="2">
        <v>0.82</v>
      </c>
      <c r="F24" s="2">
        <v>0.78</v>
      </c>
      <c r="G24" s="2">
        <v>0.82</v>
      </c>
      <c r="H24" s="2">
        <v>0.79</v>
      </c>
      <c r="I24" s="2">
        <v>0.87</v>
      </c>
      <c r="J24" s="2">
        <v>0.82</v>
      </c>
      <c r="K24" s="2">
        <v>0.81</v>
      </c>
      <c r="L24" s="2">
        <v>0.77</v>
      </c>
      <c r="M24" s="2">
        <v>0.79</v>
      </c>
      <c r="N24" s="2">
        <v>0.87</v>
      </c>
      <c r="O24" s="2">
        <v>0.8</v>
      </c>
      <c r="P24" s="2">
        <f t="shared" si="6"/>
        <v>0.87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0.83</v>
      </c>
      <c r="E25" s="2">
        <v>0.81</v>
      </c>
      <c r="F25" s="2">
        <v>0.75</v>
      </c>
      <c r="G25" s="2">
        <v>0.82</v>
      </c>
      <c r="H25" s="2">
        <v>0.77</v>
      </c>
      <c r="I25" s="2">
        <v>0.82</v>
      </c>
      <c r="J25" s="2">
        <v>0.81</v>
      </c>
      <c r="K25" s="2">
        <v>0.73</v>
      </c>
      <c r="L25" s="2">
        <v>0.81</v>
      </c>
      <c r="M25" s="2">
        <v>0.8</v>
      </c>
      <c r="N25" s="2">
        <v>0.83</v>
      </c>
      <c r="O25" s="2">
        <v>0.77</v>
      </c>
      <c r="P25" s="2">
        <f t="shared" si="6"/>
        <v>0.83</v>
      </c>
      <c r="Q25">
        <v>3</v>
      </c>
    </row>
    <row r="26" spans="1:17" ht="27" customHeight="1">
      <c r="C26" t="s">
        <v>11</v>
      </c>
      <c r="D26" s="2">
        <f>_xlfn.LET(_xlpm.d,D23:D25,MAX(_xlpm.d))</f>
        <v>0.83</v>
      </c>
      <c r="E26" s="2">
        <f t="shared" ref="E26:P26" si="7">_xlfn.LET(_xlpm.d,E23:E25,MAX(_xlpm.d))</f>
        <v>0.82</v>
      </c>
      <c r="F26" s="2">
        <f t="shared" si="7"/>
        <v>0.78</v>
      </c>
      <c r="G26" s="2">
        <f t="shared" si="7"/>
        <v>0.82</v>
      </c>
      <c r="H26" s="2">
        <f t="shared" si="7"/>
        <v>0.79</v>
      </c>
      <c r="I26" s="2">
        <f t="shared" si="7"/>
        <v>0.87</v>
      </c>
      <c r="J26" s="2">
        <f t="shared" si="7"/>
        <v>0.82</v>
      </c>
      <c r="K26" s="2">
        <f t="shared" si="7"/>
        <v>0.81</v>
      </c>
      <c r="L26" s="2">
        <f t="shared" si="7"/>
        <v>0.81</v>
      </c>
      <c r="M26" s="2">
        <f t="shared" si="7"/>
        <v>0.81</v>
      </c>
      <c r="N26" s="2">
        <f t="shared" si="7"/>
        <v>0.89</v>
      </c>
      <c r="O26" s="2">
        <f t="shared" si="7"/>
        <v>0.8</v>
      </c>
      <c r="P26" s="2">
        <f t="shared" si="7"/>
        <v>0.89</v>
      </c>
      <c r="Q26" t="s">
        <v>31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25</v>
      </c>
      <c r="H29" t="s">
        <v>26</v>
      </c>
      <c r="I29" t="s">
        <v>27</v>
      </c>
      <c r="J29" s="1" t="s">
        <v>53</v>
      </c>
      <c r="K29" s="1" t="s">
        <v>54</v>
      </c>
      <c r="L29" s="1" t="s">
        <v>55</v>
      </c>
      <c r="M29" t="s">
        <v>50</v>
      </c>
      <c r="N29" t="s">
        <v>51</v>
      </c>
      <c r="O29" t="s">
        <v>52</v>
      </c>
      <c r="P29" t="s">
        <v>11</v>
      </c>
      <c r="Q29" t="s">
        <v>17</v>
      </c>
    </row>
    <row r="30" spans="1:17" ht="27" customHeight="1">
      <c r="A30" t="s">
        <v>3</v>
      </c>
      <c r="B30" t="s">
        <v>6</v>
      </c>
      <c r="C30" t="s">
        <v>0</v>
      </c>
      <c r="D30" s="2">
        <v>0.46</v>
      </c>
      <c r="E30" s="2">
        <v>0.37</v>
      </c>
      <c r="F30" s="2">
        <v>0.5</v>
      </c>
      <c r="G30" s="2">
        <v>0.32</v>
      </c>
      <c r="H30" s="2">
        <v>0.36</v>
      </c>
      <c r="I30" s="2">
        <v>0.39</v>
      </c>
      <c r="J30" s="2">
        <v>0.48</v>
      </c>
      <c r="K30" s="2">
        <v>0.43</v>
      </c>
      <c r="L30" s="2">
        <v>0.33</v>
      </c>
      <c r="M30" s="2">
        <v>0.36</v>
      </c>
      <c r="N30" s="2">
        <v>0.31</v>
      </c>
      <c r="O30" s="2">
        <v>0.34</v>
      </c>
      <c r="P30" s="2">
        <f t="shared" ref="P30:P32" si="8">_xlfn.LET(_xlpm.d,D30:O30,MAX(_xlpm.d))</f>
        <v>0.5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0.55000000000000004</v>
      </c>
      <c r="E31" s="2">
        <v>0.45</v>
      </c>
      <c r="F31" s="2">
        <v>0.54</v>
      </c>
      <c r="G31" s="2">
        <v>0.42</v>
      </c>
      <c r="H31" s="2">
        <v>0.59</v>
      </c>
      <c r="I31" s="2">
        <v>0.49</v>
      </c>
      <c r="J31" s="2">
        <v>0.54</v>
      </c>
      <c r="K31" s="2">
        <v>0.42</v>
      </c>
      <c r="L31" s="2">
        <v>0.5</v>
      </c>
      <c r="M31" s="2">
        <v>0.55000000000000004</v>
      </c>
      <c r="N31" s="2">
        <v>0.38</v>
      </c>
      <c r="O31" s="2">
        <v>0.53</v>
      </c>
      <c r="P31" s="2">
        <f t="shared" si="8"/>
        <v>0.59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0.39</v>
      </c>
      <c r="E32" s="2">
        <v>0.37</v>
      </c>
      <c r="F32" s="2">
        <v>0.4</v>
      </c>
      <c r="G32" s="2">
        <v>0.39</v>
      </c>
      <c r="H32" s="2">
        <v>0.42</v>
      </c>
      <c r="I32" s="2">
        <v>0.37</v>
      </c>
      <c r="J32" s="2">
        <v>0.44</v>
      </c>
      <c r="K32" s="2">
        <v>0.33</v>
      </c>
      <c r="L32" s="2">
        <v>0.32</v>
      </c>
      <c r="M32" s="2">
        <v>0.36</v>
      </c>
      <c r="N32" s="2">
        <v>0.27</v>
      </c>
      <c r="O32" s="2">
        <v>0.43</v>
      </c>
      <c r="P32" s="2">
        <f t="shared" si="8"/>
        <v>0.44</v>
      </c>
      <c r="Q32">
        <v>3</v>
      </c>
    </row>
    <row r="33" spans="1:17" ht="27" customHeight="1">
      <c r="C33" t="s">
        <v>11</v>
      </c>
      <c r="D33" s="2">
        <f>_xlfn.LET(_xlpm.d,D30:D32,MAX(_xlpm.d))</f>
        <v>0.55000000000000004</v>
      </c>
      <c r="E33" s="2">
        <f t="shared" ref="E33:P33" si="9">_xlfn.LET(_xlpm.d,E30:E32,MAX(_xlpm.d))</f>
        <v>0.45</v>
      </c>
      <c r="F33" s="2">
        <f t="shared" si="9"/>
        <v>0.54</v>
      </c>
      <c r="G33" s="2">
        <f t="shared" si="9"/>
        <v>0.42</v>
      </c>
      <c r="H33" s="2">
        <f t="shared" si="9"/>
        <v>0.59</v>
      </c>
      <c r="I33" s="2">
        <f t="shared" si="9"/>
        <v>0.49</v>
      </c>
      <c r="J33" s="2">
        <f t="shared" si="9"/>
        <v>0.54</v>
      </c>
      <c r="K33" s="2">
        <f t="shared" si="9"/>
        <v>0.43</v>
      </c>
      <c r="L33" s="2">
        <f t="shared" si="9"/>
        <v>0.5</v>
      </c>
      <c r="M33" s="2">
        <f t="shared" si="9"/>
        <v>0.55000000000000004</v>
      </c>
      <c r="N33" s="2">
        <f t="shared" si="9"/>
        <v>0.38</v>
      </c>
      <c r="O33" s="2">
        <f t="shared" si="9"/>
        <v>0.53</v>
      </c>
      <c r="P33" s="2">
        <f t="shared" si="9"/>
        <v>0.59</v>
      </c>
      <c r="Q33" t="s">
        <v>32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25</v>
      </c>
      <c r="H36" t="s">
        <v>26</v>
      </c>
      <c r="I36" t="s">
        <v>27</v>
      </c>
      <c r="J36" s="1" t="s">
        <v>53</v>
      </c>
      <c r="K36" s="1" t="s">
        <v>54</v>
      </c>
      <c r="L36" s="1" t="s">
        <v>55</v>
      </c>
      <c r="M36" t="s">
        <v>50</v>
      </c>
      <c r="N36" t="s">
        <v>51</v>
      </c>
      <c r="O36" t="s">
        <v>52</v>
      </c>
      <c r="P36" t="s">
        <v>11</v>
      </c>
      <c r="Q36" t="s">
        <v>17</v>
      </c>
    </row>
    <row r="37" spans="1:17" ht="27" customHeight="1">
      <c r="A37" t="s">
        <v>3</v>
      </c>
      <c r="B37" t="s">
        <v>8</v>
      </c>
      <c r="C37" t="s">
        <v>0</v>
      </c>
      <c r="D37" s="2">
        <v>0.4</v>
      </c>
      <c r="E37" s="2">
        <v>0.36</v>
      </c>
      <c r="F37" s="2">
        <v>0.38</v>
      </c>
      <c r="G37" s="2">
        <v>0.38</v>
      </c>
      <c r="H37" s="2">
        <v>0.41</v>
      </c>
      <c r="I37" s="2">
        <v>0.37</v>
      </c>
      <c r="J37" s="2">
        <v>0.42</v>
      </c>
      <c r="K37" s="2">
        <v>0.34</v>
      </c>
      <c r="L37" s="2">
        <v>0.35</v>
      </c>
      <c r="M37" s="2">
        <v>0.35</v>
      </c>
      <c r="N37" s="2">
        <v>0.28000000000000003</v>
      </c>
      <c r="O37" s="2">
        <v>0.43</v>
      </c>
      <c r="P37" s="2">
        <f t="shared" ref="P37:P39" si="10">_xlfn.LET(_xlpm.d,D37:O37,MAX(_xlpm.d))</f>
        <v>0.43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>
        <v>0.36</v>
      </c>
      <c r="E38" s="2">
        <v>0.4</v>
      </c>
      <c r="F38" s="2">
        <v>0.42</v>
      </c>
      <c r="G38" s="2">
        <v>0.4</v>
      </c>
      <c r="H38" s="2">
        <v>0.52</v>
      </c>
      <c r="I38" s="2">
        <v>0.5</v>
      </c>
      <c r="J38" s="2">
        <v>0.37</v>
      </c>
      <c r="K38" s="2">
        <v>0.36</v>
      </c>
      <c r="L38" s="2">
        <v>0.42</v>
      </c>
      <c r="M38" s="2">
        <v>0.47</v>
      </c>
      <c r="N38" s="2">
        <v>0.34</v>
      </c>
      <c r="O38" s="2">
        <v>0.46</v>
      </c>
      <c r="P38" s="2">
        <f t="shared" si="10"/>
        <v>0.52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0.31</v>
      </c>
      <c r="E39" s="2">
        <v>0.39</v>
      </c>
      <c r="F39" s="2">
        <v>0.36</v>
      </c>
      <c r="G39" s="2">
        <v>0.38</v>
      </c>
      <c r="H39" s="2">
        <v>0.45</v>
      </c>
      <c r="I39" s="2">
        <v>0.36</v>
      </c>
      <c r="J39" s="2">
        <v>0.32</v>
      </c>
      <c r="K39" s="2">
        <v>0.28999999999999998</v>
      </c>
      <c r="L39" s="2">
        <v>0.34</v>
      </c>
      <c r="M39" s="2">
        <v>0.41</v>
      </c>
      <c r="N39" s="2">
        <v>0.32</v>
      </c>
      <c r="O39" s="2">
        <v>0.42</v>
      </c>
      <c r="P39" s="2">
        <f t="shared" si="10"/>
        <v>0.45</v>
      </c>
      <c r="Q39">
        <v>2</v>
      </c>
    </row>
    <row r="40" spans="1:17" ht="27" customHeight="1">
      <c r="C40" t="s">
        <v>11</v>
      </c>
      <c r="D40" s="2">
        <f>_xlfn.LET(_xlpm.d,D37:D39,MAX(_xlpm.d))</f>
        <v>0.4</v>
      </c>
      <c r="E40" s="2">
        <f t="shared" ref="E40:P40" si="11">_xlfn.LET(_xlpm.d,E37:E39,MAX(_xlpm.d))</f>
        <v>0.4</v>
      </c>
      <c r="F40" s="2">
        <f t="shared" si="11"/>
        <v>0.42</v>
      </c>
      <c r="G40" s="2">
        <f t="shared" si="11"/>
        <v>0.4</v>
      </c>
      <c r="H40" s="2">
        <f t="shared" si="11"/>
        <v>0.52</v>
      </c>
      <c r="I40" s="2">
        <f t="shared" si="11"/>
        <v>0.5</v>
      </c>
      <c r="J40" s="2">
        <f t="shared" si="11"/>
        <v>0.42</v>
      </c>
      <c r="K40" s="2">
        <f t="shared" si="11"/>
        <v>0.36</v>
      </c>
      <c r="L40" s="2">
        <f t="shared" si="11"/>
        <v>0.42</v>
      </c>
      <c r="M40" s="2">
        <f t="shared" si="11"/>
        <v>0.47</v>
      </c>
      <c r="N40" s="2">
        <f t="shared" si="11"/>
        <v>0.34</v>
      </c>
      <c r="O40" s="2">
        <f t="shared" si="11"/>
        <v>0.46</v>
      </c>
      <c r="P40" s="2">
        <f t="shared" si="11"/>
        <v>0.52</v>
      </c>
      <c r="Q40" t="s">
        <v>33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xsk2g</v>
      </c>
      <c r="H44" t="str">
        <f t="shared" si="12"/>
        <v>xsk3g</v>
      </c>
      <c r="I44" t="str">
        <f t="shared" si="12"/>
        <v>xsk4g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xsk2g-hash</v>
      </c>
      <c r="N44" t="str">
        <f t="shared" si="12"/>
        <v>xsk3g-hash</v>
      </c>
      <c r="O44" t="str">
        <f>O$1</f>
        <v>xsk4g-hash</v>
      </c>
    </row>
    <row r="45" spans="1:17" ht="27" customHeight="1">
      <c r="C45" t="s">
        <v>9</v>
      </c>
      <c r="D45" s="2">
        <f>D5</f>
        <v>0.63</v>
      </c>
      <c r="E45" s="2">
        <f t="shared" ref="E45:O45" si="13">E5</f>
        <v>0.72</v>
      </c>
      <c r="F45" s="2">
        <f t="shared" si="13"/>
        <v>0.59</v>
      </c>
      <c r="G45" s="2">
        <f t="shared" si="13"/>
        <v>0.61</v>
      </c>
      <c r="H45" s="2">
        <f t="shared" si="13"/>
        <v>0.68</v>
      </c>
      <c r="I45" s="2">
        <f t="shared" si="13"/>
        <v>0.67</v>
      </c>
      <c r="J45" s="2">
        <f t="shared" si="13"/>
        <v>0.63</v>
      </c>
      <c r="K45" s="2">
        <f t="shared" si="13"/>
        <v>0.68</v>
      </c>
      <c r="L45" s="2">
        <f t="shared" si="13"/>
        <v>0.64</v>
      </c>
      <c r="M45" s="2">
        <f t="shared" si="13"/>
        <v>0.65</v>
      </c>
      <c r="N45" s="2">
        <f t="shared" si="13"/>
        <v>0.55000000000000004</v>
      </c>
      <c r="O45" s="2">
        <f t="shared" si="13"/>
        <v>0.65</v>
      </c>
      <c r="P45" s="2">
        <f>P5</f>
        <v>0.72</v>
      </c>
    </row>
    <row r="46" spans="1:17" ht="27" customHeight="1">
      <c r="C46" t="s">
        <v>12</v>
      </c>
      <c r="D46" s="2">
        <f>D19</f>
        <v>0.88</v>
      </c>
      <c r="E46" s="2">
        <f t="shared" ref="E46:P46" si="14">E19</f>
        <v>0.87</v>
      </c>
      <c r="F46" s="2">
        <f t="shared" si="14"/>
        <v>0.86</v>
      </c>
      <c r="G46" s="2">
        <f t="shared" si="14"/>
        <v>0.88</v>
      </c>
      <c r="H46" s="2">
        <f t="shared" si="14"/>
        <v>0.81</v>
      </c>
      <c r="I46" s="2">
        <f t="shared" si="14"/>
        <v>0.92</v>
      </c>
      <c r="J46" s="2">
        <f t="shared" si="14"/>
        <v>0.88</v>
      </c>
      <c r="K46" s="2">
        <f t="shared" si="14"/>
        <v>0.88</v>
      </c>
      <c r="L46" s="2">
        <f t="shared" si="14"/>
        <v>0.87</v>
      </c>
      <c r="M46" s="2">
        <f t="shared" si="14"/>
        <v>0.83</v>
      </c>
      <c r="N46" s="2">
        <f t="shared" si="14"/>
        <v>0.89</v>
      </c>
      <c r="O46" s="2">
        <f t="shared" si="14"/>
        <v>0.85</v>
      </c>
      <c r="P46" s="2">
        <f t="shared" si="14"/>
        <v>0.92</v>
      </c>
    </row>
    <row r="47" spans="1:17" ht="27" customHeight="1">
      <c r="C47" t="s">
        <v>3</v>
      </c>
      <c r="D47" s="2">
        <f>D33</f>
        <v>0.55000000000000004</v>
      </c>
      <c r="E47" s="2">
        <f t="shared" ref="E47:P47" si="15">E33</f>
        <v>0.45</v>
      </c>
      <c r="F47" s="2">
        <f t="shared" si="15"/>
        <v>0.54</v>
      </c>
      <c r="G47" s="2">
        <f t="shared" si="15"/>
        <v>0.42</v>
      </c>
      <c r="H47" s="2">
        <f t="shared" si="15"/>
        <v>0.59</v>
      </c>
      <c r="I47" s="2">
        <f t="shared" si="15"/>
        <v>0.49</v>
      </c>
      <c r="J47" s="2">
        <f t="shared" si="15"/>
        <v>0.54</v>
      </c>
      <c r="K47" s="2">
        <f t="shared" si="15"/>
        <v>0.43</v>
      </c>
      <c r="L47" s="2">
        <f t="shared" si="15"/>
        <v>0.5</v>
      </c>
      <c r="M47" s="2">
        <f t="shared" si="15"/>
        <v>0.55000000000000004</v>
      </c>
      <c r="N47" s="2">
        <f t="shared" si="15"/>
        <v>0.38</v>
      </c>
      <c r="O47" s="2">
        <f t="shared" si="15"/>
        <v>0.53</v>
      </c>
      <c r="P47" s="2">
        <f t="shared" si="15"/>
        <v>0.59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07D5-2847-DD44-A565-BD9BEDC1E904}">
  <dimension ref="A1:M14"/>
  <sheetViews>
    <sheetView workbookViewId="0">
      <pane xSplit="12640" ySplit="9240" topLeftCell="M1"/>
      <selection activeCell="D11" sqref="D11:D13"/>
      <selection pane="topRight" activeCell="Y11" sqref="Y10:Y11"/>
      <selection pane="bottomLeft" activeCell="L26" sqref="L26"/>
      <selection pane="bottomRight" activeCell="B18" sqref="B18"/>
    </sheetView>
  </sheetViews>
  <sheetFormatPr baseColWidth="10" defaultRowHeight="22"/>
  <cols>
    <col min="2" max="2" width="11.875" customWidth="1"/>
    <col min="4" max="4" width="9.12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19</v>
      </c>
      <c r="E1" s="3" t="s">
        <v>20</v>
      </c>
      <c r="F1" s="3" t="s">
        <v>25</v>
      </c>
      <c r="G1" s="3" t="s">
        <v>26</v>
      </c>
      <c r="H1" s="3" t="s">
        <v>27</v>
      </c>
      <c r="I1" s="3" t="s">
        <v>50</v>
      </c>
      <c r="J1" s="3" t="s">
        <v>51</v>
      </c>
      <c r="K1" s="3" t="s">
        <v>52</v>
      </c>
      <c r="L1" s="3" t="s">
        <v>11</v>
      </c>
      <c r="M1" s="3" t="s">
        <v>17</v>
      </c>
    </row>
    <row r="2" spans="1:13">
      <c r="A2" s="4" t="s">
        <v>9</v>
      </c>
      <c r="B2" s="4" t="s">
        <v>6</v>
      </c>
      <c r="C2" s="4" t="s">
        <v>18</v>
      </c>
      <c r="D2" s="4" t="s">
        <v>21</v>
      </c>
      <c r="E2" s="4" t="str">
        <f t="shared" ref="E2:E13" si="0">_xlfn.TEXTJOIN("-",,A2:D2)</f>
        <v>Gender-Yes-best-mgr:.33</v>
      </c>
      <c r="F2" s="5">
        <f>french.gr033!G$5</f>
        <v>0</v>
      </c>
      <c r="G2" s="5">
        <f>french.gr033!H$5</f>
        <v>0</v>
      </c>
      <c r="H2" s="5">
        <f>french.gr033!I$5</f>
        <v>0</v>
      </c>
      <c r="I2" s="5">
        <f>french.gr033!M$5</f>
        <v>0</v>
      </c>
      <c r="J2" s="5">
        <f>french.gr033!N$5</f>
        <v>0</v>
      </c>
      <c r="K2" s="5">
        <f>french.gr033!O$5</f>
        <v>0</v>
      </c>
      <c r="L2" s="5">
        <f>french.gr033!P$5</f>
        <v>0</v>
      </c>
      <c r="M2" s="4"/>
    </row>
    <row r="3" spans="1:13">
      <c r="A3" s="4" t="s">
        <v>9</v>
      </c>
      <c r="B3" s="4" t="s">
        <v>6</v>
      </c>
      <c r="C3" s="4" t="s">
        <v>18</v>
      </c>
      <c r="D3" s="4" t="s">
        <v>22</v>
      </c>
      <c r="E3" s="4" t="str">
        <f t="shared" si="0"/>
        <v>Gender-Yes-best-mgr:.67</v>
      </c>
      <c r="F3" s="5">
        <f>french.gr067!G$5</f>
        <v>0.79</v>
      </c>
      <c r="G3" s="5">
        <f>french.gr067!H$5</f>
        <v>0.78</v>
      </c>
      <c r="H3" s="5">
        <f>french.gr067!I$5</f>
        <v>0.83</v>
      </c>
      <c r="I3" s="5">
        <f>french.gr067!M$5</f>
        <v>0.77</v>
      </c>
      <c r="J3" s="5">
        <f>french.gr067!N$5</f>
        <v>0.8</v>
      </c>
      <c r="K3" s="5">
        <f>french.gr067!O$5</f>
        <v>0.71</v>
      </c>
      <c r="L3" s="5">
        <f>french.gr067!P$5</f>
        <v>0.83</v>
      </c>
      <c r="M3" s="4"/>
    </row>
    <row r="4" spans="1:13">
      <c r="A4" s="4" t="s">
        <v>9</v>
      </c>
      <c r="B4" s="4" t="s">
        <v>6</v>
      </c>
      <c r="C4" s="4" t="s">
        <v>18</v>
      </c>
      <c r="D4" s="4" t="s">
        <v>23</v>
      </c>
      <c r="E4" s="4" t="str">
        <f t="shared" si="0"/>
        <v>Gender-Yes-best-mgv:1.00</v>
      </c>
      <c r="F4" s="5">
        <f>french.gr100!G$5</f>
        <v>0.75</v>
      </c>
      <c r="G4" s="5">
        <f>french.gr100!H$5</f>
        <v>0.76</v>
      </c>
      <c r="H4" s="5">
        <f>french.gr100!I$5</f>
        <v>0.75</v>
      </c>
      <c r="I4" s="5">
        <f>french.gr100!M$5</f>
        <v>0.79</v>
      </c>
      <c r="J4" s="5">
        <f>french.gr100!N$5</f>
        <v>0.76</v>
      </c>
      <c r="K4" s="5">
        <f>french.gr100!O$5</f>
        <v>0.75</v>
      </c>
      <c r="L4" s="5">
        <f>french.gr100!P$5</f>
        <v>0.8</v>
      </c>
      <c r="M4" s="4"/>
    </row>
    <row r="5" spans="1:13">
      <c r="A5" s="4" t="s">
        <v>9</v>
      </c>
      <c r="B5" s="4" t="s">
        <v>8</v>
      </c>
      <c r="C5" s="4" t="s">
        <v>18</v>
      </c>
      <c r="D5" s="4" t="s">
        <v>21</v>
      </c>
      <c r="E5" s="4" t="str">
        <f t="shared" si="0"/>
        <v>Gender-No-best-mgr:.33</v>
      </c>
      <c r="F5" s="5">
        <f>french.gr033!G$12</f>
        <v>0</v>
      </c>
      <c r="G5" s="5">
        <f>french.gr033!H$12</f>
        <v>0</v>
      </c>
      <c r="H5" s="5">
        <f>french.gr033!I$12</f>
        <v>0</v>
      </c>
      <c r="I5" s="5">
        <f>french.gr033!M$12</f>
        <v>0</v>
      </c>
      <c r="J5" s="5">
        <f>french.gr033!N$12</f>
        <v>0</v>
      </c>
      <c r="K5" s="5">
        <f>french.gr033!O$12</f>
        <v>0</v>
      </c>
      <c r="L5" s="5">
        <f>french.gr033!P$12</f>
        <v>0</v>
      </c>
      <c r="M5" s="4"/>
    </row>
    <row r="6" spans="1:13">
      <c r="A6" s="4" t="s">
        <v>9</v>
      </c>
      <c r="B6" s="4" t="s">
        <v>8</v>
      </c>
      <c r="C6" s="4" t="s">
        <v>18</v>
      </c>
      <c r="D6" s="4" t="s">
        <v>22</v>
      </c>
      <c r="E6" s="4" t="str">
        <f t="shared" si="0"/>
        <v>Gender-No-best-mgr:.67</v>
      </c>
      <c r="F6" s="5">
        <f>french.gr067!G$12</f>
        <v>0.78</v>
      </c>
      <c r="G6" s="5">
        <f>french.gr067!H$12</f>
        <v>0.78</v>
      </c>
      <c r="H6" s="5">
        <f>french.gr067!I$12</f>
        <v>0.84</v>
      </c>
      <c r="I6" s="5">
        <f>french.gr067!M$12</f>
        <v>0.79</v>
      </c>
      <c r="J6" s="5">
        <f>french.gr067!N$12</f>
        <v>0.8</v>
      </c>
      <c r="K6" s="5">
        <f>french.gr067!O$12</f>
        <v>0.69</v>
      </c>
      <c r="L6" s="5">
        <f>french.gr067!P$12</f>
        <v>0.84</v>
      </c>
      <c r="M6" s="4"/>
    </row>
    <row r="7" spans="1:13">
      <c r="A7" s="4" t="s">
        <v>9</v>
      </c>
      <c r="B7" s="4" t="s">
        <v>8</v>
      </c>
      <c r="C7" s="4" t="s">
        <v>18</v>
      </c>
      <c r="D7" s="4" t="s">
        <v>24</v>
      </c>
      <c r="E7" s="4" t="str">
        <f t="shared" si="0"/>
        <v>Gender-No-best-mgr:1.00</v>
      </c>
      <c r="F7" s="5">
        <f>french.gr100!G$12</f>
        <v>0.73</v>
      </c>
      <c r="G7" s="5">
        <f>french.gr100!H$12</f>
        <v>0.79</v>
      </c>
      <c r="H7" s="5">
        <f>french.gr100!I$12</f>
        <v>0.73</v>
      </c>
      <c r="I7" s="5">
        <f>french.gr100!M$12</f>
        <v>0.82</v>
      </c>
      <c r="J7" s="5">
        <f>french.gr100!N$12</f>
        <v>0.75</v>
      </c>
      <c r="K7" s="5">
        <f>french.gr100!O$12</f>
        <v>0.72</v>
      </c>
      <c r="L7" s="5">
        <f>french.gr100!P$12</f>
        <v>0.82</v>
      </c>
      <c r="M7" s="4"/>
    </row>
    <row r="8" spans="1:13">
      <c r="A8" s="4" t="s">
        <v>10</v>
      </c>
      <c r="B8" s="4" t="s">
        <v>6</v>
      </c>
      <c r="C8" s="4" t="s">
        <v>18</v>
      </c>
      <c r="D8" s="4" t="s">
        <v>21</v>
      </c>
      <c r="E8" s="4" t="str">
        <f t="shared" si="0"/>
        <v>Plurality-Yes-best-mgr:.33</v>
      </c>
      <c r="F8" s="5">
        <f>french.gr033!G$19</f>
        <v>0</v>
      </c>
      <c r="G8" s="5">
        <f>french.gr033!H$19</f>
        <v>0</v>
      </c>
      <c r="H8" s="5">
        <f>french.gr033!I$19</f>
        <v>0</v>
      </c>
      <c r="I8" s="5">
        <f>french.gr033!M$19</f>
        <v>0</v>
      </c>
      <c r="J8" s="5">
        <f>french.gr033!N$19</f>
        <v>0</v>
      </c>
      <c r="K8" s="5">
        <f>french.gr033!O$19</f>
        <v>0</v>
      </c>
      <c r="L8" s="5">
        <f>french.gr033!P$19</f>
        <v>0</v>
      </c>
      <c r="M8" s="4"/>
    </row>
    <row r="9" spans="1:13">
      <c r="A9" s="4" t="s">
        <v>10</v>
      </c>
      <c r="B9" s="4" t="s">
        <v>6</v>
      </c>
      <c r="C9" s="4" t="s">
        <v>18</v>
      </c>
      <c r="D9" s="4" t="s">
        <v>22</v>
      </c>
      <c r="E9" s="4" t="str">
        <f t="shared" si="0"/>
        <v>Plurality-Yes-best-mgr:.67</v>
      </c>
      <c r="F9" s="5">
        <f>french.gr067!G$19</f>
        <v>0.94</v>
      </c>
      <c r="G9" s="5">
        <f>french.gr067!H$19</f>
        <v>0.94</v>
      </c>
      <c r="H9" s="5">
        <f>french.gr067!I$19</f>
        <v>0.95</v>
      </c>
      <c r="I9" s="5">
        <f>french.gr067!M$19</f>
        <v>0.99</v>
      </c>
      <c r="J9" s="5">
        <f>french.gr067!N$19</f>
        <v>0.96</v>
      </c>
      <c r="K9" s="5">
        <f>french.gr067!O$19</f>
        <v>0.97</v>
      </c>
      <c r="L9" s="5">
        <f>french.gr067!P$19</f>
        <v>0.99</v>
      </c>
      <c r="M9" s="4"/>
    </row>
    <row r="10" spans="1:13">
      <c r="A10" s="4" t="s">
        <v>10</v>
      </c>
      <c r="B10" s="4" t="s">
        <v>6</v>
      </c>
      <c r="C10" s="4" t="s">
        <v>18</v>
      </c>
      <c r="D10" s="4" t="s">
        <v>23</v>
      </c>
      <c r="E10" s="4" t="str">
        <f t="shared" si="0"/>
        <v>Plurality-Yes-best-mgv:1.00</v>
      </c>
      <c r="F10" s="5">
        <f>french.gr100!G$19</f>
        <v>0.97</v>
      </c>
      <c r="G10" s="5">
        <f>french.gr100!H$19</f>
        <v>0.95</v>
      </c>
      <c r="H10" s="5">
        <f>french.gr100!I$19</f>
        <v>0.96</v>
      </c>
      <c r="I10" s="5">
        <f>french.gr100!M$19</f>
        <v>0.93</v>
      </c>
      <c r="J10" s="5">
        <f>french.gr100!N$19</f>
        <v>0.97</v>
      </c>
      <c r="K10" s="5">
        <f>french.gr100!O$19</f>
        <v>0.97</v>
      </c>
      <c r="L10" s="5">
        <f>french.gr100!P$19</f>
        <v>0.97</v>
      </c>
      <c r="M10" s="4"/>
    </row>
    <row r="11" spans="1:13">
      <c r="A11" s="4" t="s">
        <v>10</v>
      </c>
      <c r="B11" s="4" t="s">
        <v>8</v>
      </c>
      <c r="C11" s="4" t="s">
        <v>18</v>
      </c>
      <c r="D11" s="4" t="s">
        <v>21</v>
      </c>
      <c r="E11" s="4" t="str">
        <f t="shared" si="0"/>
        <v>Plurality-No-best-mgr:.33</v>
      </c>
      <c r="F11" s="5">
        <f>french.gr033!G$26</f>
        <v>0</v>
      </c>
      <c r="G11" s="5">
        <f>french.gr033!H$26</f>
        <v>0</v>
      </c>
      <c r="H11" s="5">
        <f>french.gr033!I$26</f>
        <v>0</v>
      </c>
      <c r="I11" s="5">
        <f>french.gr033!M$26</f>
        <v>0</v>
      </c>
      <c r="J11" s="5">
        <f>french.gr033!N$26</f>
        <v>0</v>
      </c>
      <c r="K11" s="5">
        <f>french.gr033!O$26</f>
        <v>0</v>
      </c>
      <c r="L11" s="5">
        <f>french.gr033!P$26</f>
        <v>0</v>
      </c>
      <c r="M11" s="4"/>
    </row>
    <row r="12" spans="1:13">
      <c r="A12" s="4" t="s">
        <v>10</v>
      </c>
      <c r="B12" s="4" t="s">
        <v>8</v>
      </c>
      <c r="C12" s="4" t="s">
        <v>18</v>
      </c>
      <c r="D12" s="4" t="s">
        <v>22</v>
      </c>
      <c r="E12" s="4" t="str">
        <f t="shared" si="0"/>
        <v>Plurality-No-best-mgr:.67</v>
      </c>
      <c r="F12" s="5">
        <f>french.gr067!G$26</f>
        <v>0.94</v>
      </c>
      <c r="G12" s="5">
        <f>french.gr067!H$26</f>
        <v>0.95</v>
      </c>
      <c r="H12" s="5">
        <f>french.gr067!I$26</f>
        <v>0.93</v>
      </c>
      <c r="I12" s="5">
        <f>french.gr067!M$26</f>
        <v>0.97</v>
      </c>
      <c r="J12" s="5">
        <f>french.gr067!N$26</f>
        <v>0.97</v>
      </c>
      <c r="K12" s="5">
        <f>french.gr067!O$26</f>
        <v>0.96</v>
      </c>
      <c r="L12" s="5">
        <f>french.gr067!P$26</f>
        <v>0.97</v>
      </c>
      <c r="M12" s="4"/>
    </row>
    <row r="13" spans="1:13" ht="23" thickBot="1">
      <c r="A13" s="7" t="s">
        <v>10</v>
      </c>
      <c r="B13" s="7" t="s">
        <v>8</v>
      </c>
      <c r="C13" s="7" t="s">
        <v>18</v>
      </c>
      <c r="D13" s="7" t="s">
        <v>23</v>
      </c>
      <c r="E13" s="4" t="str">
        <f t="shared" si="0"/>
        <v>Plurality-No-best-mgv:1.00</v>
      </c>
      <c r="F13" s="6">
        <f>french.gr100!G$26</f>
        <v>0.97</v>
      </c>
      <c r="G13" s="6">
        <f>french.gr100!H$26</f>
        <v>0.96</v>
      </c>
      <c r="H13" s="6">
        <f>french.gr100!I$26</f>
        <v>0.97</v>
      </c>
      <c r="I13" s="6">
        <f>french.gr100!M$26</f>
        <v>0.94</v>
      </c>
      <c r="J13" s="6">
        <f>french.gr100!N$26</f>
        <v>0.96</v>
      </c>
      <c r="K13" s="6">
        <f>french.gr100!O$26</f>
        <v>0.95</v>
      </c>
      <c r="L13" s="6">
        <f>french.gr100!P$26</f>
        <v>0.98</v>
      </c>
      <c r="M13" s="7"/>
    </row>
    <row r="14" spans="1:13" ht="23" thickTop="1">
      <c r="A14" s="8"/>
      <c r="B14" s="9"/>
      <c r="C14" s="9"/>
      <c r="D14" s="9"/>
      <c r="E14" s="9"/>
      <c r="F14" s="10">
        <f t="shared" ref="F14:L14" si="1">_xlfn.LET(_xlpm.d,F$8:F$13,MAX(_xlpm.d))</f>
        <v>0.97</v>
      </c>
      <c r="G14" s="10">
        <f t="shared" si="1"/>
        <v>0.96</v>
      </c>
      <c r="H14" s="10">
        <f t="shared" si="1"/>
        <v>0.97</v>
      </c>
      <c r="I14" s="10">
        <f t="shared" si="1"/>
        <v>0.99</v>
      </c>
      <c r="J14" s="10">
        <f t="shared" si="1"/>
        <v>0.97</v>
      </c>
      <c r="K14" s="10">
        <f t="shared" si="1"/>
        <v>0.97</v>
      </c>
      <c r="L14" s="10">
        <f t="shared" si="1"/>
        <v>0.99</v>
      </c>
      <c r="M14" s="11"/>
    </row>
  </sheetData>
  <conditionalFormatting sqref="F2:L1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6C9A-EC7D-1449-9257-1B8A5AF1D54E}">
  <sheetPr codeName="Sheet4"/>
  <dimension ref="A1:AC32"/>
  <sheetViews>
    <sheetView topLeftCell="A8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6">_xlfn.LET(_xlpm.d,E23:E25,MAX(_xlpm.d))</f>
        <v>0</v>
      </c>
      <c r="F26" s="2">
        <f t="shared" si="6"/>
        <v>0</v>
      </c>
      <c r="G26" s="2">
        <f t="shared" si="6"/>
        <v>0</v>
      </c>
      <c r="H26" s="2">
        <f t="shared" si="6"/>
        <v>0</v>
      </c>
      <c r="I26" s="2">
        <f t="shared" si="6"/>
        <v>0</v>
      </c>
      <c r="J26" s="2">
        <f t="shared" si="6"/>
        <v>0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">
        <f t="shared" si="6"/>
        <v>0</v>
      </c>
      <c r="O26" s="2">
        <f t="shared" si="6"/>
        <v>0</v>
      </c>
      <c r="P26" s="2">
        <f t="shared" si="6"/>
        <v>0</v>
      </c>
    </row>
    <row r="30" spans="1:17" ht="27" customHeight="1">
      <c r="C30" t="s">
        <v>2</v>
      </c>
      <c r="D30" t="str">
        <f>D$1</f>
        <v>2g</v>
      </c>
      <c r="E30" t="str">
        <f t="shared" ref="E30:N30" si="7">E$1</f>
        <v>3g</v>
      </c>
      <c r="F30" t="str">
        <f t="shared" si="7"/>
        <v>4g</v>
      </c>
      <c r="G30" t="str">
        <f t="shared" si="7"/>
        <v>xsk2g</v>
      </c>
      <c r="H30" t="str">
        <f t="shared" si="7"/>
        <v>xsk3g</v>
      </c>
      <c r="I30" t="str">
        <f t="shared" si="7"/>
        <v>xsk4g</v>
      </c>
      <c r="J30" t="str">
        <f t="shared" si="7"/>
        <v>2g-hash</v>
      </c>
      <c r="K30" t="str">
        <f t="shared" si="7"/>
        <v>3g-hash</v>
      </c>
      <c r="L30" t="str">
        <f t="shared" si="7"/>
        <v>4g-hash</v>
      </c>
      <c r="M30" t="str">
        <f t="shared" si="7"/>
        <v>xsk2g-hash</v>
      </c>
      <c r="N30" t="str">
        <f t="shared" si="7"/>
        <v>xsk3g-hash</v>
      </c>
      <c r="O30" t="str">
        <f>O$1</f>
        <v>xsk4g-hash</v>
      </c>
    </row>
    <row r="31" spans="1:17" ht="27" customHeight="1">
      <c r="C31" t="s">
        <v>9</v>
      </c>
      <c r="D31" s="2">
        <f t="shared" ref="D31:P31" si="8">D5</f>
        <v>0</v>
      </c>
      <c r="E31" s="2">
        <f t="shared" si="8"/>
        <v>0</v>
      </c>
      <c r="F31" s="2">
        <f t="shared" si="8"/>
        <v>0</v>
      </c>
      <c r="G31" s="2">
        <f t="shared" si="8"/>
        <v>0</v>
      </c>
      <c r="H31" s="2">
        <f t="shared" si="8"/>
        <v>0</v>
      </c>
      <c r="I31" s="2">
        <f t="shared" si="8"/>
        <v>0</v>
      </c>
      <c r="J31" s="2">
        <f t="shared" si="8"/>
        <v>0</v>
      </c>
      <c r="K31" s="2">
        <f t="shared" si="8"/>
        <v>0</v>
      </c>
      <c r="L31" s="2">
        <f t="shared" si="8"/>
        <v>0</v>
      </c>
      <c r="M31" s="2">
        <f t="shared" si="8"/>
        <v>0</v>
      </c>
      <c r="N31" s="2">
        <f t="shared" si="8"/>
        <v>0</v>
      </c>
      <c r="O31" s="2">
        <f t="shared" si="8"/>
        <v>0</v>
      </c>
      <c r="P31" s="2">
        <f t="shared" si="8"/>
        <v>0</v>
      </c>
    </row>
    <row r="32" spans="1:17" ht="27" customHeight="1">
      <c r="C32" t="s">
        <v>12</v>
      </c>
      <c r="D32" s="2">
        <f t="shared" ref="D32:P32" si="9">D19</f>
        <v>0</v>
      </c>
      <c r="E32" s="2">
        <f t="shared" si="9"/>
        <v>0</v>
      </c>
      <c r="F32" s="2">
        <f t="shared" si="9"/>
        <v>0</v>
      </c>
      <c r="G32" s="2">
        <f t="shared" si="9"/>
        <v>0</v>
      </c>
      <c r="H32" s="2">
        <f t="shared" si="9"/>
        <v>0</v>
      </c>
      <c r="I32" s="2">
        <f t="shared" si="9"/>
        <v>0</v>
      </c>
      <c r="J32" s="2">
        <f t="shared" si="9"/>
        <v>0</v>
      </c>
      <c r="K32" s="2">
        <f t="shared" si="9"/>
        <v>0</v>
      </c>
      <c r="L32" s="2">
        <f t="shared" si="9"/>
        <v>0</v>
      </c>
      <c r="M32" s="2">
        <f t="shared" si="9"/>
        <v>0</v>
      </c>
      <c r="N32" s="2">
        <f t="shared" si="9"/>
        <v>0</v>
      </c>
      <c r="O32" s="2">
        <f t="shared" si="9"/>
        <v>0</v>
      </c>
      <c r="P32" s="2">
        <f t="shared" si="9"/>
        <v>0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D5BA-393C-4848-8594-29D4CFEEA676}">
  <sheetPr codeName="Sheet5"/>
  <dimension ref="A1:AC32"/>
  <sheetViews>
    <sheetView zoomScale="113" zoomScaleNormal="113" workbookViewId="0">
      <pane xSplit="3780" ySplit="4640" topLeftCell="C20" activePane="bottomRight"/>
      <selection pane="topRight" activeCell="Q1" sqref="Q1:Q1048576"/>
      <selection pane="bottomLeft" activeCell="A7" sqref="A7"/>
      <selection pane="bottomRight" activeCell="Q27" sqref="Q27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8.1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>
        <v>0.74</v>
      </c>
      <c r="E2" s="2">
        <v>0.66</v>
      </c>
      <c r="F2" s="2">
        <v>0.81</v>
      </c>
      <c r="G2" s="2">
        <v>0.66</v>
      </c>
      <c r="H2" s="2">
        <v>0.68</v>
      </c>
      <c r="I2" s="2">
        <v>0.74</v>
      </c>
      <c r="J2" s="2">
        <v>0.71</v>
      </c>
      <c r="K2" s="2">
        <v>0.71</v>
      </c>
      <c r="L2" s="2">
        <v>0.76</v>
      </c>
      <c r="M2" s="2">
        <v>0.68</v>
      </c>
      <c r="N2" s="2">
        <v>0.7</v>
      </c>
      <c r="O2" s="2">
        <v>0.56999999999999995</v>
      </c>
      <c r="P2" s="2">
        <f t="shared" ref="P2:P4" si="0">_xlfn.LET(_xlpm.d,D2:O2,MAX(_xlpm.d))</f>
        <v>0.81</v>
      </c>
      <c r="Q2">
        <v>2</v>
      </c>
    </row>
    <row r="3" spans="1:29" ht="27" customHeight="1">
      <c r="A3" t="s">
        <v>9</v>
      </c>
      <c r="B3" t="s">
        <v>6</v>
      </c>
      <c r="C3" t="s">
        <v>1</v>
      </c>
      <c r="D3" s="2">
        <v>0.77</v>
      </c>
      <c r="E3" s="2">
        <v>0.71</v>
      </c>
      <c r="F3" s="2">
        <v>0.8</v>
      </c>
      <c r="G3" s="2">
        <v>0.79</v>
      </c>
      <c r="H3" s="2">
        <v>0.78</v>
      </c>
      <c r="I3" s="2">
        <v>0.83</v>
      </c>
      <c r="J3" s="2">
        <v>0.74</v>
      </c>
      <c r="K3" s="2">
        <v>0.82</v>
      </c>
      <c r="L3" s="2">
        <v>0.83</v>
      </c>
      <c r="M3" s="2">
        <v>0.77</v>
      </c>
      <c r="N3" s="2">
        <v>0.8</v>
      </c>
      <c r="O3" s="2">
        <v>0.68</v>
      </c>
      <c r="P3" s="2">
        <f t="shared" si="0"/>
        <v>0.83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0.79</v>
      </c>
      <c r="E4" s="2">
        <v>0.69</v>
      </c>
      <c r="F4" s="2">
        <v>0.74</v>
      </c>
      <c r="G4" s="2">
        <v>0.78</v>
      </c>
      <c r="H4" s="2">
        <v>0.75</v>
      </c>
      <c r="I4" s="2">
        <v>0.75</v>
      </c>
      <c r="J4" s="2">
        <v>0.68</v>
      </c>
      <c r="K4" s="2">
        <v>0.75</v>
      </c>
      <c r="L4" s="2">
        <v>0.75</v>
      </c>
      <c r="M4" s="2">
        <v>0.77</v>
      </c>
      <c r="N4" s="2">
        <v>0.78</v>
      </c>
      <c r="O4" s="2">
        <v>0.71</v>
      </c>
      <c r="P4" s="2">
        <f t="shared" si="0"/>
        <v>0.79</v>
      </c>
      <c r="Q4">
        <v>3</v>
      </c>
    </row>
    <row r="5" spans="1:29" ht="27" customHeight="1">
      <c r="C5" t="s">
        <v>11</v>
      </c>
      <c r="D5" s="2">
        <f>_xlfn.LET(_xlpm.d,D2:D4,MAX(_xlpm.d))</f>
        <v>0.79</v>
      </c>
      <c r="E5" s="2">
        <f t="shared" ref="E5:P5" si="1">_xlfn.LET(_xlpm.d,E2:E4,MAX(_xlpm.d))</f>
        <v>0.71</v>
      </c>
      <c r="F5" s="2">
        <f t="shared" si="1"/>
        <v>0.81</v>
      </c>
      <c r="G5" s="2">
        <f t="shared" si="1"/>
        <v>0.79</v>
      </c>
      <c r="H5" s="2">
        <f t="shared" si="1"/>
        <v>0.78</v>
      </c>
      <c r="I5" s="2">
        <f t="shared" si="1"/>
        <v>0.83</v>
      </c>
      <c r="J5" s="2">
        <f t="shared" si="1"/>
        <v>0.74</v>
      </c>
      <c r="K5" s="2">
        <f t="shared" si="1"/>
        <v>0.82</v>
      </c>
      <c r="L5" s="2">
        <f t="shared" si="1"/>
        <v>0.83</v>
      </c>
      <c r="M5" s="2">
        <f t="shared" si="1"/>
        <v>0.77</v>
      </c>
      <c r="N5" s="2">
        <f t="shared" si="1"/>
        <v>0.8</v>
      </c>
      <c r="O5" s="2">
        <f t="shared" si="1"/>
        <v>0.71</v>
      </c>
      <c r="P5" s="2">
        <f t="shared" si="1"/>
        <v>0.83</v>
      </c>
      <c r="Q5" t="s">
        <v>62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0.73</v>
      </c>
      <c r="E9" s="2">
        <v>0.71</v>
      </c>
      <c r="F9" s="2">
        <v>0.73</v>
      </c>
      <c r="G9" s="2">
        <v>0.68</v>
      </c>
      <c r="H9" s="2">
        <v>0.63</v>
      </c>
      <c r="I9" s="2">
        <v>0.76</v>
      </c>
      <c r="J9" s="2">
        <v>0.71</v>
      </c>
      <c r="K9" s="2">
        <v>0.7</v>
      </c>
      <c r="L9" s="2">
        <v>0.69</v>
      </c>
      <c r="M9" s="2">
        <v>0.63</v>
      </c>
      <c r="N9" s="2">
        <v>0.66</v>
      </c>
      <c r="O9" s="2">
        <v>0.63</v>
      </c>
      <c r="P9" s="2">
        <f>_xlfn.LET(_xlpm.d,D9:O9,MAX(_xlpm.d))</f>
        <v>0.76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0.75</v>
      </c>
      <c r="E10" s="2">
        <v>0.69</v>
      </c>
      <c r="F10" s="2">
        <v>0.81</v>
      </c>
      <c r="G10" s="2">
        <v>0.78</v>
      </c>
      <c r="H10" s="2">
        <v>0.76</v>
      </c>
      <c r="I10" s="2">
        <v>0.84</v>
      </c>
      <c r="J10" s="2">
        <v>0.73</v>
      </c>
      <c r="K10" s="2">
        <v>0.79</v>
      </c>
      <c r="L10" s="2">
        <v>0.78</v>
      </c>
      <c r="M10" s="2">
        <v>0.79</v>
      </c>
      <c r="N10" s="2">
        <v>0.8</v>
      </c>
      <c r="O10" s="2">
        <v>0.68</v>
      </c>
      <c r="P10" s="2">
        <f t="shared" ref="P10:P11" si="2">_xlfn.LET(_xlpm.d,D10:O10,MAX(_xlpm.d))</f>
        <v>0.84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0.78</v>
      </c>
      <c r="E11" s="2">
        <v>0.71</v>
      </c>
      <c r="F11" s="2">
        <v>0.74</v>
      </c>
      <c r="G11" s="2">
        <v>0.77</v>
      </c>
      <c r="H11" s="2">
        <v>0.78</v>
      </c>
      <c r="I11" s="2">
        <v>0.78</v>
      </c>
      <c r="J11" s="2">
        <v>0.72</v>
      </c>
      <c r="K11" s="2">
        <v>0.77</v>
      </c>
      <c r="L11" s="2">
        <v>0.77</v>
      </c>
      <c r="M11" s="2">
        <v>0.75</v>
      </c>
      <c r="N11" s="2">
        <v>0.77</v>
      </c>
      <c r="O11" s="2">
        <v>0.69</v>
      </c>
      <c r="P11" s="2">
        <f t="shared" si="2"/>
        <v>0.78</v>
      </c>
      <c r="Q11">
        <v>2</v>
      </c>
    </row>
    <row r="12" spans="1:29" ht="27" customHeight="1">
      <c r="C12" t="s">
        <v>11</v>
      </c>
      <c r="D12" s="2">
        <f>_xlfn.LET(_xlpm.d,D9:D11,MAX(_xlpm.d))</f>
        <v>0.78</v>
      </c>
      <c r="E12" s="2">
        <f t="shared" ref="E12:P12" si="3">_xlfn.LET(_xlpm.d,E9:E11,MAX(_xlpm.d))</f>
        <v>0.71</v>
      </c>
      <c r="F12" s="2">
        <f t="shared" si="3"/>
        <v>0.81</v>
      </c>
      <c r="G12" s="2">
        <f t="shared" si="3"/>
        <v>0.78</v>
      </c>
      <c r="H12" s="2">
        <f t="shared" si="3"/>
        <v>0.78</v>
      </c>
      <c r="I12" s="2">
        <f t="shared" si="3"/>
        <v>0.84</v>
      </c>
      <c r="J12" s="2">
        <f t="shared" si="3"/>
        <v>0.73</v>
      </c>
      <c r="K12" s="2">
        <f t="shared" si="3"/>
        <v>0.79</v>
      </c>
      <c r="L12" s="2">
        <f>_xlfn.LET(_xlpm.d,L9:L11,MAX(_xlpm.d))</f>
        <v>0.78</v>
      </c>
      <c r="M12" s="2">
        <f t="shared" si="3"/>
        <v>0.79</v>
      </c>
      <c r="N12" s="2">
        <f t="shared" si="3"/>
        <v>0.8</v>
      </c>
      <c r="O12" s="2">
        <f t="shared" si="3"/>
        <v>0.69</v>
      </c>
      <c r="P12" s="2">
        <f t="shared" si="3"/>
        <v>0.84</v>
      </c>
      <c r="Q12" t="s">
        <v>63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>
        <v>0.93</v>
      </c>
      <c r="E16" s="2">
        <v>0.93</v>
      </c>
      <c r="F16" s="2">
        <v>0.86</v>
      </c>
      <c r="G16" s="2">
        <v>0.88</v>
      </c>
      <c r="H16" s="2">
        <v>0.94</v>
      </c>
      <c r="I16" s="2">
        <v>0.82</v>
      </c>
      <c r="J16" s="2">
        <v>0.88</v>
      </c>
      <c r="K16" s="2">
        <v>0.89</v>
      </c>
      <c r="L16" s="2">
        <v>0.87</v>
      </c>
      <c r="M16" s="2">
        <v>0.94</v>
      </c>
      <c r="N16" s="2">
        <v>0.87</v>
      </c>
      <c r="O16" s="2">
        <v>0.88</v>
      </c>
      <c r="P16" s="2">
        <f t="shared" ref="P16:P18" si="4">_xlfn.LET(_xlpm.d,D16:O16,MAX(_xlpm.d))</f>
        <v>0.94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0.94</v>
      </c>
      <c r="E17" s="2">
        <v>0.93</v>
      </c>
      <c r="F17" s="2">
        <v>0.92</v>
      </c>
      <c r="G17" s="2">
        <v>0.93</v>
      </c>
      <c r="H17" s="2">
        <v>0.94</v>
      </c>
      <c r="I17" s="2">
        <v>0.89</v>
      </c>
      <c r="J17" s="2">
        <v>0.92</v>
      </c>
      <c r="K17" s="2">
        <v>0.89</v>
      </c>
      <c r="L17" s="2">
        <v>0.92</v>
      </c>
      <c r="M17" s="2">
        <v>0.97</v>
      </c>
      <c r="N17" s="2">
        <v>0.96</v>
      </c>
      <c r="O17" s="2">
        <v>0.97</v>
      </c>
      <c r="P17" s="2">
        <f t="shared" si="4"/>
        <v>0.97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0.9</v>
      </c>
      <c r="E18" s="2">
        <v>0.9</v>
      </c>
      <c r="F18" s="2">
        <v>0.93</v>
      </c>
      <c r="G18" s="2">
        <v>0.94</v>
      </c>
      <c r="H18" s="2">
        <v>0.93</v>
      </c>
      <c r="I18" s="2">
        <v>0.95</v>
      </c>
      <c r="J18" s="2">
        <v>0.93</v>
      </c>
      <c r="K18" s="2">
        <v>0.91</v>
      </c>
      <c r="L18" s="2">
        <v>0.91</v>
      </c>
      <c r="M18" s="2">
        <v>0.99</v>
      </c>
      <c r="N18" s="2">
        <v>0.96</v>
      </c>
      <c r="O18" s="2">
        <v>0.95</v>
      </c>
      <c r="P18" s="2">
        <f t="shared" si="4"/>
        <v>0.99</v>
      </c>
      <c r="Q18">
        <v>1</v>
      </c>
    </row>
    <row r="19" spans="1:17" ht="27" customHeight="1">
      <c r="C19" t="s">
        <v>11</v>
      </c>
      <c r="D19" s="2">
        <f>_xlfn.LET(_xlpm.d,D16:D18,MAX(_xlpm.d))</f>
        <v>0.94</v>
      </c>
      <c r="E19" s="2">
        <f t="shared" ref="E19:P19" si="5">_xlfn.LET(_xlpm.d,E16:E18,MAX(_xlpm.d))</f>
        <v>0.93</v>
      </c>
      <c r="F19" s="2">
        <f t="shared" si="5"/>
        <v>0.93</v>
      </c>
      <c r="G19" s="2">
        <f t="shared" si="5"/>
        <v>0.94</v>
      </c>
      <c r="H19" s="2">
        <f t="shared" si="5"/>
        <v>0.94</v>
      </c>
      <c r="I19" s="2">
        <f t="shared" si="5"/>
        <v>0.95</v>
      </c>
      <c r="J19" s="2">
        <f t="shared" si="5"/>
        <v>0.93</v>
      </c>
      <c r="K19" s="2">
        <f t="shared" si="5"/>
        <v>0.91</v>
      </c>
      <c r="L19" s="2">
        <f t="shared" si="5"/>
        <v>0.92</v>
      </c>
      <c r="M19" s="2">
        <f t="shared" si="5"/>
        <v>0.99</v>
      </c>
      <c r="N19" s="2">
        <f t="shared" si="5"/>
        <v>0.96</v>
      </c>
      <c r="O19" s="2">
        <f t="shared" si="5"/>
        <v>0.97</v>
      </c>
      <c r="P19" s="2">
        <f t="shared" si="5"/>
        <v>0.99</v>
      </c>
      <c r="Q19" t="s">
        <v>64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0.89</v>
      </c>
      <c r="E23" s="2">
        <v>0.89</v>
      </c>
      <c r="F23" s="2">
        <v>0.86</v>
      </c>
      <c r="G23" s="2">
        <v>0.94</v>
      </c>
      <c r="H23" s="2">
        <v>0.88</v>
      </c>
      <c r="I23" s="2">
        <v>0.86</v>
      </c>
      <c r="J23" s="2">
        <v>0.88</v>
      </c>
      <c r="K23" s="2">
        <v>0.92</v>
      </c>
      <c r="L23" s="2">
        <v>0.91</v>
      </c>
      <c r="M23" s="2">
        <v>0.92</v>
      </c>
      <c r="N23" s="2">
        <v>0.85</v>
      </c>
      <c r="O23" s="2">
        <v>0.91</v>
      </c>
      <c r="P23" s="2">
        <f t="shared" ref="P23:P25" si="6">_xlfn.LET(_xlpm.d,D23:O23,MAX(_xlpm.d))</f>
        <v>0.94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0.93</v>
      </c>
      <c r="E24" s="2">
        <v>0.93</v>
      </c>
      <c r="F24" s="2">
        <v>0.91</v>
      </c>
      <c r="G24" s="2">
        <v>0.93</v>
      </c>
      <c r="H24" s="2">
        <v>0.95</v>
      </c>
      <c r="I24" s="2">
        <v>0.9</v>
      </c>
      <c r="J24" s="2">
        <v>0.91</v>
      </c>
      <c r="K24" s="2">
        <v>0.91</v>
      </c>
      <c r="L24" s="2">
        <v>0.88</v>
      </c>
      <c r="M24" s="2">
        <v>0.97</v>
      </c>
      <c r="N24" s="2">
        <v>0.95</v>
      </c>
      <c r="O24" s="2">
        <v>0.96</v>
      </c>
      <c r="P24" s="2">
        <f t="shared" si="6"/>
        <v>0.97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0.93</v>
      </c>
      <c r="E25" s="2">
        <v>0.93</v>
      </c>
      <c r="F25" s="2">
        <v>0.93</v>
      </c>
      <c r="G25" s="2">
        <v>0.94</v>
      </c>
      <c r="H25" s="2">
        <v>0.93</v>
      </c>
      <c r="I25" s="2">
        <v>0.93</v>
      </c>
      <c r="J25" s="2">
        <v>0.93</v>
      </c>
      <c r="K25" s="2">
        <v>0.93</v>
      </c>
      <c r="L25" s="2">
        <v>0.86</v>
      </c>
      <c r="M25" s="2">
        <v>0.97</v>
      </c>
      <c r="N25" s="2">
        <v>0.97</v>
      </c>
      <c r="O25" s="2">
        <v>0.96</v>
      </c>
      <c r="P25" s="2">
        <f t="shared" si="6"/>
        <v>0.97</v>
      </c>
      <c r="Q25">
        <v>1</v>
      </c>
    </row>
    <row r="26" spans="1:17" ht="27" customHeight="1">
      <c r="C26" t="s">
        <v>11</v>
      </c>
      <c r="D26" s="2">
        <f>_xlfn.LET(_xlpm.d,D23:D25,MAX(_xlpm.d))</f>
        <v>0.93</v>
      </c>
      <c r="E26" s="2">
        <f t="shared" ref="E26:P26" si="7">_xlfn.LET(_xlpm.d,E23:E25,MAX(_xlpm.d))</f>
        <v>0.93</v>
      </c>
      <c r="F26" s="2">
        <f t="shared" si="7"/>
        <v>0.93</v>
      </c>
      <c r="G26" s="2">
        <f t="shared" si="7"/>
        <v>0.94</v>
      </c>
      <c r="H26" s="2">
        <f t="shared" si="7"/>
        <v>0.95</v>
      </c>
      <c r="I26" s="2">
        <f t="shared" si="7"/>
        <v>0.93</v>
      </c>
      <c r="J26" s="2">
        <f t="shared" si="7"/>
        <v>0.93</v>
      </c>
      <c r="K26" s="2">
        <f t="shared" si="7"/>
        <v>0.93</v>
      </c>
      <c r="L26" s="2">
        <f t="shared" si="7"/>
        <v>0.91</v>
      </c>
      <c r="M26" s="2">
        <f t="shared" si="7"/>
        <v>0.97</v>
      </c>
      <c r="N26" s="2">
        <f t="shared" si="7"/>
        <v>0.97</v>
      </c>
      <c r="O26" s="2">
        <f t="shared" si="7"/>
        <v>0.96</v>
      </c>
      <c r="P26" s="2">
        <f t="shared" si="7"/>
        <v>0.97</v>
      </c>
      <c r="Q26" t="s">
        <v>65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xsk2g</v>
      </c>
      <c r="H30" t="str">
        <f t="shared" si="8"/>
        <v>xsk3g</v>
      </c>
      <c r="I30" t="str">
        <f t="shared" si="8"/>
        <v>xsk4g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xsk2g-hash</v>
      </c>
      <c r="N30" t="str">
        <f t="shared" si="8"/>
        <v>xsk3g-hash</v>
      </c>
      <c r="O30" t="str">
        <f>O$1</f>
        <v>xsk4g-hash</v>
      </c>
    </row>
    <row r="31" spans="1:17" ht="27" customHeight="1">
      <c r="C31" t="s">
        <v>9</v>
      </c>
      <c r="D31" s="2">
        <f t="shared" ref="D31:P31" si="9">D5</f>
        <v>0.79</v>
      </c>
      <c r="E31" s="2">
        <f t="shared" si="9"/>
        <v>0.71</v>
      </c>
      <c r="F31" s="2">
        <f t="shared" si="9"/>
        <v>0.81</v>
      </c>
      <c r="G31" s="2">
        <f t="shared" si="9"/>
        <v>0.79</v>
      </c>
      <c r="H31" s="2">
        <f t="shared" si="9"/>
        <v>0.78</v>
      </c>
      <c r="I31" s="2">
        <f t="shared" si="9"/>
        <v>0.83</v>
      </c>
      <c r="J31" s="2">
        <f t="shared" si="9"/>
        <v>0.74</v>
      </c>
      <c r="K31" s="2">
        <f t="shared" si="9"/>
        <v>0.82</v>
      </c>
      <c r="L31" s="2">
        <f t="shared" si="9"/>
        <v>0.83</v>
      </c>
      <c r="M31" s="2">
        <f t="shared" si="9"/>
        <v>0.77</v>
      </c>
      <c r="N31" s="2">
        <f t="shared" si="9"/>
        <v>0.8</v>
      </c>
      <c r="O31" s="2">
        <f t="shared" si="9"/>
        <v>0.71</v>
      </c>
      <c r="P31" s="2">
        <f t="shared" si="9"/>
        <v>0.83</v>
      </c>
    </row>
    <row r="32" spans="1:17" ht="27" customHeight="1">
      <c r="C32" t="s">
        <v>12</v>
      </c>
      <c r="D32" s="2">
        <f t="shared" ref="D32:P32" si="10">D19</f>
        <v>0.94</v>
      </c>
      <c r="E32" s="2">
        <f t="shared" si="10"/>
        <v>0.93</v>
      </c>
      <c r="F32" s="2">
        <f t="shared" si="10"/>
        <v>0.93</v>
      </c>
      <c r="G32" s="2">
        <f t="shared" si="10"/>
        <v>0.94</v>
      </c>
      <c r="H32" s="2">
        <f t="shared" si="10"/>
        <v>0.94</v>
      </c>
      <c r="I32" s="2">
        <f t="shared" si="10"/>
        <v>0.95</v>
      </c>
      <c r="J32" s="2">
        <f t="shared" si="10"/>
        <v>0.93</v>
      </c>
      <c r="K32" s="2">
        <f t="shared" si="10"/>
        <v>0.91</v>
      </c>
      <c r="L32" s="2">
        <f t="shared" si="10"/>
        <v>0.92</v>
      </c>
      <c r="M32" s="2">
        <f t="shared" si="10"/>
        <v>0.99</v>
      </c>
      <c r="N32" s="2">
        <f t="shared" si="10"/>
        <v>0.96</v>
      </c>
      <c r="O32" s="2">
        <f t="shared" si="10"/>
        <v>0.97</v>
      </c>
      <c r="P32" s="2">
        <f t="shared" si="10"/>
        <v>0.99</v>
      </c>
    </row>
  </sheetData>
  <conditionalFormatting sqref="D2:P5 D9:P9 D10:K10 M10:P10 D11:P12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4580-AF10-CC42-8CB6-BC924986C79F}">
  <sheetPr codeName="Sheet6"/>
  <dimension ref="A1:AC34"/>
  <sheetViews>
    <sheetView topLeftCell="A20" zoomScale="114" zoomScaleNormal="114" workbookViewId="0">
      <pane xSplit="2200" ySplit="5460" topLeftCell="A34" activePane="topRight"/>
      <selection pane="topRight" activeCell="H27" sqref="H27"/>
      <selection pane="bottomLeft" activeCell="A32" sqref="A32:XFD32"/>
      <selection pane="bottomRight" activeCell="C1" sqref="C1:C104857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8.6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25</v>
      </c>
      <c r="H1" s="1" t="s">
        <v>26</v>
      </c>
      <c r="I1" s="1" t="s">
        <v>27</v>
      </c>
      <c r="J1" s="1" t="s">
        <v>53</v>
      </c>
      <c r="K1" s="1" t="s">
        <v>54</v>
      </c>
      <c r="L1" s="1" t="s">
        <v>55</v>
      </c>
      <c r="M1" s="1" t="s">
        <v>50</v>
      </c>
      <c r="N1" s="1" t="s">
        <v>51</v>
      </c>
      <c r="O1" s="1" t="s">
        <v>52</v>
      </c>
      <c r="P1" s="1" t="s">
        <v>11</v>
      </c>
      <c r="Q1" s="1" t="s">
        <v>17</v>
      </c>
    </row>
    <row r="2" spans="1:29" ht="27" customHeight="1">
      <c r="A2" t="s">
        <v>9</v>
      </c>
      <c r="B2" t="s">
        <v>6</v>
      </c>
      <c r="C2" t="s">
        <v>0</v>
      </c>
      <c r="D2" s="2">
        <v>0.71</v>
      </c>
      <c r="E2" s="2">
        <v>0.68</v>
      </c>
      <c r="F2" s="2">
        <v>0.68</v>
      </c>
      <c r="G2" s="2">
        <v>0.64</v>
      </c>
      <c r="H2" s="2">
        <v>0.69</v>
      </c>
      <c r="I2" s="2">
        <v>0.67</v>
      </c>
      <c r="J2" s="2">
        <v>0.63</v>
      </c>
      <c r="K2" s="2">
        <v>0.72</v>
      </c>
      <c r="L2" s="2">
        <v>0.61</v>
      </c>
      <c r="M2" s="2">
        <v>0.65</v>
      </c>
      <c r="N2" s="2">
        <v>0.72</v>
      </c>
      <c r="O2" s="2">
        <v>0.56999999999999995</v>
      </c>
      <c r="P2" s="2">
        <f t="shared" ref="P2:P4" si="0">_xlfn.LET(_xlpm.d,D2:O2,MAX(_xlpm.d))</f>
        <v>0.72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>
        <v>0.77</v>
      </c>
      <c r="E3" s="2">
        <v>0.8</v>
      </c>
      <c r="F3" s="2">
        <v>0.69</v>
      </c>
      <c r="G3" s="2">
        <v>0.74</v>
      </c>
      <c r="H3" s="2">
        <v>0.75</v>
      </c>
      <c r="I3" s="2">
        <v>0.75</v>
      </c>
      <c r="J3" s="2">
        <v>0.73</v>
      </c>
      <c r="K3" s="2">
        <v>0.72</v>
      </c>
      <c r="L3" s="2">
        <v>0.71</v>
      </c>
      <c r="M3" s="2">
        <v>0.76</v>
      </c>
      <c r="N3" s="2">
        <v>0.76</v>
      </c>
      <c r="O3" s="2">
        <v>0.75</v>
      </c>
      <c r="P3" s="2">
        <f t="shared" si="0"/>
        <v>0.8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>
        <v>0.72</v>
      </c>
      <c r="E4" s="2">
        <v>0.79</v>
      </c>
      <c r="F4" s="2">
        <v>0.69</v>
      </c>
      <c r="G4" s="2">
        <v>0.75</v>
      </c>
      <c r="H4" s="2">
        <v>0.76</v>
      </c>
      <c r="I4" s="2">
        <v>0.73</v>
      </c>
      <c r="J4" s="2">
        <v>0.72</v>
      </c>
      <c r="K4" s="2">
        <v>0.68</v>
      </c>
      <c r="L4" s="2">
        <v>0.68</v>
      </c>
      <c r="M4" s="2">
        <v>0.79</v>
      </c>
      <c r="N4" s="2">
        <v>0.72</v>
      </c>
      <c r="O4" s="2">
        <v>0.69</v>
      </c>
      <c r="P4" s="2">
        <f t="shared" si="0"/>
        <v>0.79</v>
      </c>
      <c r="Q4">
        <v>2</v>
      </c>
    </row>
    <row r="5" spans="1:29" ht="27" customHeight="1">
      <c r="C5" t="s">
        <v>11</v>
      </c>
      <c r="D5" s="2">
        <f>_xlfn.LET(_xlpm.d,D2:D4,MAX(_xlpm.d))</f>
        <v>0.77</v>
      </c>
      <c r="E5" s="2">
        <f t="shared" ref="E5:P5" si="1">_xlfn.LET(_xlpm.d,E2:E4,MAX(_xlpm.d))</f>
        <v>0.8</v>
      </c>
      <c r="F5" s="2">
        <f t="shared" si="1"/>
        <v>0.69</v>
      </c>
      <c r="G5" s="2">
        <f t="shared" si="1"/>
        <v>0.75</v>
      </c>
      <c r="H5" s="2">
        <f t="shared" si="1"/>
        <v>0.76</v>
      </c>
      <c r="I5" s="2">
        <f t="shared" si="1"/>
        <v>0.75</v>
      </c>
      <c r="J5" s="2">
        <f t="shared" si="1"/>
        <v>0.73</v>
      </c>
      <c r="K5" s="2">
        <f t="shared" si="1"/>
        <v>0.72</v>
      </c>
      <c r="L5" s="2">
        <f t="shared" si="1"/>
        <v>0.71</v>
      </c>
      <c r="M5" s="2">
        <f t="shared" si="1"/>
        <v>0.79</v>
      </c>
      <c r="N5" s="2">
        <f t="shared" si="1"/>
        <v>0.76</v>
      </c>
      <c r="O5" s="2">
        <f t="shared" si="1"/>
        <v>0.75</v>
      </c>
      <c r="P5" s="2">
        <f t="shared" si="1"/>
        <v>0.8</v>
      </c>
      <c r="Q5" t="s">
        <v>34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25</v>
      </c>
      <c r="H8" t="s">
        <v>26</v>
      </c>
      <c r="I8" t="s">
        <v>27</v>
      </c>
      <c r="J8" s="1" t="s">
        <v>53</v>
      </c>
      <c r="K8" s="1" t="s">
        <v>54</v>
      </c>
      <c r="L8" s="1" t="s">
        <v>55</v>
      </c>
      <c r="M8" t="s">
        <v>50</v>
      </c>
      <c r="N8" t="s">
        <v>51</v>
      </c>
      <c r="O8" t="s">
        <v>52</v>
      </c>
      <c r="P8" t="s">
        <v>11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0.69</v>
      </c>
      <c r="E9" s="2">
        <v>0.75</v>
      </c>
      <c r="F9" s="2">
        <v>0.66</v>
      </c>
      <c r="G9" s="2">
        <v>0.64</v>
      </c>
      <c r="H9" s="2">
        <v>0.64</v>
      </c>
      <c r="I9" s="2">
        <v>0.59</v>
      </c>
      <c r="J9" s="2">
        <v>0.68</v>
      </c>
      <c r="K9" s="2">
        <v>0.67</v>
      </c>
      <c r="L9" s="2">
        <v>0.71</v>
      </c>
      <c r="M9" s="2">
        <v>0.72</v>
      </c>
      <c r="N9" s="2">
        <v>0.72</v>
      </c>
      <c r="O9" s="2">
        <v>0.6</v>
      </c>
      <c r="P9" s="2">
        <f>_xlfn.LET(_xlpm.d,D9:O9,MAX(_xlpm.d))</f>
        <v>0.75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0.8</v>
      </c>
      <c r="E10" s="2">
        <v>0.79</v>
      </c>
      <c r="F10" s="2">
        <v>0.7</v>
      </c>
      <c r="G10" s="2">
        <v>0.73</v>
      </c>
      <c r="H10" s="2">
        <v>0.79</v>
      </c>
      <c r="I10" s="2">
        <v>0.73</v>
      </c>
      <c r="J10" s="2">
        <v>0.76</v>
      </c>
      <c r="K10" s="2">
        <v>0.74</v>
      </c>
      <c r="L10" s="2">
        <v>0.71</v>
      </c>
      <c r="M10" s="2">
        <v>0.82</v>
      </c>
      <c r="N10" s="2">
        <v>0.75</v>
      </c>
      <c r="O10" s="2">
        <v>0.72</v>
      </c>
      <c r="P10" s="2">
        <f t="shared" ref="P10:P11" si="2">_xlfn.LET(_xlpm.d,D10:O10,MAX(_xlpm.d))</f>
        <v>0.82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0.73</v>
      </c>
      <c r="E11" s="2">
        <v>0.76</v>
      </c>
      <c r="F11" s="2">
        <v>0.69</v>
      </c>
      <c r="G11" s="2">
        <v>0.68</v>
      </c>
      <c r="H11" s="2">
        <v>0.75</v>
      </c>
      <c r="I11" s="2">
        <v>0.73</v>
      </c>
      <c r="J11" s="2">
        <v>0.78</v>
      </c>
      <c r="K11" s="2">
        <v>0.71</v>
      </c>
      <c r="L11" s="2">
        <v>0.74</v>
      </c>
      <c r="M11" s="2">
        <v>0.75</v>
      </c>
      <c r="N11" s="2">
        <v>0.72</v>
      </c>
      <c r="O11" s="2">
        <v>0.72</v>
      </c>
      <c r="P11" s="2">
        <f t="shared" si="2"/>
        <v>0.78</v>
      </c>
      <c r="Q11">
        <v>2</v>
      </c>
    </row>
    <row r="12" spans="1:29" ht="27" customHeight="1">
      <c r="C12" t="s">
        <v>11</v>
      </c>
      <c r="D12" s="2">
        <f>_xlfn.LET(_xlpm.d,D9:D11,MAX(_xlpm.d))</f>
        <v>0.8</v>
      </c>
      <c r="E12" s="2">
        <f t="shared" ref="E12:P12" si="3">_xlfn.LET(_xlpm.d,E9:E11,MAX(_xlpm.d))</f>
        <v>0.79</v>
      </c>
      <c r="F12" s="2">
        <f t="shared" si="3"/>
        <v>0.7</v>
      </c>
      <c r="G12" s="2">
        <f t="shared" si="3"/>
        <v>0.73</v>
      </c>
      <c r="H12" s="2">
        <f t="shared" si="3"/>
        <v>0.79</v>
      </c>
      <c r="I12" s="2">
        <f t="shared" si="3"/>
        <v>0.73</v>
      </c>
      <c r="J12" s="2">
        <f t="shared" si="3"/>
        <v>0.78</v>
      </c>
      <c r="K12" s="2">
        <f t="shared" si="3"/>
        <v>0.74</v>
      </c>
      <c r="L12" s="2">
        <f t="shared" si="3"/>
        <v>0.74</v>
      </c>
      <c r="M12" s="2">
        <f t="shared" si="3"/>
        <v>0.82</v>
      </c>
      <c r="N12" s="2">
        <f t="shared" si="3"/>
        <v>0.75</v>
      </c>
      <c r="O12" s="2">
        <f t="shared" si="3"/>
        <v>0.72</v>
      </c>
      <c r="P12" s="2">
        <f t="shared" si="3"/>
        <v>0.82</v>
      </c>
      <c r="Q12" t="s">
        <v>35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25</v>
      </c>
      <c r="H15" t="s">
        <v>26</v>
      </c>
      <c r="I15" t="s">
        <v>27</v>
      </c>
      <c r="J15" s="1" t="s">
        <v>53</v>
      </c>
      <c r="K15" s="1" t="s">
        <v>54</v>
      </c>
      <c r="L15" s="1" t="s">
        <v>55</v>
      </c>
      <c r="M15" t="s">
        <v>50</v>
      </c>
      <c r="N15" t="s">
        <v>51</v>
      </c>
      <c r="O15" t="s">
        <v>52</v>
      </c>
      <c r="P15" t="s">
        <v>11</v>
      </c>
      <c r="Q15" t="s">
        <v>17</v>
      </c>
    </row>
    <row r="16" spans="1:29" ht="27" customHeight="1">
      <c r="A16" t="s">
        <v>10</v>
      </c>
      <c r="B16" t="s">
        <v>6</v>
      </c>
      <c r="C16" t="s">
        <v>0</v>
      </c>
      <c r="D16" s="2">
        <v>0.93</v>
      </c>
      <c r="E16" s="2">
        <v>0.85</v>
      </c>
      <c r="F16" s="2">
        <v>0.86</v>
      </c>
      <c r="G16" s="2">
        <v>0.95</v>
      </c>
      <c r="H16" s="2">
        <v>0.82</v>
      </c>
      <c r="I16" s="2">
        <v>0.9</v>
      </c>
      <c r="J16" s="2">
        <v>0.88</v>
      </c>
      <c r="K16" s="2">
        <v>0.82</v>
      </c>
      <c r="L16" s="2">
        <v>0.91</v>
      </c>
      <c r="M16" s="2">
        <v>0.86</v>
      </c>
      <c r="N16" s="2">
        <v>0.82</v>
      </c>
      <c r="O16" s="2">
        <v>0.89</v>
      </c>
      <c r="P16" s="2">
        <f t="shared" ref="P16:P18" si="4">_xlfn.LET(_xlpm.d,D16:O16,MAX(_xlpm.d))</f>
        <v>0.95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0.94</v>
      </c>
      <c r="E17" s="2">
        <v>0.92</v>
      </c>
      <c r="F17" s="2">
        <v>0.92</v>
      </c>
      <c r="G17" s="2">
        <v>0.97</v>
      </c>
      <c r="H17" s="2">
        <v>0.93</v>
      </c>
      <c r="I17" s="2">
        <v>0.96</v>
      </c>
      <c r="J17" s="2">
        <v>0.89</v>
      </c>
      <c r="K17" s="2">
        <v>0.87</v>
      </c>
      <c r="L17" s="2">
        <v>0.96</v>
      </c>
      <c r="M17" s="2">
        <v>0.93</v>
      </c>
      <c r="N17" s="2">
        <v>0.93</v>
      </c>
      <c r="O17" s="2">
        <v>0.97</v>
      </c>
      <c r="P17" s="2">
        <f t="shared" si="4"/>
        <v>0.97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0.91</v>
      </c>
      <c r="E18" s="2">
        <v>0.88</v>
      </c>
      <c r="F18" s="2">
        <v>0.91</v>
      </c>
      <c r="G18" s="2">
        <v>0.97</v>
      </c>
      <c r="H18" s="2">
        <v>0.95</v>
      </c>
      <c r="I18" s="2">
        <v>0.96</v>
      </c>
      <c r="J18" s="2">
        <v>0.89</v>
      </c>
      <c r="K18" s="2">
        <v>0.88</v>
      </c>
      <c r="L18" s="2">
        <v>0.88</v>
      </c>
      <c r="M18" s="2">
        <v>0.93</v>
      </c>
      <c r="N18" s="2">
        <v>0.97</v>
      </c>
      <c r="O18" s="2">
        <v>0.97</v>
      </c>
      <c r="P18" s="2">
        <f t="shared" si="4"/>
        <v>0.97</v>
      </c>
      <c r="Q18">
        <v>1</v>
      </c>
    </row>
    <row r="19" spans="1:17" ht="27" customHeight="1">
      <c r="C19" t="s">
        <v>11</v>
      </c>
      <c r="D19" s="2">
        <f>_xlfn.LET(_xlpm.d,D16:D18,MAX(_xlpm.d))</f>
        <v>0.94</v>
      </c>
      <c r="E19" s="2">
        <f t="shared" ref="E19:P19" si="5">_xlfn.LET(_xlpm.d,E16:E18,MAX(_xlpm.d))</f>
        <v>0.92</v>
      </c>
      <c r="F19" s="2">
        <f t="shared" si="5"/>
        <v>0.92</v>
      </c>
      <c r="G19" s="2">
        <f t="shared" si="5"/>
        <v>0.97</v>
      </c>
      <c r="H19" s="2">
        <f t="shared" si="5"/>
        <v>0.95</v>
      </c>
      <c r="I19" s="2">
        <f t="shared" si="5"/>
        <v>0.96</v>
      </c>
      <c r="J19" s="2">
        <f t="shared" si="5"/>
        <v>0.89</v>
      </c>
      <c r="K19" s="2">
        <f t="shared" si="5"/>
        <v>0.88</v>
      </c>
      <c r="L19" s="2">
        <f t="shared" si="5"/>
        <v>0.96</v>
      </c>
      <c r="M19" s="2">
        <f t="shared" si="5"/>
        <v>0.93</v>
      </c>
      <c r="N19" s="2">
        <f t="shared" si="5"/>
        <v>0.97</v>
      </c>
      <c r="O19" s="2">
        <f t="shared" si="5"/>
        <v>0.97</v>
      </c>
      <c r="P19" s="2">
        <f t="shared" si="5"/>
        <v>0.97</v>
      </c>
      <c r="Q19" t="s">
        <v>36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25</v>
      </c>
      <c r="H22" t="s">
        <v>26</v>
      </c>
      <c r="I22" t="s">
        <v>27</v>
      </c>
      <c r="J22" s="1" t="s">
        <v>53</v>
      </c>
      <c r="K22" s="1" t="s">
        <v>54</v>
      </c>
      <c r="L22" s="1" t="s">
        <v>55</v>
      </c>
      <c r="M22" t="s">
        <v>50</v>
      </c>
      <c r="N22" t="s">
        <v>51</v>
      </c>
      <c r="O22" t="s">
        <v>52</v>
      </c>
      <c r="P22" t="s">
        <v>11</v>
      </c>
      <c r="Q22" t="s">
        <v>17</v>
      </c>
    </row>
    <row r="23" spans="1:17" ht="27" customHeight="1">
      <c r="A23" t="s">
        <v>10</v>
      </c>
      <c r="B23" t="s">
        <v>8</v>
      </c>
      <c r="C23" t="s">
        <v>0</v>
      </c>
      <c r="D23" s="2">
        <v>0.86</v>
      </c>
      <c r="E23" s="2">
        <v>0.89</v>
      </c>
      <c r="F23" s="2">
        <v>0.87</v>
      </c>
      <c r="G23" s="2">
        <v>0.87</v>
      </c>
      <c r="H23" s="2">
        <v>0.89</v>
      </c>
      <c r="I23" s="2">
        <v>0.83</v>
      </c>
      <c r="J23" s="2">
        <v>0.87</v>
      </c>
      <c r="K23" s="2">
        <v>0.73</v>
      </c>
      <c r="L23" s="2">
        <v>0.91</v>
      </c>
      <c r="M23" s="2">
        <v>0.85</v>
      </c>
      <c r="N23" s="2">
        <v>0.84</v>
      </c>
      <c r="O23" s="2">
        <v>0.85</v>
      </c>
      <c r="P23" s="2">
        <f t="shared" ref="P23:P25" si="6">_xlfn.LET(_xlpm.d,D23:O23,MAX(_xlpm.d))</f>
        <v>0.91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0.93</v>
      </c>
      <c r="E24" s="2">
        <v>0.9</v>
      </c>
      <c r="F24" s="2">
        <v>0.92</v>
      </c>
      <c r="G24" s="2">
        <v>0.97</v>
      </c>
      <c r="H24" s="2">
        <v>0.93</v>
      </c>
      <c r="I24" s="2">
        <v>0.96</v>
      </c>
      <c r="J24" s="2">
        <v>0.9</v>
      </c>
      <c r="K24" s="2">
        <v>0.88</v>
      </c>
      <c r="L24" s="2">
        <v>0.98</v>
      </c>
      <c r="M24" s="2">
        <v>0.94</v>
      </c>
      <c r="N24" s="2">
        <v>0.93</v>
      </c>
      <c r="O24" s="2">
        <v>0.95</v>
      </c>
      <c r="P24" s="2">
        <f t="shared" si="6"/>
        <v>0.98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0.91</v>
      </c>
      <c r="E25" s="2">
        <v>0.88</v>
      </c>
      <c r="F25" s="2">
        <v>0.91</v>
      </c>
      <c r="G25" s="2">
        <v>0.97</v>
      </c>
      <c r="H25" s="2">
        <v>0.96</v>
      </c>
      <c r="I25" s="2">
        <v>0.97</v>
      </c>
      <c r="J25" s="2">
        <v>0.92</v>
      </c>
      <c r="K25" s="2">
        <v>0.88</v>
      </c>
      <c r="L25" s="2">
        <v>0.95</v>
      </c>
      <c r="M25" s="2">
        <v>0.93</v>
      </c>
      <c r="N25" s="2">
        <v>0.96</v>
      </c>
      <c r="O25" s="2">
        <v>0.95</v>
      </c>
      <c r="P25" s="2">
        <f t="shared" si="6"/>
        <v>0.97</v>
      </c>
      <c r="Q25">
        <v>2</v>
      </c>
    </row>
    <row r="26" spans="1:17" ht="27" customHeight="1">
      <c r="C26" t="s">
        <v>11</v>
      </c>
      <c r="D26" s="2">
        <f>_xlfn.LET(_xlpm.d,D23:D25,MAX(_xlpm.d))</f>
        <v>0.93</v>
      </c>
      <c r="E26" s="2">
        <f t="shared" ref="E26:P26" si="7">_xlfn.LET(_xlpm.d,E23:E25,MAX(_xlpm.d))</f>
        <v>0.9</v>
      </c>
      <c r="F26" s="2">
        <f t="shared" si="7"/>
        <v>0.92</v>
      </c>
      <c r="G26" s="2">
        <f t="shared" si="7"/>
        <v>0.97</v>
      </c>
      <c r="H26" s="2">
        <f t="shared" si="7"/>
        <v>0.96</v>
      </c>
      <c r="I26" s="2">
        <f t="shared" si="7"/>
        <v>0.97</v>
      </c>
      <c r="J26" s="2">
        <f t="shared" si="7"/>
        <v>0.92</v>
      </c>
      <c r="K26" s="2">
        <f t="shared" si="7"/>
        <v>0.88</v>
      </c>
      <c r="L26" s="2">
        <f t="shared" si="7"/>
        <v>0.98</v>
      </c>
      <c r="M26" s="2">
        <f t="shared" si="7"/>
        <v>0.94</v>
      </c>
      <c r="N26" s="2">
        <f t="shared" si="7"/>
        <v>0.96</v>
      </c>
      <c r="O26" s="2">
        <f t="shared" si="7"/>
        <v>0.95</v>
      </c>
      <c r="P26" s="2">
        <f t="shared" si="7"/>
        <v>0.98</v>
      </c>
      <c r="Q26" t="s">
        <v>37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xsk2g</v>
      </c>
      <c r="H30" t="str">
        <f t="shared" si="8"/>
        <v>xsk3g</v>
      </c>
      <c r="I30" t="str">
        <f t="shared" si="8"/>
        <v>xsk4g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xsk2g-hash</v>
      </c>
      <c r="N30" t="str">
        <f t="shared" si="8"/>
        <v>xsk3g-hash</v>
      </c>
      <c r="O30" t="str">
        <f>O$1</f>
        <v>xsk4g-hash</v>
      </c>
    </row>
    <row r="31" spans="1:17" ht="27" customHeight="1">
      <c r="A31" t="str">
        <f>A2</f>
        <v>Gender</v>
      </c>
      <c r="B31" t="str">
        <f>B2</f>
        <v>Yes</v>
      </c>
      <c r="C31" t="str">
        <f>CONCATENATE(A31,";",B31,";Best")</f>
        <v>Gender;Yes;Best</v>
      </c>
      <c r="D31" s="2">
        <f>D5</f>
        <v>0.77</v>
      </c>
      <c r="E31" s="2">
        <f t="shared" ref="E31:P31" si="9">E5</f>
        <v>0.8</v>
      </c>
      <c r="F31" s="2">
        <f t="shared" si="9"/>
        <v>0.69</v>
      </c>
      <c r="G31" s="2">
        <f t="shared" si="9"/>
        <v>0.75</v>
      </c>
      <c r="H31" s="2">
        <f t="shared" si="9"/>
        <v>0.76</v>
      </c>
      <c r="I31" s="2">
        <f t="shared" si="9"/>
        <v>0.75</v>
      </c>
      <c r="J31" s="2">
        <f t="shared" si="9"/>
        <v>0.73</v>
      </c>
      <c r="K31" s="2">
        <f t="shared" si="9"/>
        <v>0.72</v>
      </c>
      <c r="L31" s="2">
        <f t="shared" si="9"/>
        <v>0.71</v>
      </c>
      <c r="M31" s="2">
        <f t="shared" si="9"/>
        <v>0.79</v>
      </c>
      <c r="N31" s="2">
        <f t="shared" si="9"/>
        <v>0.76</v>
      </c>
      <c r="O31" s="2">
        <f t="shared" si="9"/>
        <v>0.75</v>
      </c>
      <c r="P31" s="2">
        <f t="shared" si="9"/>
        <v>0.8</v>
      </c>
    </row>
    <row r="32" spans="1:17" ht="27" customHeight="1">
      <c r="A32" t="str">
        <f>A9</f>
        <v>Gender</v>
      </c>
      <c r="B32" t="str">
        <f>B9</f>
        <v>No</v>
      </c>
      <c r="C32" t="str">
        <f t="shared" ref="C32:C34" si="10">CONCATENATE(A32,";",B32,";Best")</f>
        <v>Gender;No;Best</v>
      </c>
      <c r="D32" s="2">
        <f>D12</f>
        <v>0.8</v>
      </c>
      <c r="E32" s="2">
        <f t="shared" ref="E32:P32" si="11">E12</f>
        <v>0.79</v>
      </c>
      <c r="F32" s="2">
        <f t="shared" si="11"/>
        <v>0.7</v>
      </c>
      <c r="G32" s="2">
        <f t="shared" si="11"/>
        <v>0.73</v>
      </c>
      <c r="H32" s="2">
        <f t="shared" si="11"/>
        <v>0.79</v>
      </c>
      <c r="I32" s="2">
        <f t="shared" si="11"/>
        <v>0.73</v>
      </c>
      <c r="J32" s="2">
        <f t="shared" si="11"/>
        <v>0.78</v>
      </c>
      <c r="K32" s="2">
        <f t="shared" si="11"/>
        <v>0.74</v>
      </c>
      <c r="L32" s="2">
        <f t="shared" si="11"/>
        <v>0.74</v>
      </c>
      <c r="M32" s="2">
        <f t="shared" si="11"/>
        <v>0.82</v>
      </c>
      <c r="N32" s="2">
        <f t="shared" si="11"/>
        <v>0.75</v>
      </c>
      <c r="O32" s="2">
        <f t="shared" si="11"/>
        <v>0.72</v>
      </c>
      <c r="P32" s="2">
        <f t="shared" si="11"/>
        <v>0.82</v>
      </c>
    </row>
    <row r="33" spans="1:16" ht="27" customHeight="1">
      <c r="A33" t="str">
        <f>A16</f>
        <v>Plurality</v>
      </c>
      <c r="B33" t="str">
        <f>B16</f>
        <v>Yes</v>
      </c>
      <c r="C33" t="str">
        <f t="shared" si="10"/>
        <v>Plurality;Yes;Best</v>
      </c>
      <c r="D33" s="2">
        <f t="shared" ref="D33:P33" si="12">D19</f>
        <v>0.94</v>
      </c>
      <c r="E33" s="2">
        <f t="shared" si="12"/>
        <v>0.92</v>
      </c>
      <c r="F33" s="2">
        <f t="shared" si="12"/>
        <v>0.92</v>
      </c>
      <c r="G33" s="2">
        <f t="shared" si="12"/>
        <v>0.97</v>
      </c>
      <c r="H33" s="2">
        <f t="shared" si="12"/>
        <v>0.95</v>
      </c>
      <c r="I33" s="2">
        <f t="shared" si="12"/>
        <v>0.96</v>
      </c>
      <c r="J33" s="2">
        <f t="shared" si="12"/>
        <v>0.89</v>
      </c>
      <c r="K33" s="2">
        <f t="shared" si="12"/>
        <v>0.88</v>
      </c>
      <c r="L33" s="2">
        <f t="shared" si="12"/>
        <v>0.96</v>
      </c>
      <c r="M33" s="2">
        <f t="shared" si="12"/>
        <v>0.93</v>
      </c>
      <c r="N33" s="2">
        <f t="shared" si="12"/>
        <v>0.97</v>
      </c>
      <c r="O33" s="2">
        <f t="shared" si="12"/>
        <v>0.97</v>
      </c>
      <c r="P33" s="2">
        <f t="shared" si="12"/>
        <v>0.97</v>
      </c>
    </row>
    <row r="34" spans="1:16" ht="27" customHeight="1">
      <c r="A34" t="str">
        <f>A23</f>
        <v>Plurality</v>
      </c>
      <c r="B34" t="str">
        <f>B23</f>
        <v>No</v>
      </c>
      <c r="C34" t="str">
        <f t="shared" si="10"/>
        <v>Plurality;No;Best</v>
      </c>
      <c r="D34" s="2">
        <f>D26</f>
        <v>0.93</v>
      </c>
      <c r="E34" s="2">
        <f t="shared" ref="E34:P34" si="13">E26</f>
        <v>0.9</v>
      </c>
      <c r="F34" s="2">
        <f t="shared" si="13"/>
        <v>0.92</v>
      </c>
      <c r="G34" s="2">
        <f t="shared" si="13"/>
        <v>0.97</v>
      </c>
      <c r="H34" s="2">
        <f t="shared" si="13"/>
        <v>0.96</v>
      </c>
      <c r="I34" s="2">
        <f t="shared" si="13"/>
        <v>0.97</v>
      </c>
      <c r="J34" s="2">
        <f t="shared" si="13"/>
        <v>0.92</v>
      </c>
      <c r="K34" s="2">
        <f t="shared" si="13"/>
        <v>0.88</v>
      </c>
      <c r="L34" s="2">
        <f t="shared" si="13"/>
        <v>0.98</v>
      </c>
      <c r="M34" s="2">
        <f t="shared" si="13"/>
        <v>0.94</v>
      </c>
      <c r="N34" s="2">
        <f t="shared" si="13"/>
        <v>0.96</v>
      </c>
      <c r="O34" s="2">
        <f t="shared" si="13"/>
        <v>0.95</v>
      </c>
      <c r="P34" s="2">
        <f t="shared" si="13"/>
        <v>0.98</v>
      </c>
    </row>
  </sheetData>
  <conditionalFormatting sqref="D2:P5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7732-FB43-6741-BE9A-21D014FD56AA}">
  <dimension ref="A1:M20"/>
  <sheetViews>
    <sheetView workbookViewId="0">
      <pane xSplit="12640" ySplit="9240" topLeftCell="N8"/>
      <selection activeCell="E9" sqref="E9"/>
      <selection pane="topRight" activeCell="X31" sqref="X31"/>
      <selection pane="bottomLeft" activeCell="D17" sqref="D17:D19"/>
      <selection pane="bottomRight" activeCell="M25" sqref="M25"/>
    </sheetView>
  </sheetViews>
  <sheetFormatPr baseColWidth="10" defaultRowHeight="22"/>
  <cols>
    <col min="2" max="2" width="7.125" customWidth="1"/>
    <col min="3" max="3" width="7.875" customWidth="1"/>
    <col min="4" max="4" width="9.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19</v>
      </c>
      <c r="E1" s="3" t="s">
        <v>20</v>
      </c>
      <c r="F1" s="3" t="s">
        <v>25</v>
      </c>
      <c r="G1" s="3" t="s">
        <v>26</v>
      </c>
      <c r="H1" s="3" t="s">
        <v>27</v>
      </c>
      <c r="I1" s="3" t="s">
        <v>50</v>
      </c>
      <c r="J1" s="3" t="s">
        <v>51</v>
      </c>
      <c r="K1" s="3" t="s">
        <v>52</v>
      </c>
      <c r="L1" s="3" t="s">
        <v>11</v>
      </c>
      <c r="M1" s="3" t="s">
        <v>17</v>
      </c>
    </row>
    <row r="2" spans="1:13">
      <c r="A2" s="4" t="s">
        <v>3</v>
      </c>
      <c r="B2" s="4" t="s">
        <v>8</v>
      </c>
      <c r="C2" s="4" t="s">
        <v>18</v>
      </c>
      <c r="D2" s="4" t="s">
        <v>21</v>
      </c>
      <c r="E2" s="4" t="str">
        <f t="shared" ref="E2:E19" si="0">_xlfn.TEXTJOIN("-",,A2:D2)</f>
        <v>Case-No-best-mgr:.33</v>
      </c>
      <c r="F2" s="5">
        <f>german.gr033!G$40</f>
        <v>0</v>
      </c>
      <c r="G2" s="5">
        <f>german.gr033!H$40</f>
        <v>0</v>
      </c>
      <c r="H2" s="5">
        <f>german.gr033!I$40</f>
        <v>0</v>
      </c>
      <c r="I2" s="5">
        <f>german.gr033!M$40</f>
        <v>0</v>
      </c>
      <c r="J2" s="5">
        <f>german.gr033!N$40</f>
        <v>0</v>
      </c>
      <c r="K2" s="5">
        <f>german.gr033!O$40</f>
        <v>0</v>
      </c>
      <c r="L2" s="5">
        <f>german.gr033!P$40</f>
        <v>0</v>
      </c>
      <c r="M2" s="4"/>
    </row>
    <row r="3" spans="1:13">
      <c r="A3" s="4" t="s">
        <v>3</v>
      </c>
      <c r="B3" s="4" t="s">
        <v>8</v>
      </c>
      <c r="C3" s="4" t="s">
        <v>18</v>
      </c>
      <c r="D3" s="4" t="s">
        <v>22</v>
      </c>
      <c r="E3" s="4" t="str">
        <f t="shared" si="0"/>
        <v>Case-No-best-mgr:.67</v>
      </c>
      <c r="F3" s="5">
        <f>german.gr067!G$40</f>
        <v>0.38</v>
      </c>
      <c r="G3" s="5">
        <f>german.gr067!H$40</f>
        <v>0.39</v>
      </c>
      <c r="H3" s="5">
        <f>german.gr067!I$40</f>
        <v>0.42</v>
      </c>
      <c r="I3" s="5">
        <f>german.gr067!M$40</f>
        <v>0.38</v>
      </c>
      <c r="J3" s="5">
        <f>german.gr067!N$40</f>
        <v>0.36</v>
      </c>
      <c r="K3" s="5">
        <f>german.gr067!O$40</f>
        <v>0.45</v>
      </c>
      <c r="L3" s="5">
        <f>german.gr067!P$40</f>
        <v>0.46</v>
      </c>
      <c r="M3" s="4"/>
    </row>
    <row r="4" spans="1:13">
      <c r="A4" s="4" t="s">
        <v>3</v>
      </c>
      <c r="B4" s="4" t="s">
        <v>8</v>
      </c>
      <c r="C4" s="4" t="s">
        <v>18</v>
      </c>
      <c r="D4" s="4" t="s">
        <v>23</v>
      </c>
      <c r="E4" s="4" t="str">
        <f t="shared" si="0"/>
        <v>Case-No-best-mgv:1.00</v>
      </c>
      <c r="F4" s="5">
        <f>german.gr100!G$40</f>
        <v>0.43</v>
      </c>
      <c r="G4" s="5">
        <f>german.gr100!H$40</f>
        <v>0.37</v>
      </c>
      <c r="H4" s="5">
        <f>german.gr100!I$40</f>
        <v>0.37</v>
      </c>
      <c r="I4" s="5">
        <f>german.gr100!M$40</f>
        <v>0.43</v>
      </c>
      <c r="J4" s="5">
        <f>german.gr100!N$40</f>
        <v>0.44</v>
      </c>
      <c r="K4" s="5">
        <f>german.gr100!O$40</f>
        <v>0.37</v>
      </c>
      <c r="L4" s="5">
        <f>german.gr100!P$40</f>
        <v>0.45</v>
      </c>
      <c r="M4" s="4"/>
    </row>
    <row r="5" spans="1:13">
      <c r="A5" s="4" t="s">
        <v>9</v>
      </c>
      <c r="B5" s="4" t="s">
        <v>8</v>
      </c>
      <c r="C5" s="4" t="s">
        <v>18</v>
      </c>
      <c r="D5" s="4" t="s">
        <v>21</v>
      </c>
      <c r="E5" s="4" t="str">
        <f t="shared" si="0"/>
        <v>Gender-No-best-mgr:.33</v>
      </c>
      <c r="F5" s="5">
        <f>german.gr033!G$12</f>
        <v>0</v>
      </c>
      <c r="G5" s="5">
        <f>german.gr033!H$12</f>
        <v>0</v>
      </c>
      <c r="H5" s="5">
        <f>german.gr033!I$12</f>
        <v>0</v>
      </c>
      <c r="I5" s="5">
        <f>german.gr033!M$12</f>
        <v>0</v>
      </c>
      <c r="J5" s="5">
        <f>german.gr033!N$12</f>
        <v>0</v>
      </c>
      <c r="K5" s="5">
        <f>german.gr033!O$12</f>
        <v>0</v>
      </c>
      <c r="L5" s="5">
        <f>german.gr033!P$12</f>
        <v>0</v>
      </c>
      <c r="M5" s="4"/>
    </row>
    <row r="6" spans="1:13">
      <c r="A6" s="4" t="s">
        <v>9</v>
      </c>
      <c r="B6" s="4" t="s">
        <v>8</v>
      </c>
      <c r="C6" s="4" t="s">
        <v>18</v>
      </c>
      <c r="D6" s="4" t="s">
        <v>22</v>
      </c>
      <c r="E6" s="4" t="str">
        <f t="shared" si="0"/>
        <v>Gender-No-best-mgr:.67</v>
      </c>
      <c r="F6" s="5">
        <f>german.gr067!G$12</f>
        <v>0.55000000000000004</v>
      </c>
      <c r="G6" s="5">
        <f>german.gr067!H$12</f>
        <v>0.49</v>
      </c>
      <c r="H6" s="5">
        <f>german.gr067!I$12</f>
        <v>0.5</v>
      </c>
      <c r="I6" s="5">
        <f>german.gr067!M$12</f>
        <v>0.56000000000000005</v>
      </c>
      <c r="J6" s="5">
        <f>german.gr067!N$12</f>
        <v>0.53</v>
      </c>
      <c r="K6" s="5">
        <f>german.gr067!O$12</f>
        <v>0.53</v>
      </c>
      <c r="L6" s="5">
        <f>german.gr067!P$12</f>
        <v>0.61</v>
      </c>
      <c r="M6" s="4"/>
    </row>
    <row r="7" spans="1:13">
      <c r="A7" s="4" t="s">
        <v>9</v>
      </c>
      <c r="B7" s="4" t="s">
        <v>8</v>
      </c>
      <c r="C7" s="4" t="s">
        <v>18</v>
      </c>
      <c r="D7" s="4" t="s">
        <v>23</v>
      </c>
      <c r="E7" s="4" t="str">
        <f t="shared" si="0"/>
        <v>Gender-No-best-mgv:1.00</v>
      </c>
      <c r="F7" s="5">
        <f>german.gr100!G$12</f>
        <v>0.61</v>
      </c>
      <c r="G7" s="5">
        <f>german.gr100!H$12</f>
        <v>0.55000000000000004</v>
      </c>
      <c r="H7" s="5">
        <f>german.gr100!I$12</f>
        <v>0.55000000000000004</v>
      </c>
      <c r="I7" s="5">
        <f>german.gr100!M$12</f>
        <v>0.56999999999999995</v>
      </c>
      <c r="J7" s="5">
        <f>german.gr100!N$12</f>
        <v>0.6</v>
      </c>
      <c r="K7" s="5">
        <f>german.gr100!O$12</f>
        <v>0.55000000000000004</v>
      </c>
      <c r="L7" s="5">
        <f>german.gr100!P$12</f>
        <v>0.61</v>
      </c>
      <c r="M7" s="4"/>
    </row>
    <row r="8" spans="1:13">
      <c r="A8" s="4" t="s">
        <v>10</v>
      </c>
      <c r="B8" s="4" t="s">
        <v>8</v>
      </c>
      <c r="C8" s="4" t="s">
        <v>18</v>
      </c>
      <c r="D8" s="4" t="s">
        <v>21</v>
      </c>
      <c r="E8" s="4" t="str">
        <f t="shared" si="0"/>
        <v>Plurality-No-best-mgr:.33</v>
      </c>
      <c r="F8" s="5">
        <f>german.gr033!G$26</f>
        <v>0</v>
      </c>
      <c r="G8" s="5">
        <f>german.gr033!H$26</f>
        <v>0</v>
      </c>
      <c r="H8" s="5">
        <f>german.gr033!I$26</f>
        <v>0</v>
      </c>
      <c r="I8" s="5">
        <f>german.gr033!M$26</f>
        <v>0</v>
      </c>
      <c r="J8" s="5">
        <f>german.gr033!N$26</f>
        <v>0</v>
      </c>
      <c r="K8" s="5">
        <f>german.gr033!O$26</f>
        <v>0</v>
      </c>
      <c r="L8" s="5">
        <f>german.gr033!P$26</f>
        <v>0</v>
      </c>
      <c r="M8" s="4"/>
    </row>
    <row r="9" spans="1:13">
      <c r="A9" s="4" t="s">
        <v>10</v>
      </c>
      <c r="B9" s="4" t="s">
        <v>8</v>
      </c>
      <c r="C9" s="4" t="s">
        <v>18</v>
      </c>
      <c r="D9" s="4" t="s">
        <v>22</v>
      </c>
      <c r="E9" s="4" t="str">
        <f t="shared" si="0"/>
        <v>Plurality-No-best-mgr:.67</v>
      </c>
      <c r="F9" s="5">
        <f>german.gr067!G$26</f>
        <v>0.81</v>
      </c>
      <c r="G9" s="5">
        <f>german.gr067!H$26</f>
        <v>0.79</v>
      </c>
      <c r="H9" s="5">
        <f>german.gr067!I$26</f>
        <v>0.83</v>
      </c>
      <c r="I9" s="5">
        <f>german.gr067!M$26</f>
        <v>0.8</v>
      </c>
      <c r="J9" s="5">
        <f>german.gr067!N$26</f>
        <v>0.84</v>
      </c>
      <c r="K9" s="5">
        <f>german.gr067!O$26</f>
        <v>0.78</v>
      </c>
      <c r="L9" s="5">
        <f>german.gr067!P$26</f>
        <v>0.84</v>
      </c>
      <c r="M9" s="4"/>
    </row>
    <row r="10" spans="1:13">
      <c r="A10" s="4" t="s">
        <v>10</v>
      </c>
      <c r="B10" s="4" t="s">
        <v>8</v>
      </c>
      <c r="C10" s="4" t="s">
        <v>18</v>
      </c>
      <c r="D10" s="4" t="s">
        <v>23</v>
      </c>
      <c r="E10" s="4" t="str">
        <f t="shared" si="0"/>
        <v>Plurality-No-best-mgv:1.00</v>
      </c>
      <c r="F10" s="5">
        <f>german.gr100!G$26</f>
        <v>0.75</v>
      </c>
      <c r="G10" s="5">
        <f>german.gr100!H$26</f>
        <v>0.79</v>
      </c>
      <c r="H10" s="5">
        <f>german.gr100!I$26</f>
        <v>0.84</v>
      </c>
      <c r="I10" s="5">
        <f>german.gr100!M$26</f>
        <v>0.82</v>
      </c>
      <c r="J10" s="5">
        <f>german.gr100!N$26</f>
        <v>0.83</v>
      </c>
      <c r="K10" s="5">
        <f>german.gr100!O$26</f>
        <v>0.82</v>
      </c>
      <c r="L10" s="5">
        <f>german.gr100!P$26</f>
        <v>0.88</v>
      </c>
      <c r="M10" s="4"/>
    </row>
    <row r="11" spans="1:13">
      <c r="A11" s="4" t="s">
        <v>3</v>
      </c>
      <c r="B11" s="4" t="s">
        <v>6</v>
      </c>
      <c r="C11" s="4" t="s">
        <v>18</v>
      </c>
      <c r="D11" s="4" t="s">
        <v>21</v>
      </c>
      <c r="E11" s="4" t="str">
        <f t="shared" si="0"/>
        <v>Case-Yes-best-mgr:.33</v>
      </c>
      <c r="F11" s="5">
        <f>german.gr033!G$33</f>
        <v>0</v>
      </c>
      <c r="G11" s="5">
        <f>german.gr033!H$33</f>
        <v>0</v>
      </c>
      <c r="H11" s="5">
        <f>german.gr033!I$33</f>
        <v>0</v>
      </c>
      <c r="I11" s="5">
        <f>german.gr033!M$33</f>
        <v>0</v>
      </c>
      <c r="J11" s="5">
        <f>german.gr033!N$33</f>
        <v>0</v>
      </c>
      <c r="K11" s="5">
        <f>german.gr033!O$33</f>
        <v>0</v>
      </c>
      <c r="L11" s="5">
        <f>german.gr033!P$33</f>
        <v>0</v>
      </c>
      <c r="M11" s="4"/>
    </row>
    <row r="12" spans="1:13">
      <c r="A12" s="4" t="s">
        <v>3</v>
      </c>
      <c r="B12" s="4" t="s">
        <v>6</v>
      </c>
      <c r="C12" s="4" t="s">
        <v>18</v>
      </c>
      <c r="D12" s="4" t="s">
        <v>22</v>
      </c>
      <c r="E12" s="4" t="str">
        <f t="shared" si="0"/>
        <v>Case-Yes-best-mgr:.67</v>
      </c>
      <c r="F12" s="5">
        <f>german.gr067!G$33</f>
        <v>0.33</v>
      </c>
      <c r="G12" s="5">
        <f>german.gr067!H$33</f>
        <v>0.42</v>
      </c>
      <c r="H12" s="5">
        <f>german.gr067!I$33</f>
        <v>0.46</v>
      </c>
      <c r="I12" s="5">
        <f>german.gr067!M$33</f>
        <v>0.38</v>
      </c>
      <c r="J12" s="5">
        <f>german.gr067!N$33</f>
        <v>0.38</v>
      </c>
      <c r="K12" s="5">
        <f>german.gr067!O$33</f>
        <v>0.42</v>
      </c>
      <c r="L12" s="5">
        <f>german.gr067!P$33</f>
        <v>0.5</v>
      </c>
      <c r="M12" s="4"/>
    </row>
    <row r="13" spans="1:13">
      <c r="A13" s="4" t="s">
        <v>3</v>
      </c>
      <c r="B13" s="4" t="s">
        <v>6</v>
      </c>
      <c r="C13" s="4" t="s">
        <v>18</v>
      </c>
      <c r="D13" s="4" t="s">
        <v>23</v>
      </c>
      <c r="E13" s="4" t="str">
        <f t="shared" si="0"/>
        <v>Case-Yes-best-mgv:1.00</v>
      </c>
      <c r="F13" s="5">
        <f>german.gr100!G$33</f>
        <v>0.47</v>
      </c>
      <c r="G13" s="5">
        <f>german.gr100!H$33</f>
        <v>0.35</v>
      </c>
      <c r="H13" s="5">
        <f>german.gr100!I$33</f>
        <v>0.33</v>
      </c>
      <c r="I13" s="5">
        <f>german.gr100!M$33</f>
        <v>0.47</v>
      </c>
      <c r="J13" s="5">
        <f>german.gr100!N$33</f>
        <v>0.46</v>
      </c>
      <c r="K13" s="5">
        <f>german.gr100!O$33</f>
        <v>0.38</v>
      </c>
      <c r="L13" s="5">
        <f>german.gr100!P$33</f>
        <v>0.47</v>
      </c>
      <c r="M13" s="4"/>
    </row>
    <row r="14" spans="1:13">
      <c r="A14" s="4" t="s">
        <v>9</v>
      </c>
      <c r="B14" s="4" t="s">
        <v>6</v>
      </c>
      <c r="C14" s="4" t="s">
        <v>18</v>
      </c>
      <c r="D14" s="4" t="s">
        <v>21</v>
      </c>
      <c r="E14" s="4" t="str">
        <f t="shared" si="0"/>
        <v>Gender-Yes-best-mgr:.33</v>
      </c>
      <c r="F14" s="5">
        <f>german.gr033!G$5</f>
        <v>0</v>
      </c>
      <c r="G14" s="5">
        <f>german.gr033!H$5</f>
        <v>0</v>
      </c>
      <c r="H14" s="5">
        <f>german.gr033!I$5</f>
        <v>0</v>
      </c>
      <c r="I14" s="5">
        <f>german.gr033!M$5</f>
        <v>0</v>
      </c>
      <c r="J14" s="5">
        <f>german.gr033!N$5</f>
        <v>0</v>
      </c>
      <c r="K14" s="5">
        <f>german.gr033!O$5</f>
        <v>0</v>
      </c>
      <c r="L14" s="5">
        <f>german.gr033!P$5</f>
        <v>0</v>
      </c>
      <c r="M14" s="4"/>
    </row>
    <row r="15" spans="1:13">
      <c r="A15" s="4" t="s">
        <v>9</v>
      </c>
      <c r="B15" s="4" t="s">
        <v>6</v>
      </c>
      <c r="C15" s="4" t="s">
        <v>18</v>
      </c>
      <c r="D15" s="4" t="s">
        <v>22</v>
      </c>
      <c r="E15" s="4" t="str">
        <f t="shared" si="0"/>
        <v>Gender-Yes-best-mgr:.67</v>
      </c>
      <c r="F15" s="5">
        <f>german.gr067!G$5</f>
        <v>0.6</v>
      </c>
      <c r="G15" s="5">
        <f>german.gr067!H$5</f>
        <v>0.47</v>
      </c>
      <c r="H15" s="5">
        <f>german.gr067!I$5</f>
        <v>0.5</v>
      </c>
      <c r="I15" s="5">
        <f>german.gr067!M$5</f>
        <v>0.59</v>
      </c>
      <c r="J15" s="5">
        <f>german.gr067!N$5</f>
        <v>0.51</v>
      </c>
      <c r="K15" s="5">
        <f>german.gr067!O$5</f>
        <v>0.53</v>
      </c>
      <c r="L15" s="5">
        <f>german.gr067!P$5</f>
        <v>0.61</v>
      </c>
      <c r="M15" s="4"/>
    </row>
    <row r="16" spans="1:13">
      <c r="A16" s="4" t="s">
        <v>9</v>
      </c>
      <c r="B16" s="4" t="s">
        <v>6</v>
      </c>
      <c r="C16" s="4" t="s">
        <v>18</v>
      </c>
      <c r="D16" s="4" t="s">
        <v>23</v>
      </c>
      <c r="E16" s="4" t="str">
        <f t="shared" si="0"/>
        <v>Gender-Yes-best-mgv:1.00</v>
      </c>
      <c r="F16" s="5">
        <f>german.gr100!G$5</f>
        <v>0.61</v>
      </c>
      <c r="G16" s="5">
        <f>german.gr100!H$5</f>
        <v>0.55000000000000004</v>
      </c>
      <c r="H16" s="5">
        <f>german.gr100!I$5</f>
        <v>0.55000000000000004</v>
      </c>
      <c r="I16" s="5">
        <f>german.gr100!M$5</f>
        <v>0.56000000000000005</v>
      </c>
      <c r="J16" s="5">
        <f>german.gr100!N$5</f>
        <v>0.61</v>
      </c>
      <c r="K16" s="5">
        <f>german.gr100!O$5</f>
        <v>0.57999999999999996</v>
      </c>
      <c r="L16" s="5">
        <f>german.gr100!P$5</f>
        <v>0.61</v>
      </c>
      <c r="M16" s="4"/>
    </row>
    <row r="17" spans="1:13">
      <c r="A17" s="4" t="s">
        <v>10</v>
      </c>
      <c r="B17" s="4" t="s">
        <v>6</v>
      </c>
      <c r="C17" s="4" t="s">
        <v>18</v>
      </c>
      <c r="D17" s="4" t="s">
        <v>21</v>
      </c>
      <c r="E17" s="4" t="str">
        <f t="shared" si="0"/>
        <v>Plurality-Yes-best-mgr:.33</v>
      </c>
      <c r="F17" s="5">
        <f>german.gr033!G$19</f>
        <v>0</v>
      </c>
      <c r="G17" s="5">
        <f>german.gr033!H$19</f>
        <v>0</v>
      </c>
      <c r="H17" s="5">
        <f>german.gr033!I$19</f>
        <v>0</v>
      </c>
      <c r="I17" s="5">
        <f>german.gr033!M$19</f>
        <v>0</v>
      </c>
      <c r="J17" s="5">
        <f>german.gr033!N$19</f>
        <v>0</v>
      </c>
      <c r="K17" s="5">
        <f>german.gr033!O$19</f>
        <v>0</v>
      </c>
      <c r="L17" s="5">
        <f>german.gr033!P$19</f>
        <v>0</v>
      </c>
      <c r="M17" s="4"/>
    </row>
    <row r="18" spans="1:13">
      <c r="A18" s="4" t="s">
        <v>10</v>
      </c>
      <c r="B18" s="4" t="s">
        <v>6</v>
      </c>
      <c r="C18" s="4" t="s">
        <v>18</v>
      </c>
      <c r="D18" s="4" t="s">
        <v>22</v>
      </c>
      <c r="E18" s="4" t="str">
        <f t="shared" si="0"/>
        <v>Plurality-Yes-best-mgr:.67</v>
      </c>
      <c r="F18" s="5">
        <f>german.gr067!G$19</f>
        <v>0.82</v>
      </c>
      <c r="G18" s="5">
        <f>german.gr067!H$19</f>
        <v>0.83</v>
      </c>
      <c r="H18" s="5">
        <f>german.gr067!I$19</f>
        <v>0.86</v>
      </c>
      <c r="I18" s="5">
        <f>german.gr067!M$19</f>
        <v>0.82</v>
      </c>
      <c r="J18" s="5">
        <f>german.gr067!N$19</f>
        <v>0.86</v>
      </c>
      <c r="K18" s="5">
        <f>german.gr067!O$19</f>
        <v>0.82</v>
      </c>
      <c r="L18" s="5">
        <f>german.gr067!P$19</f>
        <v>0.88</v>
      </c>
      <c r="M18" s="4"/>
    </row>
    <row r="19" spans="1:13" ht="23" thickBot="1">
      <c r="A19" s="7" t="s">
        <v>10</v>
      </c>
      <c r="B19" s="7" t="s">
        <v>6</v>
      </c>
      <c r="C19" s="7" t="s">
        <v>18</v>
      </c>
      <c r="D19" s="7" t="s">
        <v>23</v>
      </c>
      <c r="E19" s="4" t="str">
        <f t="shared" si="0"/>
        <v>Plurality-Yes-best-mgv:1.00</v>
      </c>
      <c r="F19" s="6">
        <f>german.gr100!G$19</f>
        <v>0.78</v>
      </c>
      <c r="G19" s="6">
        <f>german.gr100!H$19</f>
        <v>0.82</v>
      </c>
      <c r="H19" s="6">
        <f>german.gr100!I$19</f>
        <v>0.85</v>
      </c>
      <c r="I19" s="6">
        <f>german.gr100!M$19</f>
        <v>0.82</v>
      </c>
      <c r="J19" s="6">
        <f>german.gr100!N$19</f>
        <v>0.81</v>
      </c>
      <c r="K19" s="6">
        <f>german.gr100!O$19</f>
        <v>0.84</v>
      </c>
      <c r="L19" s="6">
        <f>german.gr100!P$19</f>
        <v>0.88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0.82</v>
      </c>
      <c r="G20" s="10">
        <f t="shared" si="1"/>
        <v>0.83</v>
      </c>
      <c r="H20" s="10">
        <f t="shared" si="1"/>
        <v>0.86</v>
      </c>
      <c r="I20" s="10">
        <f t="shared" si="1"/>
        <v>0.82</v>
      </c>
      <c r="J20" s="10">
        <f t="shared" si="1"/>
        <v>0.86</v>
      </c>
      <c r="K20" s="10">
        <f t="shared" si="1"/>
        <v>0.84</v>
      </c>
      <c r="L20" s="10">
        <f t="shared" si="1"/>
        <v>0.88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czech</vt:lpstr>
      <vt:lpstr>czech.gr033</vt:lpstr>
      <vt:lpstr>czech.gr067</vt:lpstr>
      <vt:lpstr>czech.gr100</vt:lpstr>
      <vt:lpstr>french</vt:lpstr>
      <vt:lpstr>french.gr033</vt:lpstr>
      <vt:lpstr>french.gr067</vt:lpstr>
      <vt:lpstr>french.gr100</vt:lpstr>
      <vt:lpstr>german</vt:lpstr>
      <vt:lpstr>german.gr033</vt:lpstr>
      <vt:lpstr>german.gr067</vt:lpstr>
      <vt:lpstr>german.gr100</vt:lpstr>
      <vt:lpstr>irish</vt:lpstr>
      <vt:lpstr>irish.gr033</vt:lpstr>
      <vt:lpstr>irish.gr067</vt:lpstr>
      <vt:lpstr>irish.gr100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2024-12-12T05:13:36Z</dcterms:created>
  <dcterms:modified xsi:type="dcterms:W3CDTF">2025-01-09T02:58:21Z</dcterms:modified>
  <cp:category/>
</cp:coreProperties>
</file>