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Analysis/Word-class/result-summaries/"/>
    </mc:Choice>
  </mc:AlternateContent>
  <xr:revisionPtr revIDLastSave="0" documentId="13_ncr:1_{E728C2B1-9604-5C40-BBBA-712C1C50413C}" xr6:coauthVersionLast="47" xr6:coauthVersionMax="47" xr10:uidLastSave="{00000000-0000-0000-0000-000000000000}"/>
  <bookViews>
    <workbookView xWindow="4620" yWindow="500" windowWidth="28820" windowHeight="17900" xr2:uid="{3AED1582-B8EA-B44D-BC4E-93B75642FB58}"/>
  </bookViews>
  <sheets>
    <sheet name="czech.gr067.sk+xsk" sheetId="1" r:id="rId1"/>
    <sheet name="french.gr067.sk+xsk" sheetId="2" r:id="rId2"/>
    <sheet name="german.gr067.sk+xsk" sheetId="3" r:id="rId3"/>
    <sheet name="irish.gr067.sk+xs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D63" i="1"/>
  <c r="D59" i="1"/>
  <c r="V60" i="1"/>
  <c r="V59" i="1"/>
  <c r="V61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D60" i="1"/>
  <c r="U26" i="1" l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V25" i="1"/>
  <c r="V24" i="1"/>
  <c r="V23" i="1"/>
  <c r="V11" i="1"/>
  <c r="V10" i="1"/>
  <c r="V9" i="1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G33" i="4"/>
  <c r="G47" i="4" s="1"/>
  <c r="H33" i="4"/>
  <c r="H47" i="4" s="1"/>
  <c r="I33" i="4"/>
  <c r="I47" i="4" s="1"/>
  <c r="J33" i="4"/>
  <c r="J47" i="4" s="1"/>
  <c r="K33" i="4"/>
  <c r="K47" i="4" s="1"/>
  <c r="L33" i="4"/>
  <c r="L47" i="4" s="1"/>
  <c r="M33" i="4"/>
  <c r="N33" i="4"/>
  <c r="N47" i="4" s="1"/>
  <c r="O33" i="4"/>
  <c r="O47" i="4" s="1"/>
  <c r="P33" i="4"/>
  <c r="P47" i="4" s="1"/>
  <c r="Q33" i="4"/>
  <c r="Q47" i="4" s="1"/>
  <c r="R33" i="4"/>
  <c r="S33" i="4"/>
  <c r="S47" i="4" s="1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G19" i="4"/>
  <c r="G46" i="4" s="1"/>
  <c r="H19" i="4"/>
  <c r="H46" i="4" s="1"/>
  <c r="I19" i="4"/>
  <c r="I46" i="4" s="1"/>
  <c r="J19" i="4"/>
  <c r="J46" i="4" s="1"/>
  <c r="K19" i="4"/>
  <c r="L19" i="4"/>
  <c r="M19" i="4"/>
  <c r="M46" i="4" s="1"/>
  <c r="N19" i="4"/>
  <c r="N46" i="4" s="1"/>
  <c r="O19" i="4"/>
  <c r="O46" i="4" s="1"/>
  <c r="P19" i="4"/>
  <c r="P46" i="4" s="1"/>
  <c r="Q19" i="4"/>
  <c r="Q46" i="4" s="1"/>
  <c r="R19" i="4"/>
  <c r="R46" i="4" s="1"/>
  <c r="S19" i="4"/>
  <c r="S46" i="4" s="1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G5" i="4"/>
  <c r="G45" i="4" s="1"/>
  <c r="H5" i="4"/>
  <c r="H45" i="4" s="1"/>
  <c r="I5" i="4"/>
  <c r="I45" i="4" s="1"/>
  <c r="J5" i="4"/>
  <c r="K5" i="4"/>
  <c r="K45" i="4" s="1"/>
  <c r="L5" i="4"/>
  <c r="L45" i="4" s="1"/>
  <c r="M5" i="4"/>
  <c r="N5" i="4"/>
  <c r="N45" i="4" s="1"/>
  <c r="O5" i="4"/>
  <c r="O45" i="4" s="1"/>
  <c r="P5" i="4"/>
  <c r="P45" i="4" s="1"/>
  <c r="Q5" i="4"/>
  <c r="Q45" i="4" s="1"/>
  <c r="R5" i="4"/>
  <c r="R45" i="4" s="1"/>
  <c r="S5" i="4"/>
  <c r="S45" i="4" s="1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G33" i="3"/>
  <c r="G47" i="3" s="1"/>
  <c r="H33" i="3"/>
  <c r="H47" i="3" s="1"/>
  <c r="I33" i="3"/>
  <c r="I47" i="3" s="1"/>
  <c r="J33" i="3"/>
  <c r="K33" i="3"/>
  <c r="L33" i="3"/>
  <c r="L47" i="3" s="1"/>
  <c r="M33" i="3"/>
  <c r="M47" i="3" s="1"/>
  <c r="N33" i="3"/>
  <c r="N47" i="3" s="1"/>
  <c r="O33" i="3"/>
  <c r="O47" i="3" s="1"/>
  <c r="P33" i="3"/>
  <c r="P47" i="3" s="1"/>
  <c r="Q33" i="3"/>
  <c r="Q47" i="3" s="1"/>
  <c r="R33" i="3"/>
  <c r="S33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G19" i="3"/>
  <c r="G46" i="3" s="1"/>
  <c r="H19" i="3"/>
  <c r="H46" i="3" s="1"/>
  <c r="I19" i="3"/>
  <c r="I46" i="3" s="1"/>
  <c r="J19" i="3"/>
  <c r="K19" i="3"/>
  <c r="K46" i="3" s="1"/>
  <c r="L19" i="3"/>
  <c r="M19" i="3"/>
  <c r="N19" i="3"/>
  <c r="N46" i="3" s="1"/>
  <c r="O19" i="3"/>
  <c r="O46" i="3" s="1"/>
  <c r="P19" i="3"/>
  <c r="P46" i="3" s="1"/>
  <c r="Q19" i="3"/>
  <c r="Q46" i="3" s="1"/>
  <c r="R19" i="3"/>
  <c r="S19" i="3"/>
  <c r="S46" i="3" s="1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G5" i="3"/>
  <c r="H5" i="3"/>
  <c r="I5" i="3"/>
  <c r="I45" i="3" s="1"/>
  <c r="J5" i="3"/>
  <c r="J45" i="3" s="1"/>
  <c r="K5" i="3"/>
  <c r="K45" i="3" s="1"/>
  <c r="L5" i="3"/>
  <c r="M5" i="3"/>
  <c r="N5" i="3"/>
  <c r="O5" i="3"/>
  <c r="P5" i="3"/>
  <c r="Q5" i="3"/>
  <c r="R5" i="3"/>
  <c r="R45" i="3" s="1"/>
  <c r="S5" i="3"/>
  <c r="S45" i="3" s="1"/>
  <c r="G26" i="2"/>
  <c r="H26" i="2"/>
  <c r="H34" i="2" s="1"/>
  <c r="I26" i="2"/>
  <c r="I34" i="2" s="1"/>
  <c r="J26" i="2"/>
  <c r="K26" i="2"/>
  <c r="L26" i="2"/>
  <c r="M26" i="2"/>
  <c r="N26" i="2"/>
  <c r="O26" i="2"/>
  <c r="P26" i="2"/>
  <c r="P34" i="2" s="1"/>
  <c r="Q26" i="2"/>
  <c r="Q34" i="2" s="1"/>
  <c r="R26" i="2"/>
  <c r="R34" i="2" s="1"/>
  <c r="S26" i="2"/>
  <c r="G19" i="2"/>
  <c r="H19" i="2"/>
  <c r="H33" i="2" s="1"/>
  <c r="I19" i="2"/>
  <c r="J19" i="2"/>
  <c r="K19" i="2"/>
  <c r="L19" i="2"/>
  <c r="M19" i="2"/>
  <c r="N19" i="2"/>
  <c r="O19" i="2"/>
  <c r="P19" i="2"/>
  <c r="Q19" i="2"/>
  <c r="Q33" i="2" s="1"/>
  <c r="R19" i="2"/>
  <c r="R33" i="2" s="1"/>
  <c r="S19" i="2"/>
  <c r="G12" i="2"/>
  <c r="G32" i="2" s="1"/>
  <c r="H12" i="2"/>
  <c r="H32" i="2" s="1"/>
  <c r="I12" i="2"/>
  <c r="J12" i="2"/>
  <c r="K12" i="2"/>
  <c r="L12" i="2"/>
  <c r="M12" i="2"/>
  <c r="N12" i="2"/>
  <c r="O12" i="2"/>
  <c r="P12" i="2"/>
  <c r="P32" i="2" s="1"/>
  <c r="Q12" i="2"/>
  <c r="Q32" i="2" s="1"/>
  <c r="R12" i="2"/>
  <c r="S12" i="2"/>
  <c r="G5" i="2"/>
  <c r="G31" i="2" s="1"/>
  <c r="H5" i="2"/>
  <c r="H31" i="2" s="1"/>
  <c r="I5" i="2"/>
  <c r="I31" i="2" s="1"/>
  <c r="J5" i="2"/>
  <c r="K5" i="2"/>
  <c r="L5" i="2"/>
  <c r="M5" i="2"/>
  <c r="N5" i="2"/>
  <c r="O5" i="2"/>
  <c r="P5" i="2"/>
  <c r="P31" i="2" s="1"/>
  <c r="Q5" i="2"/>
  <c r="Q31" i="2" s="1"/>
  <c r="R5" i="2"/>
  <c r="R31" i="2" s="1"/>
  <c r="S5" i="2"/>
  <c r="V26" i="1" l="1"/>
  <c r="S27" i="1"/>
  <c r="D27" i="1"/>
  <c r="K27" i="1"/>
  <c r="N27" i="1"/>
  <c r="J27" i="1"/>
  <c r="T27" i="1"/>
  <c r="M27" i="1"/>
  <c r="O27" i="1"/>
  <c r="L27" i="1"/>
  <c r="E27" i="1"/>
  <c r="Q27" i="1"/>
  <c r="U27" i="1"/>
  <c r="G27" i="1"/>
  <c r="R27" i="1"/>
  <c r="V12" i="1"/>
  <c r="G13" i="1"/>
  <c r="N13" i="1"/>
  <c r="H13" i="1"/>
  <c r="I13" i="1"/>
  <c r="Q13" i="1"/>
  <c r="F13" i="1"/>
  <c r="R13" i="1"/>
  <c r="O13" i="1"/>
  <c r="P13" i="1"/>
  <c r="J13" i="1"/>
  <c r="F27" i="1"/>
  <c r="T13" i="1"/>
  <c r="U13" i="1"/>
  <c r="H27" i="1"/>
  <c r="P27" i="1"/>
  <c r="S13" i="1"/>
  <c r="L13" i="1"/>
  <c r="I27" i="1"/>
  <c r="D13" i="1"/>
  <c r="E13" i="1"/>
  <c r="K13" i="1"/>
  <c r="M13" i="1"/>
  <c r="S47" i="3"/>
  <c r="K47" i="3"/>
  <c r="R47" i="3"/>
  <c r="J47" i="3"/>
  <c r="R46" i="3"/>
  <c r="J46" i="3"/>
  <c r="M46" i="3"/>
  <c r="L46" i="3"/>
  <c r="M45" i="3"/>
  <c r="L45" i="3"/>
  <c r="Q45" i="3"/>
  <c r="P45" i="3"/>
  <c r="H45" i="3"/>
  <c r="O45" i="3"/>
  <c r="G45" i="3"/>
  <c r="N45" i="3"/>
  <c r="L46" i="4"/>
  <c r="K46" i="4"/>
  <c r="J45" i="4"/>
  <c r="R47" i="4"/>
  <c r="M45" i="4"/>
  <c r="M47" i="4"/>
  <c r="G33" i="2"/>
  <c r="I32" i="2"/>
  <c r="P33" i="2"/>
  <c r="G34" i="2"/>
  <c r="R32" i="2"/>
  <c r="I33" i="2"/>
  <c r="U40" i="4" l="1"/>
  <c r="T40" i="4"/>
  <c r="F40" i="4"/>
  <c r="E40" i="4"/>
  <c r="D40" i="4"/>
  <c r="V39" i="4"/>
  <c r="V38" i="4"/>
  <c r="V37" i="4"/>
  <c r="U33" i="4"/>
  <c r="T33" i="4"/>
  <c r="F33" i="4"/>
  <c r="E33" i="4"/>
  <c r="D33" i="4"/>
  <c r="V32" i="4"/>
  <c r="V31" i="4"/>
  <c r="V30" i="4"/>
  <c r="U26" i="4"/>
  <c r="T26" i="4"/>
  <c r="F26" i="4"/>
  <c r="E26" i="4"/>
  <c r="D26" i="4"/>
  <c r="V25" i="4"/>
  <c r="V24" i="4"/>
  <c r="V23" i="4"/>
  <c r="U19" i="4"/>
  <c r="T19" i="4"/>
  <c r="F19" i="4"/>
  <c r="E19" i="4"/>
  <c r="D19" i="4"/>
  <c r="V18" i="4"/>
  <c r="V17" i="4"/>
  <c r="V16" i="4"/>
  <c r="U12" i="4"/>
  <c r="T12" i="4"/>
  <c r="F12" i="4"/>
  <c r="E12" i="4"/>
  <c r="D12" i="4"/>
  <c r="V11" i="4"/>
  <c r="V10" i="4"/>
  <c r="V9" i="4"/>
  <c r="U5" i="4"/>
  <c r="T5" i="4"/>
  <c r="F5" i="4"/>
  <c r="E5" i="4"/>
  <c r="D5" i="4"/>
  <c r="V4" i="4"/>
  <c r="V3" i="4"/>
  <c r="V2" i="4"/>
  <c r="U40" i="3"/>
  <c r="T40" i="3"/>
  <c r="F40" i="3"/>
  <c r="E40" i="3"/>
  <c r="D40" i="3"/>
  <c r="V39" i="3"/>
  <c r="V38" i="3"/>
  <c r="V37" i="3"/>
  <c r="U33" i="3"/>
  <c r="T33" i="3"/>
  <c r="F33" i="3"/>
  <c r="E33" i="3"/>
  <c r="D33" i="3"/>
  <c r="V32" i="3"/>
  <c r="V31" i="3"/>
  <c r="V30" i="3"/>
  <c r="U26" i="3"/>
  <c r="T26" i="3"/>
  <c r="F26" i="3"/>
  <c r="E26" i="3"/>
  <c r="D26" i="3"/>
  <c r="V25" i="3"/>
  <c r="V24" i="3"/>
  <c r="V23" i="3"/>
  <c r="U19" i="3"/>
  <c r="T19" i="3"/>
  <c r="F19" i="3"/>
  <c r="E19" i="3"/>
  <c r="D19" i="3"/>
  <c r="V18" i="3"/>
  <c r="V17" i="3"/>
  <c r="V16" i="3"/>
  <c r="U12" i="3"/>
  <c r="T12" i="3"/>
  <c r="F12" i="3"/>
  <c r="E12" i="3"/>
  <c r="D12" i="3"/>
  <c r="V11" i="3"/>
  <c r="V10" i="3"/>
  <c r="V9" i="3"/>
  <c r="U5" i="3"/>
  <c r="T5" i="3"/>
  <c r="F5" i="3"/>
  <c r="E5" i="3"/>
  <c r="D5" i="3"/>
  <c r="V4" i="3"/>
  <c r="V3" i="3"/>
  <c r="V2" i="3"/>
  <c r="B34" i="2"/>
  <c r="A34" i="2"/>
  <c r="B33" i="2"/>
  <c r="A33" i="2"/>
  <c r="B32" i="2"/>
  <c r="A32" i="2"/>
  <c r="B31" i="2"/>
  <c r="A31" i="2"/>
  <c r="U26" i="2"/>
  <c r="T26" i="2"/>
  <c r="S34" i="2"/>
  <c r="O34" i="2"/>
  <c r="N34" i="2"/>
  <c r="M34" i="2"/>
  <c r="L34" i="2"/>
  <c r="K34" i="2"/>
  <c r="J34" i="2"/>
  <c r="F26" i="2"/>
  <c r="E26" i="2"/>
  <c r="D26" i="2"/>
  <c r="V25" i="2"/>
  <c r="V24" i="2"/>
  <c r="V23" i="2"/>
  <c r="U19" i="2"/>
  <c r="T19" i="2"/>
  <c r="S33" i="2"/>
  <c r="O33" i="2"/>
  <c r="N33" i="2"/>
  <c r="M33" i="2"/>
  <c r="L33" i="2"/>
  <c r="K33" i="2"/>
  <c r="J33" i="2"/>
  <c r="F19" i="2"/>
  <c r="E19" i="2"/>
  <c r="D19" i="2"/>
  <c r="V18" i="2"/>
  <c r="V17" i="2"/>
  <c r="V16" i="2"/>
  <c r="U12" i="2"/>
  <c r="T12" i="2"/>
  <c r="S32" i="2"/>
  <c r="O32" i="2"/>
  <c r="N32" i="2"/>
  <c r="M32" i="2"/>
  <c r="L32" i="2"/>
  <c r="K32" i="2"/>
  <c r="J32" i="2"/>
  <c r="F12" i="2"/>
  <c r="E12" i="2"/>
  <c r="D12" i="2"/>
  <c r="V11" i="2"/>
  <c r="V10" i="2"/>
  <c r="V9" i="2"/>
  <c r="U5" i="2"/>
  <c r="T5" i="2"/>
  <c r="S31" i="2"/>
  <c r="O31" i="2"/>
  <c r="N31" i="2"/>
  <c r="M31" i="2"/>
  <c r="L31" i="2"/>
  <c r="K31" i="2"/>
  <c r="J31" i="2"/>
  <c r="F5" i="2"/>
  <c r="E5" i="2"/>
  <c r="D5" i="2"/>
  <c r="V4" i="2"/>
  <c r="V3" i="2"/>
  <c r="V2" i="2"/>
  <c r="D41" i="4" l="1"/>
  <c r="T6" i="2"/>
  <c r="D6" i="2"/>
  <c r="F27" i="3"/>
  <c r="E6" i="2"/>
  <c r="F6" i="2"/>
  <c r="U6" i="2"/>
  <c r="L6" i="2"/>
  <c r="K6" i="2"/>
  <c r="M6" i="2"/>
  <c r="S6" i="2"/>
  <c r="N6" i="2"/>
  <c r="H6" i="2"/>
  <c r="I6" i="2"/>
  <c r="J6" i="2"/>
  <c r="Q6" i="2"/>
  <c r="O6" i="2"/>
  <c r="G6" i="2"/>
  <c r="R6" i="2"/>
  <c r="P6" i="2"/>
  <c r="F41" i="3"/>
  <c r="T41" i="3"/>
  <c r="L41" i="3"/>
  <c r="N41" i="3"/>
  <c r="D41" i="3"/>
  <c r="M41" i="3"/>
  <c r="O41" i="3"/>
  <c r="P41" i="3"/>
  <c r="H41" i="3"/>
  <c r="R41" i="3"/>
  <c r="G41" i="3"/>
  <c r="I41" i="3"/>
  <c r="S41" i="3"/>
  <c r="J41" i="3"/>
  <c r="K41" i="3"/>
  <c r="Q41" i="3"/>
  <c r="E41" i="3"/>
  <c r="U41" i="3"/>
  <c r="F47" i="3"/>
  <c r="F34" i="3"/>
  <c r="D47" i="3"/>
  <c r="Q34" i="3"/>
  <c r="L34" i="3"/>
  <c r="D34" i="3"/>
  <c r="I34" i="3"/>
  <c r="O34" i="3"/>
  <c r="P34" i="3"/>
  <c r="S34" i="3"/>
  <c r="K34" i="3"/>
  <c r="J34" i="3"/>
  <c r="H34" i="3"/>
  <c r="G34" i="3"/>
  <c r="M34" i="3"/>
  <c r="N34" i="3"/>
  <c r="R34" i="3"/>
  <c r="E47" i="3"/>
  <c r="E34" i="3"/>
  <c r="T34" i="3"/>
  <c r="T47" i="3"/>
  <c r="U34" i="3"/>
  <c r="U47" i="3"/>
  <c r="E27" i="3"/>
  <c r="T27" i="3"/>
  <c r="R27" i="3"/>
  <c r="P27" i="3"/>
  <c r="H27" i="3"/>
  <c r="D27" i="3"/>
  <c r="L27" i="3"/>
  <c r="M27" i="3"/>
  <c r="S27" i="3"/>
  <c r="J27" i="3"/>
  <c r="G27" i="3"/>
  <c r="N27" i="3"/>
  <c r="K27" i="3"/>
  <c r="Q27" i="3"/>
  <c r="O27" i="3"/>
  <c r="I27" i="3"/>
  <c r="U27" i="3"/>
  <c r="D46" i="3"/>
  <c r="H20" i="3"/>
  <c r="D20" i="3"/>
  <c r="G20" i="3"/>
  <c r="Q20" i="3"/>
  <c r="P20" i="3"/>
  <c r="O20" i="3"/>
  <c r="I20" i="3"/>
  <c r="N20" i="3"/>
  <c r="K20" i="3"/>
  <c r="R20" i="3"/>
  <c r="M20" i="3"/>
  <c r="S20" i="3"/>
  <c r="L20" i="3"/>
  <c r="J20" i="3"/>
  <c r="F46" i="3"/>
  <c r="F20" i="3"/>
  <c r="E46" i="3"/>
  <c r="E20" i="3"/>
  <c r="T20" i="3"/>
  <c r="T46" i="3"/>
  <c r="U20" i="3"/>
  <c r="U46" i="3"/>
  <c r="P13" i="3"/>
  <c r="D13" i="3"/>
  <c r="M13" i="3"/>
  <c r="I13" i="3"/>
  <c r="H13" i="3"/>
  <c r="Q13" i="3"/>
  <c r="O13" i="3"/>
  <c r="L13" i="3"/>
  <c r="K13" i="3"/>
  <c r="J13" i="3"/>
  <c r="G13" i="3"/>
  <c r="N13" i="3"/>
  <c r="R13" i="3"/>
  <c r="S13" i="3"/>
  <c r="F13" i="3"/>
  <c r="T13" i="3"/>
  <c r="E13" i="3"/>
  <c r="U13" i="3"/>
  <c r="E45" i="3"/>
  <c r="E6" i="3"/>
  <c r="F45" i="3"/>
  <c r="F6" i="3"/>
  <c r="T45" i="3"/>
  <c r="T6" i="3"/>
  <c r="D45" i="3"/>
  <c r="R6" i="3"/>
  <c r="S6" i="3"/>
  <c r="J6" i="3"/>
  <c r="D6" i="3"/>
  <c r="K6" i="3"/>
  <c r="P6" i="3"/>
  <c r="H6" i="3"/>
  <c r="Q6" i="3"/>
  <c r="M6" i="3"/>
  <c r="G6" i="3"/>
  <c r="I6" i="3"/>
  <c r="L6" i="3"/>
  <c r="O6" i="3"/>
  <c r="N6" i="3"/>
  <c r="U45" i="3"/>
  <c r="U6" i="3"/>
  <c r="E45" i="4"/>
  <c r="E6" i="4"/>
  <c r="E41" i="4"/>
  <c r="D46" i="4"/>
  <c r="O20" i="4"/>
  <c r="G20" i="4"/>
  <c r="D20" i="4"/>
  <c r="R20" i="4"/>
  <c r="J20" i="4"/>
  <c r="S20" i="4"/>
  <c r="H20" i="4"/>
  <c r="M20" i="4"/>
  <c r="I20" i="4"/>
  <c r="N20" i="4"/>
  <c r="K20" i="4"/>
  <c r="P20" i="4"/>
  <c r="Q20" i="4"/>
  <c r="L20" i="4"/>
  <c r="D47" i="4"/>
  <c r="D34" i="4"/>
  <c r="K34" i="4"/>
  <c r="S34" i="4"/>
  <c r="O34" i="4"/>
  <c r="L34" i="4"/>
  <c r="Q34" i="4"/>
  <c r="J34" i="4"/>
  <c r="N34" i="4"/>
  <c r="I34" i="4"/>
  <c r="M34" i="4"/>
  <c r="P34" i="4"/>
  <c r="R34" i="4"/>
  <c r="G34" i="4"/>
  <c r="H34" i="4"/>
  <c r="E46" i="4"/>
  <c r="E20" i="4"/>
  <c r="F13" i="4"/>
  <c r="F27" i="4"/>
  <c r="F47" i="4"/>
  <c r="F34" i="4"/>
  <c r="F41" i="4"/>
  <c r="P13" i="4"/>
  <c r="H13" i="4"/>
  <c r="D13" i="4"/>
  <c r="L13" i="4"/>
  <c r="M13" i="4"/>
  <c r="O13" i="4"/>
  <c r="N13" i="4"/>
  <c r="Q13" i="4"/>
  <c r="S13" i="4"/>
  <c r="K13" i="4"/>
  <c r="J13" i="4"/>
  <c r="G13" i="4"/>
  <c r="I13" i="4"/>
  <c r="R13" i="4"/>
  <c r="I41" i="4"/>
  <c r="Q41" i="4"/>
  <c r="P41" i="4"/>
  <c r="H41" i="4"/>
  <c r="N41" i="4"/>
  <c r="L41" i="4"/>
  <c r="O41" i="4"/>
  <c r="R41" i="4"/>
  <c r="M41" i="4"/>
  <c r="J41" i="4"/>
  <c r="G41" i="4"/>
  <c r="K41" i="4"/>
  <c r="S41" i="4"/>
  <c r="E27" i="4"/>
  <c r="T45" i="4"/>
  <c r="T6" i="4"/>
  <c r="T27" i="4"/>
  <c r="T41" i="4"/>
  <c r="D45" i="4"/>
  <c r="K6" i="4"/>
  <c r="D6" i="4"/>
  <c r="S6" i="4"/>
  <c r="H6" i="4"/>
  <c r="P6" i="4"/>
  <c r="J6" i="4"/>
  <c r="L6" i="4"/>
  <c r="M6" i="4"/>
  <c r="G6" i="4"/>
  <c r="N6" i="4"/>
  <c r="I6" i="4"/>
  <c r="R6" i="4"/>
  <c r="O6" i="4"/>
  <c r="Q6" i="4"/>
  <c r="L27" i="4"/>
  <c r="D27" i="4"/>
  <c r="R27" i="4"/>
  <c r="J27" i="4"/>
  <c r="N27" i="4"/>
  <c r="H27" i="4"/>
  <c r="M27" i="4"/>
  <c r="G27" i="4"/>
  <c r="K27" i="4"/>
  <c r="I27" i="4"/>
  <c r="O27" i="4"/>
  <c r="Q27" i="4"/>
  <c r="P27" i="4"/>
  <c r="S27" i="4"/>
  <c r="E13" i="4"/>
  <c r="E47" i="4"/>
  <c r="E34" i="4"/>
  <c r="F45" i="4"/>
  <c r="F6" i="4"/>
  <c r="F46" i="4"/>
  <c r="F20" i="4"/>
  <c r="T13" i="4"/>
  <c r="T46" i="4"/>
  <c r="T20" i="4"/>
  <c r="T47" i="4"/>
  <c r="T34" i="4"/>
  <c r="U45" i="4"/>
  <c r="U6" i="4"/>
  <c r="U13" i="4"/>
  <c r="U46" i="4"/>
  <c r="U20" i="4"/>
  <c r="U27" i="4"/>
  <c r="U47" i="4"/>
  <c r="U34" i="4"/>
  <c r="U41" i="4"/>
  <c r="U33" i="2"/>
  <c r="U20" i="2"/>
  <c r="F31" i="2"/>
  <c r="T31" i="2"/>
  <c r="U32" i="2"/>
  <c r="U13" i="2"/>
  <c r="U31" i="2"/>
  <c r="F32" i="2"/>
  <c r="F13" i="2"/>
  <c r="D33" i="2"/>
  <c r="R20" i="2"/>
  <c r="J20" i="2"/>
  <c r="D20" i="2"/>
  <c r="S20" i="2"/>
  <c r="K20" i="2"/>
  <c r="P20" i="2"/>
  <c r="N20" i="2"/>
  <c r="I20" i="2"/>
  <c r="L20" i="2"/>
  <c r="Q20" i="2"/>
  <c r="O20" i="2"/>
  <c r="G20" i="2"/>
  <c r="M20" i="2"/>
  <c r="H20" i="2"/>
  <c r="E34" i="2"/>
  <c r="E27" i="2"/>
  <c r="T32" i="2"/>
  <c r="T13" i="2"/>
  <c r="D32" i="2"/>
  <c r="P13" i="2"/>
  <c r="H13" i="2"/>
  <c r="D13" i="2"/>
  <c r="N13" i="2"/>
  <c r="M13" i="2"/>
  <c r="L13" i="2"/>
  <c r="I13" i="2"/>
  <c r="G13" i="2"/>
  <c r="J13" i="2"/>
  <c r="O13" i="2"/>
  <c r="K13" i="2"/>
  <c r="R13" i="2"/>
  <c r="Q13" i="2"/>
  <c r="S13" i="2"/>
  <c r="E33" i="2"/>
  <c r="E20" i="2"/>
  <c r="F34" i="2"/>
  <c r="F27" i="2"/>
  <c r="T34" i="2"/>
  <c r="T27" i="2"/>
  <c r="E31" i="2"/>
  <c r="D34" i="2"/>
  <c r="H27" i="2"/>
  <c r="D27" i="2"/>
  <c r="R27" i="2"/>
  <c r="J27" i="2"/>
  <c r="Q27" i="2"/>
  <c r="I27" i="2"/>
  <c r="P27" i="2"/>
  <c r="M27" i="2"/>
  <c r="K27" i="2"/>
  <c r="S27" i="2"/>
  <c r="N27" i="2"/>
  <c r="O27" i="2"/>
  <c r="L27" i="2"/>
  <c r="G27" i="2"/>
  <c r="D31" i="2"/>
  <c r="E32" i="2"/>
  <c r="E13" i="2"/>
  <c r="F33" i="2"/>
  <c r="F20" i="2"/>
  <c r="T33" i="2"/>
  <c r="T20" i="2"/>
  <c r="U34" i="2"/>
  <c r="U27" i="2"/>
  <c r="V5" i="4"/>
  <c r="V45" i="4" s="1"/>
  <c r="V33" i="4"/>
  <c r="V47" i="4" s="1"/>
  <c r="V26" i="4"/>
  <c r="V40" i="4"/>
  <c r="V19" i="4"/>
  <c r="V46" i="4" s="1"/>
  <c r="V12" i="4"/>
  <c r="V40" i="3"/>
  <c r="V5" i="3"/>
  <c r="V45" i="3" s="1"/>
  <c r="V33" i="3"/>
  <c r="V47" i="3" s="1"/>
  <c r="V12" i="3"/>
  <c r="V26" i="3"/>
  <c r="V19" i="3"/>
  <c r="V46" i="3" s="1"/>
  <c r="C33" i="2"/>
  <c r="C34" i="2"/>
  <c r="V19" i="2"/>
  <c r="V33" i="2" s="1"/>
  <c r="V26" i="2"/>
  <c r="V34" i="2" s="1"/>
  <c r="V12" i="2"/>
  <c r="V32" i="2" s="1"/>
  <c r="C32" i="2"/>
  <c r="V5" i="2"/>
  <c r="V31" i="2" s="1"/>
  <c r="C31" i="2"/>
  <c r="D35" i="2" l="1"/>
  <c r="D48" i="3"/>
  <c r="J48" i="4"/>
  <c r="O48" i="3"/>
  <c r="F48" i="3"/>
  <c r="E48" i="3"/>
  <c r="T48" i="3"/>
  <c r="K48" i="3"/>
  <c r="P48" i="3"/>
  <c r="H48" i="3"/>
  <c r="F35" i="2"/>
  <c r="O35" i="2"/>
  <c r="E35" i="2"/>
  <c r="T35" i="2"/>
  <c r="Q35" i="2"/>
  <c r="J35" i="2"/>
  <c r="L35" i="2"/>
  <c r="I35" i="2"/>
  <c r="G35" i="2"/>
  <c r="M35" i="2"/>
  <c r="U35" i="2"/>
  <c r="H35" i="2"/>
  <c r="P35" i="2"/>
  <c r="N35" i="2"/>
  <c r="K35" i="2"/>
  <c r="R35" i="2"/>
  <c r="S35" i="2"/>
  <c r="U48" i="3"/>
  <c r="L48" i="3"/>
  <c r="G48" i="3"/>
  <c r="J48" i="3"/>
  <c r="I48" i="3"/>
  <c r="M48" i="3"/>
  <c r="N48" i="3"/>
  <c r="S48" i="3"/>
  <c r="R48" i="3"/>
  <c r="Q48" i="3"/>
  <c r="D48" i="4"/>
  <c r="O48" i="4"/>
  <c r="P48" i="4"/>
  <c r="T48" i="4"/>
  <c r="H48" i="4"/>
  <c r="L48" i="4"/>
  <c r="K48" i="4"/>
  <c r="S48" i="4"/>
  <c r="N48" i="4"/>
  <c r="R48" i="4"/>
  <c r="Q48" i="4"/>
  <c r="I48" i="4"/>
  <c r="E48" i="4"/>
  <c r="U48" i="4"/>
  <c r="F48" i="4"/>
  <c r="G48" i="4"/>
  <c r="M48" i="4"/>
  <c r="J54" i="1"/>
  <c r="K54" i="1"/>
  <c r="L54" i="1"/>
  <c r="M54" i="1"/>
  <c r="N54" i="1"/>
  <c r="O54" i="1"/>
  <c r="P54" i="1"/>
  <c r="Q54" i="1"/>
  <c r="R54" i="1"/>
  <c r="S54" i="1"/>
  <c r="T54" i="1"/>
  <c r="U54" i="1"/>
  <c r="K47" i="1"/>
  <c r="L47" i="1"/>
  <c r="M47" i="1"/>
  <c r="N47" i="1"/>
  <c r="O47" i="1"/>
  <c r="P47" i="1"/>
  <c r="Q47" i="1"/>
  <c r="R47" i="1"/>
  <c r="S47" i="1"/>
  <c r="T47" i="1"/>
  <c r="U47" i="1"/>
  <c r="J47" i="1"/>
  <c r="V37" i="1"/>
  <c r="J40" i="1"/>
  <c r="K40" i="1"/>
  <c r="L40" i="1"/>
  <c r="M40" i="1"/>
  <c r="N40" i="1"/>
  <c r="O40" i="1"/>
  <c r="P40" i="1"/>
  <c r="Q40" i="1"/>
  <c r="R40" i="1"/>
  <c r="S40" i="1"/>
  <c r="T40" i="1"/>
  <c r="U40" i="1"/>
  <c r="J33" i="1"/>
  <c r="K33" i="1"/>
  <c r="L33" i="1"/>
  <c r="M33" i="1"/>
  <c r="N33" i="1"/>
  <c r="O33" i="1"/>
  <c r="P33" i="1"/>
  <c r="Q33" i="1"/>
  <c r="R33" i="1"/>
  <c r="S33" i="1"/>
  <c r="T33" i="1"/>
  <c r="U33" i="1"/>
  <c r="J19" i="1"/>
  <c r="K19" i="1"/>
  <c r="L19" i="1"/>
  <c r="M19" i="1"/>
  <c r="N19" i="1"/>
  <c r="O19" i="1"/>
  <c r="P19" i="1"/>
  <c r="Q19" i="1"/>
  <c r="R19" i="1"/>
  <c r="S19" i="1"/>
  <c r="T19" i="1"/>
  <c r="U19" i="1"/>
  <c r="V52" i="1"/>
  <c r="V53" i="1"/>
  <c r="V51" i="1"/>
  <c r="V45" i="1"/>
  <c r="V46" i="1"/>
  <c r="V44" i="1"/>
  <c r="V38" i="1"/>
  <c r="V39" i="1"/>
  <c r="V31" i="1"/>
  <c r="V32" i="1"/>
  <c r="V30" i="1"/>
  <c r="V17" i="1"/>
  <c r="V18" i="1"/>
  <c r="V16" i="1"/>
  <c r="U5" i="1"/>
  <c r="V3" i="1"/>
  <c r="V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V2" i="1"/>
  <c r="I54" i="1"/>
  <c r="H54" i="1"/>
  <c r="G54" i="1"/>
  <c r="F54" i="1"/>
  <c r="E54" i="1"/>
  <c r="D54" i="1"/>
  <c r="I47" i="1"/>
  <c r="H47" i="1"/>
  <c r="G47" i="1"/>
  <c r="F47" i="1"/>
  <c r="E47" i="1"/>
  <c r="D47" i="1"/>
  <c r="I40" i="1"/>
  <c r="H40" i="1"/>
  <c r="G40" i="1"/>
  <c r="F40" i="1"/>
  <c r="E40" i="1"/>
  <c r="D40" i="1"/>
  <c r="I33" i="1"/>
  <c r="H33" i="1"/>
  <c r="G33" i="1"/>
  <c r="F33" i="1"/>
  <c r="E33" i="1"/>
  <c r="D33" i="1"/>
  <c r="I19" i="1"/>
  <c r="H19" i="1"/>
  <c r="G19" i="1"/>
  <c r="F19" i="1"/>
  <c r="E19" i="1"/>
  <c r="D19" i="1"/>
  <c r="K55" i="1" l="1"/>
  <c r="L55" i="1"/>
  <c r="L41" i="1"/>
  <c r="T41" i="1"/>
  <c r="G20" i="1"/>
  <c r="I6" i="1"/>
  <c r="G55" i="1"/>
  <c r="I55" i="1"/>
  <c r="F55" i="1"/>
  <c r="U55" i="1"/>
  <c r="M55" i="1"/>
  <c r="J55" i="1"/>
  <c r="Q55" i="1"/>
  <c r="S55" i="1"/>
  <c r="P55" i="1"/>
  <c r="T55" i="1"/>
  <c r="R55" i="1"/>
  <c r="D55" i="1"/>
  <c r="O55" i="1"/>
  <c r="H55" i="1"/>
  <c r="E55" i="1"/>
  <c r="N55" i="1"/>
  <c r="R62" i="1"/>
  <c r="R48" i="1"/>
  <c r="Q62" i="1"/>
  <c r="Q48" i="1"/>
  <c r="M62" i="1"/>
  <c r="M48" i="1"/>
  <c r="D62" i="1"/>
  <c r="D48" i="1"/>
  <c r="E62" i="1"/>
  <c r="E48" i="1"/>
  <c r="T62" i="1"/>
  <c r="T48" i="1"/>
  <c r="F62" i="1"/>
  <c r="F48" i="1"/>
  <c r="P62" i="1"/>
  <c r="P48" i="1"/>
  <c r="G62" i="1"/>
  <c r="G48" i="1"/>
  <c r="O62" i="1"/>
  <c r="O48" i="1"/>
  <c r="H62" i="1"/>
  <c r="H48" i="1"/>
  <c r="J62" i="1"/>
  <c r="J48" i="1"/>
  <c r="N62" i="1"/>
  <c r="N48" i="1"/>
  <c r="I62" i="1"/>
  <c r="I48" i="1"/>
  <c r="U62" i="1"/>
  <c r="U48" i="1"/>
  <c r="L62" i="1"/>
  <c r="L48" i="1"/>
  <c r="S62" i="1"/>
  <c r="S48" i="1"/>
  <c r="K62" i="1"/>
  <c r="K48" i="1"/>
  <c r="S41" i="1"/>
  <c r="D41" i="1"/>
  <c r="R41" i="1"/>
  <c r="J41" i="1"/>
  <c r="K41" i="1"/>
  <c r="G41" i="1"/>
  <c r="O41" i="1"/>
  <c r="E41" i="1"/>
  <c r="P41" i="1"/>
  <c r="H41" i="1"/>
  <c r="N41" i="1"/>
  <c r="Q41" i="1"/>
  <c r="F41" i="1"/>
  <c r="I41" i="1"/>
  <c r="U41" i="1"/>
  <c r="M41" i="1"/>
  <c r="O61" i="1"/>
  <c r="O34" i="1"/>
  <c r="H61" i="1"/>
  <c r="H34" i="1"/>
  <c r="P61" i="1"/>
  <c r="P34" i="1"/>
  <c r="L61" i="1"/>
  <c r="L34" i="1"/>
  <c r="U61" i="1"/>
  <c r="U34" i="1"/>
  <c r="S61" i="1"/>
  <c r="S34" i="1"/>
  <c r="K61" i="1"/>
  <c r="K34" i="1"/>
  <c r="I61" i="1"/>
  <c r="I34" i="1"/>
  <c r="M61" i="1"/>
  <c r="M34" i="1"/>
  <c r="R61" i="1"/>
  <c r="R34" i="1"/>
  <c r="J61" i="1"/>
  <c r="J34" i="1"/>
  <c r="N61" i="1"/>
  <c r="N34" i="1"/>
  <c r="D61" i="1"/>
  <c r="D34" i="1"/>
  <c r="T61" i="1"/>
  <c r="T34" i="1"/>
  <c r="E61" i="1"/>
  <c r="E34" i="1"/>
  <c r="F61" i="1"/>
  <c r="F34" i="1"/>
  <c r="G61" i="1"/>
  <c r="G34" i="1"/>
  <c r="Q61" i="1"/>
  <c r="Q34" i="1"/>
  <c r="F20" i="1"/>
  <c r="T20" i="1"/>
  <c r="L20" i="1"/>
  <c r="H20" i="1"/>
  <c r="J20" i="1"/>
  <c r="P20" i="1"/>
  <c r="O20" i="1"/>
  <c r="S20" i="1"/>
  <c r="I20" i="1"/>
  <c r="D20" i="1"/>
  <c r="N20" i="1"/>
  <c r="K20" i="1"/>
  <c r="R20" i="1"/>
  <c r="Q20" i="1"/>
  <c r="E20" i="1"/>
  <c r="U20" i="1"/>
  <c r="M20" i="1"/>
  <c r="U59" i="1"/>
  <c r="U6" i="1"/>
  <c r="P59" i="1"/>
  <c r="P6" i="1"/>
  <c r="H59" i="1"/>
  <c r="H6" i="1"/>
  <c r="Q59" i="1"/>
  <c r="Q6" i="1"/>
  <c r="N59" i="1"/>
  <c r="N6" i="1"/>
  <c r="T59" i="1"/>
  <c r="T6" i="1"/>
  <c r="D6" i="1"/>
  <c r="G59" i="1"/>
  <c r="G6" i="1"/>
  <c r="E59" i="1"/>
  <c r="E6" i="1"/>
  <c r="S59" i="1"/>
  <c r="S6" i="1"/>
  <c r="O59" i="1"/>
  <c r="O6" i="1"/>
  <c r="F59" i="1"/>
  <c r="F6" i="1"/>
  <c r="M59" i="1"/>
  <c r="M6" i="1"/>
  <c r="I59" i="1"/>
  <c r="L59" i="1"/>
  <c r="L6" i="1"/>
  <c r="K59" i="1"/>
  <c r="K6" i="1"/>
  <c r="R59" i="1"/>
  <c r="R6" i="1"/>
  <c r="J59" i="1"/>
  <c r="J6" i="1"/>
  <c r="V5" i="1"/>
  <c r="V40" i="1"/>
  <c r="V54" i="1"/>
  <c r="V47" i="1"/>
  <c r="V62" i="1" s="1"/>
  <c r="V33" i="1"/>
  <c r="V19" i="1"/>
</calcChain>
</file>

<file path=xl/sharedStrings.xml><?xml version="1.0" encoding="utf-8"?>
<sst xmlns="http://schemas.openxmlformats.org/spreadsheetml/2006/main" count="911" uniqueCount="41">
  <si>
    <t>Target</t>
  </si>
  <si>
    <t>Supplement</t>
  </si>
  <si>
    <t>Method</t>
  </si>
  <si>
    <t>2g</t>
  </si>
  <si>
    <t>3g</t>
  </si>
  <si>
    <t>4g</t>
  </si>
  <si>
    <t>sk2g</t>
  </si>
  <si>
    <t>sk3g</t>
  </si>
  <si>
    <t>sk4g</t>
  </si>
  <si>
    <t>max</t>
  </si>
  <si>
    <t>rank</t>
  </si>
  <si>
    <t>Gender</t>
  </si>
  <si>
    <t>Yes</t>
  </si>
  <si>
    <t>DT</t>
  </si>
  <si>
    <t>RF</t>
  </si>
  <si>
    <t>NN</t>
  </si>
  <si>
    <t>No</t>
  </si>
  <si>
    <t>Plurality</t>
  </si>
  <si>
    <t>Case</t>
  </si>
  <si>
    <t>Pluraity</t>
  </si>
  <si>
    <t>xsk2g</t>
  </si>
  <si>
    <t>xsk3g</t>
  </si>
  <si>
    <t>xsk4g</t>
  </si>
  <si>
    <t>xsk2g+hash</t>
  </si>
  <si>
    <t>xsk3g+hash</t>
  </si>
  <si>
    <t>xsk4g+hash</t>
  </si>
  <si>
    <t>2g-hash</t>
  </si>
  <si>
    <t>3g-hash</t>
  </si>
  <si>
    <t>4g-hash</t>
  </si>
  <si>
    <t>sk2g-hash</t>
  </si>
  <si>
    <t>sk3g-hash</t>
  </si>
  <si>
    <t>sk4g-hash</t>
  </si>
  <si>
    <t>xsk2g-hash</t>
  </si>
  <si>
    <t>xsk3g-hash</t>
  </si>
  <si>
    <t>xsk4g-hash</t>
  </si>
  <si>
    <t>sk2g+hash</t>
  </si>
  <si>
    <t>sk3g+hash</t>
  </si>
  <si>
    <t>sk4g+hash</t>
  </si>
  <si>
    <t>max-unit</t>
  </si>
  <si>
    <t>rank.geomean</t>
  </si>
  <si>
    <t>Gender2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</si>
</sst>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3"/>
      <color theme="1"/>
      <name val="LucidaSansUnicode"/>
      <family val="2"/>
    </font>
    <font>
      <sz val="13"/>
      <color theme="1"/>
      <name val="LucidaSansUnicode"/>
    </font>
    <font>
      <b/>
      <sz val="13"/>
      <color theme="1"/>
      <name val="LucidaSansUnicod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2" fontId="1" fillId="0" borderId="0" xfId="0" applyNumberFormat="1" applyFont="1"/>
    <xf numFmtId="0" fontId="1" fillId="0" borderId="1" xfId="0" applyFont="1" applyBorder="1"/>
    <xf numFmtId="0" fontId="1" fillId="0" borderId="0" xfId="0" applyFont="1"/>
    <xf numFmtId="2" fontId="2" fillId="0" borderId="2" xfId="0" applyNumberFormat="1" applyFont="1" applyBorder="1"/>
  </cellXfs>
  <cellStyles count="1">
    <cellStyle name="Normal" xfId="0" builtinId="0"/>
  </cellStyles>
  <dxfs count="95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  <a:r>
              <a:rPr lang="en-US" baseline="0"/>
              <a:t> of accuracy maxima for </a:t>
            </a:r>
            <a:r>
              <a:rPr lang="en-US"/>
              <a:t>Czech noun classification (1.2k sample, mgv</a:t>
            </a:r>
            <a:r>
              <a:rPr lang="en-US" baseline="0"/>
              <a:t>: 6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'czech.gr067.sk+xsk'!$C$59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'czech.gr067.sk+xsk'!$D$58:$U$58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sk2g-hash</c:v>
                </c:pt>
                <c:pt idx="13">
                  <c:v>sk3g-hash</c:v>
                </c:pt>
                <c:pt idx="14">
                  <c:v>sk4g-hash</c:v>
                </c:pt>
                <c:pt idx="15">
                  <c:v>xsk2g+hash</c:v>
                </c:pt>
                <c:pt idx="16">
                  <c:v>xsk3g+hash</c:v>
                </c:pt>
                <c:pt idx="17">
                  <c:v>xsk4g+hash</c:v>
                </c:pt>
              </c:strCache>
            </c:strRef>
          </c:cat>
          <c:val>
            <c:numRef>
              <c:f>'czech.gr067.sk+xsk'!$D$59:$V$59</c:f>
              <c:numCache>
                <c:formatCode>0.00</c:formatCode>
                <c:ptCount val="19"/>
                <c:pt idx="0">
                  <c:v>0.66</c:v>
                </c:pt>
                <c:pt idx="1">
                  <c:v>0.64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0.64</c:v>
                </c:pt>
                <c:pt idx="5">
                  <c:v>0.64</c:v>
                </c:pt>
                <c:pt idx="6">
                  <c:v>0.63</c:v>
                </c:pt>
                <c:pt idx="7">
                  <c:v>0.61</c:v>
                </c:pt>
                <c:pt idx="8">
                  <c:v>0.6</c:v>
                </c:pt>
                <c:pt idx="9">
                  <c:v>0.59</c:v>
                </c:pt>
                <c:pt idx="10">
                  <c:v>0.65</c:v>
                </c:pt>
                <c:pt idx="11">
                  <c:v>0.62</c:v>
                </c:pt>
                <c:pt idx="12">
                  <c:v>0.68</c:v>
                </c:pt>
                <c:pt idx="13">
                  <c:v>0.63</c:v>
                </c:pt>
                <c:pt idx="14">
                  <c:v>0.61</c:v>
                </c:pt>
                <c:pt idx="15">
                  <c:v>0.62</c:v>
                </c:pt>
                <c:pt idx="16">
                  <c:v>0.68</c:v>
                </c:pt>
                <c:pt idx="17">
                  <c:v>0.55000000000000004</c:v>
                </c:pt>
                <c:pt idx="1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3-144A-BBDE-C0171A6B4365}"/>
            </c:ext>
          </c:extLst>
        </c:ser>
        <c:ser>
          <c:idx val="3"/>
          <c:order val="1"/>
          <c:tx>
            <c:strRef>
              <c:f>'czech.gr067.sk+xsk'!$C$60</c:f>
              <c:strCache>
                <c:ptCount val="1"/>
                <c:pt idx="0">
                  <c:v>Gender2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'czech.gr067.sk+xsk'!$D$60:$V$60</c:f>
              <c:numCache>
                <c:formatCode>0.00</c:formatCode>
                <c:ptCount val="19"/>
                <c:pt idx="0">
                  <c:v>0.91</c:v>
                </c:pt>
                <c:pt idx="1">
                  <c:v>0.87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  <c:pt idx="5">
                  <c:v>0.93</c:v>
                </c:pt>
                <c:pt idx="6">
                  <c:v>0.87</c:v>
                </c:pt>
                <c:pt idx="7">
                  <c:v>0.88</c:v>
                </c:pt>
                <c:pt idx="8">
                  <c:v>0.89</c:v>
                </c:pt>
                <c:pt idx="9">
                  <c:v>0.93</c:v>
                </c:pt>
                <c:pt idx="10">
                  <c:v>0.87</c:v>
                </c:pt>
                <c:pt idx="11">
                  <c:v>0.92</c:v>
                </c:pt>
                <c:pt idx="12">
                  <c:v>0.88</c:v>
                </c:pt>
                <c:pt idx="13">
                  <c:v>0.88</c:v>
                </c:pt>
                <c:pt idx="14">
                  <c:v>0.93</c:v>
                </c:pt>
                <c:pt idx="15">
                  <c:v>0.86</c:v>
                </c:pt>
                <c:pt idx="16">
                  <c:v>0.84</c:v>
                </c:pt>
                <c:pt idx="17">
                  <c:v>0.8</c:v>
                </c:pt>
                <c:pt idx="18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7-4140-8829-ADD3B47D1048}"/>
            </c:ext>
          </c:extLst>
        </c:ser>
        <c:ser>
          <c:idx val="1"/>
          <c:order val="2"/>
          <c:tx>
            <c:strRef>
              <c:f>'czech.gr067.sk+xsk'!$C$61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'czech.gr067.sk+xsk'!$D$58:$U$58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sk2g-hash</c:v>
                </c:pt>
                <c:pt idx="13">
                  <c:v>sk3g-hash</c:v>
                </c:pt>
                <c:pt idx="14">
                  <c:v>sk4g-hash</c:v>
                </c:pt>
                <c:pt idx="15">
                  <c:v>xsk2g+hash</c:v>
                </c:pt>
                <c:pt idx="16">
                  <c:v>xsk3g+hash</c:v>
                </c:pt>
                <c:pt idx="17">
                  <c:v>xsk4g+hash</c:v>
                </c:pt>
              </c:strCache>
            </c:strRef>
          </c:cat>
          <c:val>
            <c:numRef>
              <c:f>'czech.gr067.sk+xsk'!$D$61:$V$61</c:f>
              <c:numCache>
                <c:formatCode>0.00</c:formatCode>
                <c:ptCount val="19"/>
                <c:pt idx="0">
                  <c:v>0.89</c:v>
                </c:pt>
                <c:pt idx="1">
                  <c:v>0.92</c:v>
                </c:pt>
                <c:pt idx="2">
                  <c:v>0.82</c:v>
                </c:pt>
                <c:pt idx="3">
                  <c:v>0.89</c:v>
                </c:pt>
                <c:pt idx="4">
                  <c:v>0.84</c:v>
                </c:pt>
                <c:pt idx="5">
                  <c:v>0.87</c:v>
                </c:pt>
                <c:pt idx="6">
                  <c:v>0.9</c:v>
                </c:pt>
                <c:pt idx="7">
                  <c:v>0.81</c:v>
                </c:pt>
                <c:pt idx="8">
                  <c:v>0.88</c:v>
                </c:pt>
                <c:pt idx="9">
                  <c:v>0.82</c:v>
                </c:pt>
                <c:pt idx="10">
                  <c:v>0.82</c:v>
                </c:pt>
                <c:pt idx="11">
                  <c:v>0.97</c:v>
                </c:pt>
                <c:pt idx="12">
                  <c:v>0.88</c:v>
                </c:pt>
                <c:pt idx="13">
                  <c:v>0.86</c:v>
                </c:pt>
                <c:pt idx="14">
                  <c:v>0.84</c:v>
                </c:pt>
                <c:pt idx="15">
                  <c:v>0.89</c:v>
                </c:pt>
                <c:pt idx="16">
                  <c:v>0.8</c:v>
                </c:pt>
                <c:pt idx="17">
                  <c:v>0.79</c:v>
                </c:pt>
                <c:pt idx="1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3-144A-BBDE-C0171A6B4365}"/>
            </c:ext>
          </c:extLst>
        </c:ser>
        <c:ser>
          <c:idx val="2"/>
          <c:order val="3"/>
          <c:tx>
            <c:strRef>
              <c:f>'czech.gr067.sk+xsk'!$C$62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'czech.gr067.sk+xsk'!$D$58:$U$58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sk2g-hash</c:v>
                </c:pt>
                <c:pt idx="13">
                  <c:v>sk3g-hash</c:v>
                </c:pt>
                <c:pt idx="14">
                  <c:v>sk4g-hash</c:v>
                </c:pt>
                <c:pt idx="15">
                  <c:v>xsk2g+hash</c:v>
                </c:pt>
                <c:pt idx="16">
                  <c:v>xsk3g+hash</c:v>
                </c:pt>
                <c:pt idx="17">
                  <c:v>xsk4g+hash</c:v>
                </c:pt>
              </c:strCache>
            </c:strRef>
          </c:cat>
          <c:val>
            <c:numRef>
              <c:f>'czech.gr067.sk+xsk'!$D$62:$V$62</c:f>
              <c:numCache>
                <c:formatCode>0.00</c:formatCode>
                <c:ptCount val="19"/>
                <c:pt idx="0">
                  <c:v>0.44</c:v>
                </c:pt>
                <c:pt idx="1">
                  <c:v>0.5</c:v>
                </c:pt>
                <c:pt idx="2">
                  <c:v>0.53</c:v>
                </c:pt>
                <c:pt idx="3">
                  <c:v>0.47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0.44</c:v>
                </c:pt>
                <c:pt idx="7">
                  <c:v>0.43</c:v>
                </c:pt>
                <c:pt idx="8">
                  <c:v>0.48</c:v>
                </c:pt>
                <c:pt idx="9">
                  <c:v>0.52</c:v>
                </c:pt>
                <c:pt idx="10">
                  <c:v>0.52</c:v>
                </c:pt>
                <c:pt idx="11">
                  <c:v>0.47</c:v>
                </c:pt>
                <c:pt idx="12">
                  <c:v>0.52</c:v>
                </c:pt>
                <c:pt idx="13">
                  <c:v>0.52</c:v>
                </c:pt>
                <c:pt idx="14">
                  <c:v>0.62</c:v>
                </c:pt>
                <c:pt idx="15">
                  <c:v>0.44</c:v>
                </c:pt>
                <c:pt idx="16">
                  <c:v>0.5</c:v>
                </c:pt>
                <c:pt idx="17">
                  <c:v>0.44</c:v>
                </c:pt>
                <c:pt idx="1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3-144A-BBDE-C0171A6B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Distributions of accuracy maxima for French noun classification (1.2k sample, mgv: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'french.gr067.sk+xsk'!$C$31</c:f>
              <c:strCache>
                <c:ptCount val="1"/>
                <c:pt idx="0">
                  <c:v>Gender;Yes;Best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'french.gr067.sk+xsk'!$D$30:$U$30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'french.gr067.sk+xsk'!$D$31:$U$31</c:f>
              <c:numCache>
                <c:formatCode>0.00</c:formatCode>
                <c:ptCount val="18"/>
                <c:pt idx="0">
                  <c:v>0.79</c:v>
                </c:pt>
                <c:pt idx="1">
                  <c:v>0.71</c:v>
                </c:pt>
                <c:pt idx="2">
                  <c:v>0.81</c:v>
                </c:pt>
                <c:pt idx="3">
                  <c:v>0.78</c:v>
                </c:pt>
                <c:pt idx="4">
                  <c:v>0.72</c:v>
                </c:pt>
                <c:pt idx="5">
                  <c:v>0.82</c:v>
                </c:pt>
                <c:pt idx="6">
                  <c:v>0.79</c:v>
                </c:pt>
                <c:pt idx="7">
                  <c:v>0.78</c:v>
                </c:pt>
                <c:pt idx="8">
                  <c:v>0.83</c:v>
                </c:pt>
                <c:pt idx="9">
                  <c:v>0.74</c:v>
                </c:pt>
                <c:pt idx="10">
                  <c:v>0.82</c:v>
                </c:pt>
                <c:pt idx="11">
                  <c:v>0.83</c:v>
                </c:pt>
                <c:pt idx="12">
                  <c:v>0.79</c:v>
                </c:pt>
                <c:pt idx="13">
                  <c:v>0.69</c:v>
                </c:pt>
                <c:pt idx="14">
                  <c:v>0.79</c:v>
                </c:pt>
                <c:pt idx="15">
                  <c:v>0.77</c:v>
                </c:pt>
                <c:pt idx="16">
                  <c:v>0.8</c:v>
                </c:pt>
                <c:pt idx="1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8-DA4B-9978-31FBA2A99ECA}"/>
            </c:ext>
          </c:extLst>
        </c:ser>
        <c:ser>
          <c:idx val="1"/>
          <c:order val="1"/>
          <c:tx>
            <c:strRef>
              <c:f>'french.gr067.sk+xsk'!$C$32</c:f>
              <c:strCache>
                <c:ptCount val="1"/>
                <c:pt idx="0">
                  <c:v>Gender;No;Best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'french.gr067.sk+xsk'!$D$30:$U$30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'french.gr067.sk+xsk'!$D$32:$U$32</c:f>
              <c:numCache>
                <c:formatCode>0.00</c:formatCode>
                <c:ptCount val="18"/>
                <c:pt idx="0">
                  <c:v>0.78</c:v>
                </c:pt>
                <c:pt idx="1">
                  <c:v>0.71</c:v>
                </c:pt>
                <c:pt idx="2">
                  <c:v>0.81</c:v>
                </c:pt>
                <c:pt idx="3">
                  <c:v>0.8</c:v>
                </c:pt>
                <c:pt idx="4">
                  <c:v>0.69</c:v>
                </c:pt>
                <c:pt idx="5">
                  <c:v>0.84</c:v>
                </c:pt>
                <c:pt idx="6">
                  <c:v>0.78</c:v>
                </c:pt>
                <c:pt idx="7">
                  <c:v>0.78</c:v>
                </c:pt>
                <c:pt idx="8">
                  <c:v>0.84</c:v>
                </c:pt>
                <c:pt idx="9">
                  <c:v>0.73</c:v>
                </c:pt>
                <c:pt idx="10">
                  <c:v>0.79</c:v>
                </c:pt>
                <c:pt idx="11">
                  <c:v>0.78</c:v>
                </c:pt>
                <c:pt idx="12">
                  <c:v>0.78</c:v>
                </c:pt>
                <c:pt idx="13">
                  <c:v>0.68</c:v>
                </c:pt>
                <c:pt idx="14">
                  <c:v>0.79</c:v>
                </c:pt>
                <c:pt idx="15">
                  <c:v>0.79</c:v>
                </c:pt>
                <c:pt idx="16">
                  <c:v>0.8</c:v>
                </c:pt>
                <c:pt idx="1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8-DA4B-9978-31FBA2A99ECA}"/>
            </c:ext>
          </c:extLst>
        </c:ser>
        <c:ser>
          <c:idx val="2"/>
          <c:order val="2"/>
          <c:tx>
            <c:strRef>
              <c:f>'french.gr067.sk+xsk'!$C$33</c:f>
              <c:strCache>
                <c:ptCount val="1"/>
                <c:pt idx="0">
                  <c:v>Plurality;Yes;Best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'french.gr067.sk+xsk'!$D$30:$U$30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'french.gr067.sk+xsk'!$D$33:$U$33</c:f>
              <c:numCache>
                <c:formatCode>0.00</c:formatCode>
                <c:ptCount val="18"/>
                <c:pt idx="0">
                  <c:v>0.94</c:v>
                </c:pt>
                <c:pt idx="1">
                  <c:v>0.93</c:v>
                </c:pt>
                <c:pt idx="2">
                  <c:v>0.93</c:v>
                </c:pt>
                <c:pt idx="3">
                  <c:v>0.96</c:v>
                </c:pt>
                <c:pt idx="4">
                  <c:v>0.95</c:v>
                </c:pt>
                <c:pt idx="5">
                  <c:v>0.93</c:v>
                </c:pt>
                <c:pt idx="6">
                  <c:v>0.94</c:v>
                </c:pt>
                <c:pt idx="7">
                  <c:v>0.94</c:v>
                </c:pt>
                <c:pt idx="8">
                  <c:v>0.95</c:v>
                </c:pt>
                <c:pt idx="9">
                  <c:v>0.93</c:v>
                </c:pt>
                <c:pt idx="10">
                  <c:v>0.91</c:v>
                </c:pt>
                <c:pt idx="11">
                  <c:v>0.92</c:v>
                </c:pt>
                <c:pt idx="12">
                  <c:v>0.96</c:v>
                </c:pt>
                <c:pt idx="13">
                  <c:v>0.95</c:v>
                </c:pt>
                <c:pt idx="14">
                  <c:v>0.93</c:v>
                </c:pt>
                <c:pt idx="15">
                  <c:v>0.99</c:v>
                </c:pt>
                <c:pt idx="16">
                  <c:v>0.96</c:v>
                </c:pt>
                <c:pt idx="1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8-DA4B-9978-31FBA2A99ECA}"/>
            </c:ext>
          </c:extLst>
        </c:ser>
        <c:ser>
          <c:idx val="3"/>
          <c:order val="3"/>
          <c:tx>
            <c:strRef>
              <c:f>'french.gr067.sk+xsk'!$C$34</c:f>
              <c:strCache>
                <c:ptCount val="1"/>
                <c:pt idx="0">
                  <c:v>Plurality;No;Best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'french.gr067.sk+xsk'!$D$30:$U$30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'french.gr067.sk+xsk'!$D$34:$U$34</c:f>
              <c:numCache>
                <c:formatCode>0.00</c:formatCode>
                <c:ptCount val="18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0.95</c:v>
                </c:pt>
                <c:pt idx="4">
                  <c:v>0.94</c:v>
                </c:pt>
                <c:pt idx="5">
                  <c:v>0.93</c:v>
                </c:pt>
                <c:pt idx="6">
                  <c:v>0.94</c:v>
                </c:pt>
                <c:pt idx="7">
                  <c:v>0.95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0.91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0.97</c:v>
                </c:pt>
                <c:pt idx="1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8-DA4B-9978-31FBA2A9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660336"/>
        <c:axId val="1090862560"/>
      </c:lineChart>
      <c:catAx>
        <c:axId val="8156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0862560"/>
        <c:crosses val="autoZero"/>
        <c:auto val="1"/>
        <c:lblAlgn val="ctr"/>
        <c:lblOffset val="100"/>
        <c:noMultiLvlLbl val="0"/>
      </c:catAx>
      <c:valAx>
        <c:axId val="10908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Distributions of accuracy maxima for German noun classification (1.2k sample, mgv: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'german.gr067.sk+xsk'!$C$45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'german.gr067.sk+xsk'!$D$44:$U$44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'german.gr067.sk+xsk'!$D$45:$V$45</c:f>
              <c:numCache>
                <c:formatCode>0.00</c:formatCode>
                <c:ptCount val="19"/>
                <c:pt idx="0">
                  <c:v>0.57999999999999996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0.57999999999999996</c:v>
                </c:pt>
                <c:pt idx="6">
                  <c:v>0.6</c:v>
                </c:pt>
                <c:pt idx="7">
                  <c:v>0.47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0.61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0.55000000000000004</c:v>
                </c:pt>
                <c:pt idx="14">
                  <c:v>0.67</c:v>
                </c:pt>
                <c:pt idx="15">
                  <c:v>0.59</c:v>
                </c:pt>
                <c:pt idx="16">
                  <c:v>0.51</c:v>
                </c:pt>
                <c:pt idx="17">
                  <c:v>0.53</c:v>
                </c:pt>
                <c:pt idx="1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2-D442-BD2E-BA823E25BD22}"/>
            </c:ext>
          </c:extLst>
        </c:ser>
        <c:ser>
          <c:idx val="1"/>
          <c:order val="1"/>
          <c:tx>
            <c:strRef>
              <c:f>'german.gr067.sk+xsk'!$C$46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'german.gr067.sk+xsk'!$D$44:$U$44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'german.gr067.sk+xsk'!$D$46:$V$46</c:f>
              <c:numCache>
                <c:formatCode>0.00</c:formatCode>
                <c:ptCount val="19"/>
                <c:pt idx="0">
                  <c:v>0.86</c:v>
                </c:pt>
                <c:pt idx="1">
                  <c:v>0.87</c:v>
                </c:pt>
                <c:pt idx="2">
                  <c:v>0.86</c:v>
                </c:pt>
                <c:pt idx="3">
                  <c:v>0.84</c:v>
                </c:pt>
                <c:pt idx="4">
                  <c:v>0.84</c:v>
                </c:pt>
                <c:pt idx="5">
                  <c:v>0.85</c:v>
                </c:pt>
                <c:pt idx="6">
                  <c:v>0.82</c:v>
                </c:pt>
                <c:pt idx="7">
                  <c:v>0.83</c:v>
                </c:pt>
                <c:pt idx="8">
                  <c:v>0.86</c:v>
                </c:pt>
                <c:pt idx="9">
                  <c:v>0.88</c:v>
                </c:pt>
                <c:pt idx="10">
                  <c:v>0.87</c:v>
                </c:pt>
                <c:pt idx="11">
                  <c:v>0.86</c:v>
                </c:pt>
                <c:pt idx="12">
                  <c:v>0.84</c:v>
                </c:pt>
                <c:pt idx="13">
                  <c:v>0.77</c:v>
                </c:pt>
                <c:pt idx="14">
                  <c:v>0.84</c:v>
                </c:pt>
                <c:pt idx="15">
                  <c:v>0.82</c:v>
                </c:pt>
                <c:pt idx="16">
                  <c:v>0.86</c:v>
                </c:pt>
                <c:pt idx="17">
                  <c:v>0.82</c:v>
                </c:pt>
                <c:pt idx="18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2-D442-BD2E-BA823E25BD22}"/>
            </c:ext>
          </c:extLst>
        </c:ser>
        <c:ser>
          <c:idx val="2"/>
          <c:order val="2"/>
          <c:tx>
            <c:strRef>
              <c:f>'german.gr067.sk+xsk'!$C$47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'german.gr067.sk+xsk'!$D$44:$U$44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'german.gr067.sk+xsk'!$D$47:$V$47</c:f>
              <c:numCache>
                <c:formatCode>0.00</c:formatCode>
                <c:ptCount val="19"/>
                <c:pt idx="0">
                  <c:v>0.37</c:v>
                </c:pt>
                <c:pt idx="1">
                  <c:v>0.43</c:v>
                </c:pt>
                <c:pt idx="2">
                  <c:v>0.5</c:v>
                </c:pt>
                <c:pt idx="3">
                  <c:v>0.41</c:v>
                </c:pt>
                <c:pt idx="4">
                  <c:v>0.43</c:v>
                </c:pt>
                <c:pt idx="5">
                  <c:v>0.36</c:v>
                </c:pt>
                <c:pt idx="6">
                  <c:v>0.33</c:v>
                </c:pt>
                <c:pt idx="7">
                  <c:v>0.42</c:v>
                </c:pt>
                <c:pt idx="8">
                  <c:v>0.46</c:v>
                </c:pt>
                <c:pt idx="9">
                  <c:v>0.4</c:v>
                </c:pt>
                <c:pt idx="10">
                  <c:v>0.45</c:v>
                </c:pt>
                <c:pt idx="11">
                  <c:v>0.39</c:v>
                </c:pt>
                <c:pt idx="12">
                  <c:v>0.45</c:v>
                </c:pt>
                <c:pt idx="13">
                  <c:v>0.38</c:v>
                </c:pt>
                <c:pt idx="14">
                  <c:v>0.4</c:v>
                </c:pt>
                <c:pt idx="15">
                  <c:v>0.38</c:v>
                </c:pt>
                <c:pt idx="16">
                  <c:v>0.38</c:v>
                </c:pt>
                <c:pt idx="17">
                  <c:v>0.42</c:v>
                </c:pt>
                <c:pt idx="1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2-D442-BD2E-BA823E25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Distributions of accuracy maxima for Irishnoun classification (1.2k sample, mgv: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'irish.gr067.sk+xsk'!$C$45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'irish.gr067.sk+xsk'!$D$44:$U$44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'irish.gr067.sk+xsk'!$D$45:$V$45</c:f>
              <c:numCache>
                <c:formatCode>0.00</c:formatCode>
                <c:ptCount val="19"/>
                <c:pt idx="0">
                  <c:v>0.77</c:v>
                </c:pt>
                <c:pt idx="1">
                  <c:v>0.75</c:v>
                </c:pt>
                <c:pt idx="2">
                  <c:v>0.75</c:v>
                </c:pt>
                <c:pt idx="3">
                  <c:v>0.79</c:v>
                </c:pt>
                <c:pt idx="4">
                  <c:v>0.72</c:v>
                </c:pt>
                <c:pt idx="5">
                  <c:v>0.78</c:v>
                </c:pt>
                <c:pt idx="6">
                  <c:v>0.81</c:v>
                </c:pt>
                <c:pt idx="7">
                  <c:v>0.82</c:v>
                </c:pt>
                <c:pt idx="8">
                  <c:v>0.72</c:v>
                </c:pt>
                <c:pt idx="9">
                  <c:v>0.75</c:v>
                </c:pt>
                <c:pt idx="10">
                  <c:v>0.77</c:v>
                </c:pt>
                <c:pt idx="11">
                  <c:v>0.81</c:v>
                </c:pt>
                <c:pt idx="12">
                  <c:v>0.73</c:v>
                </c:pt>
                <c:pt idx="13">
                  <c:v>0.73</c:v>
                </c:pt>
                <c:pt idx="14">
                  <c:v>0.77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E-FB4A-97B8-4A4FF34C654C}"/>
            </c:ext>
          </c:extLst>
        </c:ser>
        <c:ser>
          <c:idx val="1"/>
          <c:order val="1"/>
          <c:tx>
            <c:strRef>
              <c:f>'irish.gr067.sk+xsk'!$C$46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'irish.gr067.sk+xsk'!$D$44:$U$44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'irish.gr067.sk+xsk'!$D$46:$V$46</c:f>
              <c:numCache>
                <c:formatCode>0.00</c:formatCode>
                <c:ptCount val="19"/>
                <c:pt idx="0">
                  <c:v>0.72</c:v>
                </c:pt>
                <c:pt idx="1">
                  <c:v>0.67</c:v>
                </c:pt>
                <c:pt idx="2">
                  <c:v>0.76</c:v>
                </c:pt>
                <c:pt idx="3">
                  <c:v>0.74</c:v>
                </c:pt>
                <c:pt idx="4">
                  <c:v>0.7</c:v>
                </c:pt>
                <c:pt idx="5">
                  <c:v>0.7</c:v>
                </c:pt>
                <c:pt idx="6">
                  <c:v>0.67</c:v>
                </c:pt>
                <c:pt idx="7">
                  <c:v>0.73</c:v>
                </c:pt>
                <c:pt idx="8">
                  <c:v>0.62</c:v>
                </c:pt>
                <c:pt idx="9">
                  <c:v>0.71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0.64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0.66</c:v>
                </c:pt>
                <c:pt idx="1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E-FB4A-97B8-4A4FF34C654C}"/>
            </c:ext>
          </c:extLst>
        </c:ser>
        <c:ser>
          <c:idx val="2"/>
          <c:order val="2"/>
          <c:tx>
            <c:strRef>
              <c:f>'irish.gr067.sk+xsk'!$C$47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'irish.gr067.sk+xsk'!$D$44:$U$44</c:f>
              <c:strCache>
                <c:ptCount val="18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xsk2g</c:v>
                </c:pt>
                <c:pt idx="7">
                  <c:v>xsk3g</c:v>
                </c:pt>
                <c:pt idx="8">
                  <c:v>xsk4g</c:v>
                </c:pt>
                <c:pt idx="9">
                  <c:v>2g-hash</c:v>
                </c:pt>
                <c:pt idx="10">
                  <c:v>3g-hash</c:v>
                </c:pt>
                <c:pt idx="11">
                  <c:v>4g-hash</c:v>
                </c:pt>
                <c:pt idx="12">
                  <c:v>sk2g+hash</c:v>
                </c:pt>
                <c:pt idx="13">
                  <c:v>sk3g+hash</c:v>
                </c:pt>
                <c:pt idx="14">
                  <c:v>sk4g+hash</c:v>
                </c:pt>
                <c:pt idx="15">
                  <c:v>xsk2g-hash</c:v>
                </c:pt>
                <c:pt idx="16">
                  <c:v>xsk3g-hash</c:v>
                </c:pt>
                <c:pt idx="17">
                  <c:v>xsk4g-hash</c:v>
                </c:pt>
              </c:strCache>
            </c:strRef>
          </c:cat>
          <c:val>
            <c:numRef>
              <c:f>'irish.gr067.sk+xsk'!$D$47:$V$47</c:f>
              <c:numCache>
                <c:formatCode>0.00</c:formatCode>
                <c:ptCount val="19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0.96</c:v>
                </c:pt>
                <c:pt idx="4">
                  <c:v>0.96</c:v>
                </c:pt>
                <c:pt idx="5">
                  <c:v>0.99</c:v>
                </c:pt>
                <c:pt idx="6">
                  <c:v>0.99</c:v>
                </c:pt>
                <c:pt idx="7">
                  <c:v>0.96</c:v>
                </c:pt>
                <c:pt idx="8">
                  <c:v>0.97</c:v>
                </c:pt>
                <c:pt idx="9">
                  <c:v>1</c:v>
                </c:pt>
                <c:pt idx="10">
                  <c:v>0.99</c:v>
                </c:pt>
                <c:pt idx="11">
                  <c:v>0.96</c:v>
                </c:pt>
                <c:pt idx="12">
                  <c:v>0.97</c:v>
                </c:pt>
                <c:pt idx="13">
                  <c:v>0.96</c:v>
                </c:pt>
                <c:pt idx="14">
                  <c:v>0.96</c:v>
                </c:pt>
                <c:pt idx="15">
                  <c:v>0.94</c:v>
                </c:pt>
                <c:pt idx="16">
                  <c:v>0.97</c:v>
                </c:pt>
                <c:pt idx="17">
                  <c:v>0.97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E-FB4A-97B8-4A4FF34C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63</xdr:row>
      <xdr:rowOff>165097</xdr:rowOff>
    </xdr:from>
    <xdr:to>
      <xdr:col>14</xdr:col>
      <xdr:colOff>412271</xdr:colOff>
      <xdr:row>73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21CEE-C70C-0242-B96B-09778C48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742960</xdr:colOff>
      <xdr:row>35</xdr:row>
      <xdr:rowOff>126998</xdr:rowOff>
    </xdr:from>
    <xdr:to>
      <xdr:col>14</xdr:col>
      <xdr:colOff>57599</xdr:colOff>
      <xdr:row>44</xdr:row>
      <xdr:rowOff>280898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D5ACE-3A31-FB4A-8B0A-35ED0A9F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364478</xdr:colOff>
      <xdr:row>49</xdr:row>
      <xdr:rowOff>52708</xdr:rowOff>
    </xdr:from>
    <xdr:to>
      <xdr:col>16</xdr:col>
      <xdr:colOff>65549</xdr:colOff>
      <xdr:row>59</xdr:row>
      <xdr:rowOff>223708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9467F-E123-6646-9916-9A547F734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48</xdr:row>
      <xdr:rowOff>279397</xdr:rowOff>
    </xdr:from>
    <xdr:to>
      <xdr:col>16</xdr:col>
      <xdr:colOff>272571</xdr:colOff>
      <xdr:row>58</xdr:row>
      <xdr:rowOff>69397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88110-689E-A941-9F7A-10CE7F29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9BEDC-D345-5F4E-918C-FEB9FB50BC6C}" name="Table114" displayName="Table114" ref="A1:W5" totalsRowCount="1" headerRowDxfId="954">
  <autoFilter ref="A1:W4" xr:uid="{45B34886-E579-B04A-BB74-0B33E45A88FA}"/>
  <tableColumns count="23">
    <tableColumn id="1" xr3:uid="{338D70B7-9B9F-A24A-B52D-180BC8D95A1D}" name="Target"/>
    <tableColumn id="2" xr3:uid="{840066D0-137C-B54B-AE9C-AA940AA3EC25}" name="Supplement"/>
    <tableColumn id="3" xr3:uid="{02BE399B-702E-2342-9248-5159D6B80514}" name="Method" totalsRowLabel="max"/>
    <tableColumn id="4" xr3:uid="{64760850-FA64-9841-85CF-ADCD80CC39EE}" name="2g" totalsRowFunction="custom" dataDxfId="953" totalsRowDxfId="952">
      <totalsRowFormula>_xlfn.LET(_xlpm.d,D2:D4,MAX(_xlpm.d))</totalsRowFormula>
    </tableColumn>
    <tableColumn id="5" xr3:uid="{2DA61570-2B72-A743-8510-F20848EB20F8}" name="3g" totalsRowFunction="custom" dataDxfId="951" totalsRowDxfId="950">
      <totalsRowFormula>_xlfn.LET(_xlpm.d,E2:E4,MAX(_xlpm.d))</totalsRowFormula>
    </tableColumn>
    <tableColumn id="6" xr3:uid="{D7265969-1B0D-4E4F-91E5-9E1FB030E567}" name="4g" totalsRowFunction="custom" dataDxfId="949" totalsRowDxfId="948">
      <totalsRowFormula>_xlfn.LET(_xlpm.d,F2:F4,MAX(_xlpm.d))</totalsRowFormula>
    </tableColumn>
    <tableColumn id="7" xr3:uid="{B37C1A6A-B5EF-2B46-9E3C-20B2C45E07DB}" name="sk2g" totalsRowFunction="custom" dataDxfId="947" totalsRowDxfId="946">
      <totalsRowFormula>_xlfn.LET(_xlpm.d,G2:G4,MAX(_xlpm.d))</totalsRowFormula>
    </tableColumn>
    <tableColumn id="8" xr3:uid="{EA87179C-A6BD-324C-A396-CB9F86B1FB85}" name="sk3g" totalsRowFunction="custom" dataDxfId="945" totalsRowDxfId="944">
      <totalsRowFormula>_xlfn.LET(_xlpm.d,H2:H4,MAX(_xlpm.d))</totalsRowFormula>
    </tableColumn>
    <tableColumn id="9" xr3:uid="{80E4EFC5-9456-1445-8095-114FCCBE0854}" name="sk4g" totalsRowFunction="custom" dataDxfId="943" totalsRowDxfId="942">
      <totalsRowFormula>_xlfn.LET(_xlpm.d,I2:I4,MAX(_xlpm.d))</totalsRowFormula>
    </tableColumn>
    <tableColumn id="21" xr3:uid="{C235B1FB-3D47-7040-B1E6-F4A839A3C119}" name="xsk2g" totalsRowFunction="custom" dataDxfId="941" totalsRowDxfId="940">
      <totalsRowFormula>_xlfn.LET(_xlpm.d,J2:J4,MAX(_xlpm.d))</totalsRowFormula>
    </tableColumn>
    <tableColumn id="20" xr3:uid="{33A2FF2E-96C9-074F-B1DB-1D1BAB10153D}" name="xsk3g" totalsRowFunction="custom" dataDxfId="939" totalsRowDxfId="938">
      <totalsRowFormula>_xlfn.LET(_xlpm.d,K2:K4,MAX(_xlpm.d))</totalsRowFormula>
    </tableColumn>
    <tableColumn id="19" xr3:uid="{1C51A2A1-4E27-5F49-A8F1-1561B1D62945}" name="xsk4g" totalsRowFunction="custom" dataDxfId="937" totalsRowDxfId="936">
      <totalsRowFormula>_xlfn.LET(_xlpm.d,L2:L4,MAX(_xlpm.d))</totalsRowFormula>
    </tableColumn>
    <tableColumn id="16" xr3:uid="{A3B52162-3FD8-AD4E-8E06-4C76EB01D153}" name="2g-hash" totalsRowFunction="custom" dataDxfId="935" totalsRowDxfId="934">
      <totalsRowFormula>_xlfn.LET(_xlpm.d,M2:M4,MAX(_xlpm.d))</totalsRowFormula>
    </tableColumn>
    <tableColumn id="15" xr3:uid="{A78DA72B-FE85-C14E-9279-76A46851449D}" name="3g-hash" totalsRowFunction="custom" dataDxfId="933" totalsRowDxfId="932">
      <totalsRowFormula>_xlfn.LET(_xlpm.d,N2:N4,MAX(_xlpm.d))</totalsRowFormula>
    </tableColumn>
    <tableColumn id="14" xr3:uid="{06893CE2-B5AE-9E47-96D0-85993DF48092}" name="4g-hash" totalsRowFunction="custom" dataDxfId="931" totalsRowDxfId="930">
      <totalsRowFormula>_xlfn.LET(_xlpm.d,O2:O4,MAX(_xlpm.d))</totalsRowFormula>
    </tableColumn>
    <tableColumn id="10" xr3:uid="{17E31AD2-1FE8-7340-AC9C-52419AC53000}" name="sk2g-hash" totalsRowFunction="custom" dataDxfId="929" totalsRowDxfId="928">
      <totalsRowFormula>_xlfn.LET(_xlpm.d,P2:P4,MAX(_xlpm.d))</totalsRowFormula>
    </tableColumn>
    <tableColumn id="11" xr3:uid="{7EC8769E-028A-4147-88B6-8AC0B249514B}" name="sk3g-hash" totalsRowFunction="custom" dataDxfId="927" totalsRowDxfId="926">
      <totalsRowFormula>_xlfn.LET(_xlpm.d,Q2:Q4,MAX(_xlpm.d))</totalsRowFormula>
    </tableColumn>
    <tableColumn id="12" xr3:uid="{A6EFC783-EC11-D14E-AD0C-80E608E16CEE}" name="sk4g-hash" totalsRowFunction="custom" dataDxfId="925" totalsRowDxfId="924">
      <totalsRowFormula>_xlfn.LET(_xlpm.d,R2:R4,MAX(_xlpm.d))</totalsRowFormula>
    </tableColumn>
    <tableColumn id="24" xr3:uid="{FF5323BB-87E1-444E-A4E3-DDBA41A4D23C}" name="xsk2g+hash" totalsRowFunction="custom" dataDxfId="923" totalsRowDxfId="922">
      <totalsRowFormula>_xlfn.LET(_xlpm.d,S2:S4,MAX(_xlpm.d))</totalsRowFormula>
    </tableColumn>
    <tableColumn id="23" xr3:uid="{164A31B0-795D-D242-B517-8E7DD9492925}" name="xsk3g+hash" totalsRowFunction="custom" dataDxfId="921" totalsRowDxfId="920">
      <totalsRowFormula>_xlfn.LET(_xlpm.d,T2:T4,MAX(_xlpm.d))</totalsRowFormula>
    </tableColumn>
    <tableColumn id="22" xr3:uid="{9B4517BF-81D1-AB4C-B57F-3C87552BBEB3}" name="xsk4g+hash" totalsRowFunction="custom" dataDxfId="919" totalsRowDxfId="918">
      <totalsRowFormula>_xlfn.LET(_xlpm.d,U2:U4,MAX(_xlpm.d))</totalsRowFormula>
    </tableColumn>
    <tableColumn id="17" xr3:uid="{4A0244E2-050E-B14B-B3C4-C1BD52AD2892}" name="max" totalsRowFunction="custom" dataDxfId="917" totalsRowDxfId="916">
      <calculatedColumnFormula>_xlfn.LET(_xlpm.d,D2:U2,MAX(_xlpm.d))</calculatedColumnFormula>
      <totalsRowFormula>_xlfn.LET(_xlpm.d,V2:V4,MAX(_xlpm.d))</totalsRowFormula>
    </tableColumn>
    <tableColumn id="13" xr3:uid="{85C251A7-A70B-EB4E-B42C-2AB32B61DF5F}" name="rank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716B79-1B70-5949-8781-E10BCA1C7D3F}" name="Table12630" displayName="Table12630" ref="A1:W5" totalsRowCount="1" headerRowDxfId="668">
  <autoFilter ref="A1:W4" xr:uid="{45B34886-E579-B04A-BB74-0B33E45A88FA}"/>
  <tableColumns count="23">
    <tableColumn id="1" xr3:uid="{88D015D9-1EC2-DD4E-9E2B-F05384D81015}" name="Target"/>
    <tableColumn id="2" xr3:uid="{A5301086-0997-6247-BA3F-C81950E58632}" name="Supplement"/>
    <tableColumn id="3" xr3:uid="{6AE99F95-98CA-004B-BAF4-7D8C8DF2404E}" name="Method" totalsRowLabel="max"/>
    <tableColumn id="4" xr3:uid="{BA7944CB-969D-4047-971A-16E8D407BA5D}" name="2g" totalsRowFunction="custom" dataDxfId="667" totalsRowDxfId="666">
      <totalsRowFormula>_xlfn.LET(_xlpm.d,D2:D4,MAX(_xlpm.d))</totalsRowFormula>
    </tableColumn>
    <tableColumn id="5" xr3:uid="{21BD1BB7-FD19-5F4B-8DBA-24574A2810B9}" name="3g" totalsRowFunction="custom" dataDxfId="665" totalsRowDxfId="664">
      <totalsRowFormula>_xlfn.LET(_xlpm.d,E2:E4,MAX(_xlpm.d))</totalsRowFormula>
    </tableColumn>
    <tableColumn id="6" xr3:uid="{5EFA2A52-EAEB-1D49-BF3A-55E3C3B90266}" name="4g" totalsRowFunction="custom" dataDxfId="663" totalsRowDxfId="662">
      <totalsRowFormula>_xlfn.LET(_xlpm.d,F2:F4,MAX(_xlpm.d))</totalsRowFormula>
    </tableColumn>
    <tableColumn id="20" xr3:uid="{0BEB42B5-8770-2943-BAD1-5A380C3B2956}" name="sk2g" totalsRowFunction="custom" dataDxfId="661" totalsRowDxfId="660">
      <totalsRowFormula>_xlfn.LET(_xlpm.d,G2:G4,MAX(_xlpm.d))</totalsRowFormula>
    </tableColumn>
    <tableColumn id="19" xr3:uid="{A2AEA482-EFA4-CC4E-A293-B1CBB4273BD0}" name="sk3g" totalsRowFunction="custom" dataDxfId="659" totalsRowDxfId="658">
      <totalsRowFormula>_xlfn.LET(_xlpm.d,H2:H4,MAX(_xlpm.d))</totalsRowFormula>
    </tableColumn>
    <tableColumn id="18" xr3:uid="{9EEE6DED-91D1-474F-BB24-1F271B8A4BA9}" name="sk4g" totalsRowFunction="custom" dataDxfId="657" totalsRowDxfId="656">
      <totalsRowFormula>_xlfn.LET(_xlpm.d,I2:I4,MAX(_xlpm.d))</totalsRowFormula>
    </tableColumn>
    <tableColumn id="7" xr3:uid="{13652A38-CEB1-0C41-9933-B362E7706C92}" name="xsk2g" totalsRowFunction="custom" dataDxfId="655" totalsRowDxfId="654">
      <totalsRowFormula>_xlfn.LET(_xlpm.d,J2:J4,MAX(_xlpm.d))</totalsRowFormula>
    </tableColumn>
    <tableColumn id="8" xr3:uid="{F98271ED-3140-D342-8E26-4CABE69AE0EE}" name="xsk3g" totalsRowFunction="custom" dataDxfId="653" totalsRowDxfId="652">
      <totalsRowFormula>_xlfn.LET(_xlpm.d,K2:K4,MAX(_xlpm.d))</totalsRowFormula>
    </tableColumn>
    <tableColumn id="9" xr3:uid="{91CC544C-4C8C-204F-B000-616040C0C562}" name="xsk4g" totalsRowFunction="custom" dataDxfId="651" totalsRowDxfId="650">
      <totalsRowFormula>_xlfn.LET(_xlpm.d,L2:L4,MAX(_xlpm.d))</totalsRowFormula>
    </tableColumn>
    <tableColumn id="16" xr3:uid="{5FB38734-D59D-8F4C-B3AF-0A1DDC848229}" name="2g-hash" totalsRowFunction="custom" dataDxfId="649" totalsRowDxfId="648">
      <totalsRowFormula>_xlfn.LET(_xlpm.d,M2:M4,MAX(_xlpm.d))</totalsRowFormula>
    </tableColumn>
    <tableColumn id="15" xr3:uid="{08C5424B-9F6B-2F47-B60F-06396CF2FA1E}" name="3g-hash" totalsRowFunction="custom" dataDxfId="647" totalsRowDxfId="646">
      <totalsRowFormula>_xlfn.LET(_xlpm.d,N2:N4,MAX(_xlpm.d))</totalsRowFormula>
    </tableColumn>
    <tableColumn id="14" xr3:uid="{534432A9-8F0C-C147-974C-8484CF3B49CC}" name="4g-hash" totalsRowFunction="custom" dataDxfId="645" totalsRowDxfId="644">
      <totalsRowFormula>_xlfn.LET(_xlpm.d,O2:O4,MAX(_xlpm.d))</totalsRowFormula>
    </tableColumn>
    <tableColumn id="23" xr3:uid="{B5E33A13-5040-6F4E-96F0-014179B1F3B1}" name="sk2g+hash" totalsRowFunction="custom" dataDxfId="643" totalsRowDxfId="642">
      <totalsRowFormula>_xlfn.LET(_xlpm.d,P2:P4,MAX(_xlpm.d))</totalsRowFormula>
    </tableColumn>
    <tableColumn id="22" xr3:uid="{B3F258A3-F4B6-8C43-A2B6-A4707EC26680}" name="sk3g+hash" totalsRowFunction="custom" dataDxfId="641" totalsRowDxfId="640">
      <totalsRowFormula>_xlfn.LET(_xlpm.d,Q2:Q4,MAX(_xlpm.d))</totalsRowFormula>
    </tableColumn>
    <tableColumn id="21" xr3:uid="{75C002EF-07AC-E344-887E-4B7A05E9A7BC}" name="sk4g+hash" totalsRowFunction="custom" dataDxfId="639" totalsRowDxfId="638">
      <totalsRowFormula>_xlfn.LET(_xlpm.d,R2:R4,MAX(_xlpm.d))</totalsRowFormula>
    </tableColumn>
    <tableColumn id="10" xr3:uid="{80741D88-6283-CB49-BF7B-11129B71017A}" name="xsk2g-hash" totalsRowFunction="custom" dataDxfId="637" totalsRowDxfId="636">
      <totalsRowFormula>_xlfn.LET(_xlpm.d,S2:S4,MAX(_xlpm.d))</totalsRowFormula>
    </tableColumn>
    <tableColumn id="11" xr3:uid="{F54E1E7E-5BC5-8347-9C03-5A26DAED5BF4}" name="xsk3g-hash" totalsRowFunction="custom" dataDxfId="635" totalsRowDxfId="634">
      <totalsRowFormula>_xlfn.LET(_xlpm.d,T2:T4,MAX(_xlpm.d))</totalsRowFormula>
    </tableColumn>
    <tableColumn id="12" xr3:uid="{6BEEF772-FA5F-6F44-AFD0-4D788885B684}" name="xsk4g-hash" totalsRowFunction="custom" dataDxfId="633" totalsRowDxfId="632">
      <totalsRowFormula>_xlfn.LET(_xlpm.d,U2:U4,MAX(_xlpm.d))</totalsRowFormula>
    </tableColumn>
    <tableColumn id="17" xr3:uid="{EB9BF8CC-71AF-8A41-A1B5-FB988FF3970C}" name="max" totalsRowFunction="custom" dataDxfId="631" totalsRowDxfId="630">
      <calculatedColumnFormula>_xlfn.LET(_xlpm.d,D2:U2,MAX(_xlpm.d))</calculatedColumnFormula>
      <totalsRowFormula>_xlfn.LET(_xlpm.d,V2:V4,MAX(_xlpm.d))</totalsRowFormula>
    </tableColumn>
    <tableColumn id="13" xr3:uid="{7E3F2C1C-F57C-2B48-8356-03137AE9E91D}" name="rank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731963-EA53-214C-8A1E-C8B755C22ED2}" name="Table132731" displayName="Table132731" ref="A8:W12" totalsRowCount="1">
  <autoFilter ref="A8:W11" xr:uid="{91BAB1EF-B2F2-FD48-B115-FE786BAC46D2}"/>
  <tableColumns count="23">
    <tableColumn id="1" xr3:uid="{E5470C37-1012-1041-9CF2-8FC5BC38130E}" name="Target"/>
    <tableColumn id="2" xr3:uid="{863758E9-2EB2-554A-A8E6-57F81BC028B1}" name="Supplement"/>
    <tableColumn id="3" xr3:uid="{5C1890F3-36DC-1147-AB87-5E8DB309CB2E}" name="Method" totalsRowLabel="max"/>
    <tableColumn id="4" xr3:uid="{C47649DE-EFAF-BF47-9BB2-3E96549FE9AC}" name="2g" totalsRowFunction="custom" dataDxfId="629" totalsRowDxfId="628">
      <totalsRowFormula>_xlfn.LET(_xlpm.d,D9:D11,MAX(_xlpm.d))</totalsRowFormula>
    </tableColumn>
    <tableColumn id="5" xr3:uid="{FA8B5D48-0901-E041-9733-9F8605D3B498}" name="3g" totalsRowFunction="custom" dataDxfId="627" totalsRowDxfId="626">
      <totalsRowFormula>_xlfn.LET(_xlpm.d,E9:E11,MAX(_xlpm.d))</totalsRowFormula>
    </tableColumn>
    <tableColumn id="6" xr3:uid="{868B963E-254D-6147-A218-BD4B1A6AEDC3}" name="4g" totalsRowFunction="custom" dataDxfId="625" totalsRowDxfId="624">
      <totalsRowFormula>_xlfn.LET(_xlpm.d,F9:F11,MAX(_xlpm.d))</totalsRowFormula>
    </tableColumn>
    <tableColumn id="20" xr3:uid="{2809FFAA-A4FD-C846-AD2D-671BC58E4216}" name="sk2g" totalsRowFunction="custom" dataDxfId="623" totalsRowDxfId="622">
      <totalsRowFormula>_xlfn.LET(_xlpm.d,G9:G11,MAX(_xlpm.d))</totalsRowFormula>
    </tableColumn>
    <tableColumn id="19" xr3:uid="{B90D4331-CDA8-504D-84EF-CB23FA0CD216}" name="sk3g" totalsRowFunction="custom" dataDxfId="621" totalsRowDxfId="620">
      <totalsRowFormula>_xlfn.LET(_xlpm.d,H9:H11,MAX(_xlpm.d))</totalsRowFormula>
    </tableColumn>
    <tableColumn id="18" xr3:uid="{CFD8DBD1-9842-074E-A807-0B08662F47B4}" name="sk4g" totalsRowFunction="custom" dataDxfId="619" totalsRowDxfId="618">
      <totalsRowFormula>_xlfn.LET(_xlpm.d,I9:I11,MAX(_xlpm.d))</totalsRowFormula>
    </tableColumn>
    <tableColumn id="7" xr3:uid="{02E779A3-B49F-3343-B36F-7211877F3373}" name="xsk2g" totalsRowFunction="custom" dataDxfId="617" totalsRowDxfId="616">
      <totalsRowFormula>_xlfn.LET(_xlpm.d,J9:J11,MAX(_xlpm.d))</totalsRowFormula>
    </tableColumn>
    <tableColumn id="8" xr3:uid="{D4484B4F-BD2F-444C-93F4-5AF60A4AFA2C}" name="xsk3g" totalsRowFunction="custom" dataDxfId="615" totalsRowDxfId="614">
      <totalsRowFormula>_xlfn.LET(_xlpm.d,K9:K11,MAX(_xlpm.d))</totalsRowFormula>
    </tableColumn>
    <tableColumn id="9" xr3:uid="{2CEEB31F-E5BF-5749-9E67-DCA83FC874A1}" name="xsk4g" totalsRowFunction="custom" dataDxfId="613" totalsRowDxfId="612">
      <totalsRowFormula>_xlfn.LET(_xlpm.d,L9:L11,MAX(_xlpm.d))</totalsRowFormula>
    </tableColumn>
    <tableColumn id="16" xr3:uid="{71D30F75-FCCD-414C-BD9B-9C100A3E6FD5}" name="2g-hash" totalsRowFunction="custom" dataDxfId="611" totalsRowDxfId="610">
      <totalsRowFormula>_xlfn.LET(_xlpm.d,M9:M11,MAX(_xlpm.d))</totalsRowFormula>
    </tableColumn>
    <tableColumn id="15" xr3:uid="{99FD0CFE-45B0-C043-B9EB-81E0E1BC9BD9}" name="3g-hash" totalsRowFunction="custom" dataDxfId="609" totalsRowDxfId="608">
      <totalsRowFormula>_xlfn.LET(_xlpm.d,N9:N11,MAX(_xlpm.d))</totalsRowFormula>
    </tableColumn>
    <tableColumn id="14" xr3:uid="{9B91D162-05A0-5E44-81A8-150987D00642}" name="4g-hash" totalsRowFunction="custom" dataDxfId="607" totalsRowDxfId="606">
      <totalsRowFormula>_xlfn.LET(_xlpm.d,O9:O11,MAX(_xlpm.d))</totalsRowFormula>
    </tableColumn>
    <tableColumn id="23" xr3:uid="{E20298EB-D203-4B4D-9EAC-63ADE2AE0699}" name="sk2g+hash" totalsRowFunction="custom" dataDxfId="605" totalsRowDxfId="604">
      <totalsRowFormula>_xlfn.LET(_xlpm.d,P9:P11,MAX(_xlpm.d))</totalsRowFormula>
    </tableColumn>
    <tableColumn id="22" xr3:uid="{591A7268-2605-2749-BAEF-B2ECBB01A877}" name="sk3g+hash" totalsRowFunction="custom" dataDxfId="603" totalsRowDxfId="602">
      <totalsRowFormula>_xlfn.LET(_xlpm.d,Q9:Q11,MAX(_xlpm.d))</totalsRowFormula>
    </tableColumn>
    <tableColumn id="21" xr3:uid="{63601872-875B-EA4A-AA92-11B7373075B6}" name="sk4g+hash" totalsRowFunction="custom" dataDxfId="601" totalsRowDxfId="600">
      <totalsRowFormula>_xlfn.LET(_xlpm.d,R9:R11,MAX(_xlpm.d))</totalsRowFormula>
    </tableColumn>
    <tableColumn id="10" xr3:uid="{09F561C1-F903-D748-BFF1-BB7B744FC3D6}" name="xsk2g-hash" totalsRowFunction="custom" dataDxfId="599" totalsRowDxfId="598">
      <totalsRowFormula>_xlfn.LET(_xlpm.d,S9:S11,MAX(_xlpm.d))</totalsRowFormula>
    </tableColumn>
    <tableColumn id="11" xr3:uid="{90FAA828-D998-7346-9569-9E675DB33CA6}" name="xsk3g-hash" totalsRowFunction="custom" dataDxfId="597" totalsRowDxfId="596">
      <totalsRowFormula>_xlfn.LET(_xlpm.d,T9:T11,MAX(_xlpm.d))</totalsRowFormula>
    </tableColumn>
    <tableColumn id="12" xr3:uid="{DD2D28AA-804C-E149-9702-EE268B6F5AA0}" name="xsk4g-hash" totalsRowFunction="custom" dataDxfId="595" totalsRowDxfId="594">
      <totalsRowFormula>_xlfn.LET(_xlpm.d,U9:U11,MAX(_xlpm.d))</totalsRowFormula>
    </tableColumn>
    <tableColumn id="17" xr3:uid="{524343BD-6A24-D64A-AF5B-80893BCCCDA8}" name="max" totalsRowFunction="custom" dataDxfId="593" totalsRowDxfId="592">
      <calculatedColumnFormula>_xlfn.LET(_xlpm.d,D9:U9,MAX(_xlpm.d))</calculatedColumnFormula>
      <totalsRowFormula>_xlfn.LET(_xlpm.d,V9:V11,MAX(_xlpm.d))</totalsRowFormula>
    </tableColumn>
    <tableColumn id="13" xr3:uid="{7AA7E729-C6F1-BF44-AE76-4B4B31120494}" name="rank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1C3063-E451-DF43-8532-B0AA84C03D1E}" name="Table142832" displayName="Table142832" ref="A15:W19" totalsRowCount="1">
  <autoFilter ref="A15:W18" xr:uid="{8544D348-02B7-6944-AEA9-DF3D29ADB135}"/>
  <tableColumns count="23">
    <tableColumn id="1" xr3:uid="{E7554692-90DB-8B49-A814-3D987B70D253}" name="Target"/>
    <tableColumn id="2" xr3:uid="{DDD4BA6C-7380-044D-B6D7-9224A4E2CF72}" name="Supplement"/>
    <tableColumn id="3" xr3:uid="{5D2A38D3-6D71-A045-99BF-C34DA5CE06B3}" name="Method" totalsRowLabel="max"/>
    <tableColumn id="4" xr3:uid="{9A8B4941-C0A3-F244-92C7-8BFC4A8D9D7C}" name="2g" totalsRowFunction="custom" dataDxfId="591" totalsRowDxfId="590">
      <totalsRowFormula>_xlfn.LET(_xlpm.d,D16:D18,MAX(_xlpm.d))</totalsRowFormula>
    </tableColumn>
    <tableColumn id="5" xr3:uid="{F450B8A4-5171-BA4C-9A94-F2A66588B2DB}" name="3g" totalsRowFunction="custom" dataDxfId="589" totalsRowDxfId="588">
      <totalsRowFormula>_xlfn.LET(_xlpm.d,E16:E18,MAX(_xlpm.d))</totalsRowFormula>
    </tableColumn>
    <tableColumn id="6" xr3:uid="{078F84FE-28F6-764C-A8E9-C51067701A9C}" name="4g" totalsRowFunction="custom" dataDxfId="587" totalsRowDxfId="586">
      <totalsRowFormula>_xlfn.LET(_xlpm.d,F16:F18,MAX(_xlpm.d))</totalsRowFormula>
    </tableColumn>
    <tableColumn id="20" xr3:uid="{F8B88ACA-8EDB-A14D-96B8-5AD2449F770C}" name="sk2g" totalsRowFunction="custom" dataDxfId="585" totalsRowDxfId="584">
      <totalsRowFormula>_xlfn.LET(_xlpm.d,G16:G18,MAX(_xlpm.d))</totalsRowFormula>
    </tableColumn>
    <tableColumn id="19" xr3:uid="{5B54249A-6429-D94F-A8C9-9B1030976D88}" name="sk3g" totalsRowFunction="custom" dataDxfId="583" totalsRowDxfId="582">
      <totalsRowFormula>_xlfn.LET(_xlpm.d,H16:H18,MAX(_xlpm.d))</totalsRowFormula>
    </tableColumn>
    <tableColumn id="18" xr3:uid="{399F2FAD-0DA2-204A-8F47-D332CC9B4571}" name="sk4g" totalsRowFunction="custom" dataDxfId="581" totalsRowDxfId="580">
      <totalsRowFormula>_xlfn.LET(_xlpm.d,I16:I18,MAX(_xlpm.d))</totalsRowFormula>
    </tableColumn>
    <tableColumn id="7" xr3:uid="{C6572221-FAB3-F647-97A8-EA2DBC4913B2}" name="xsk2g" totalsRowFunction="custom" dataDxfId="579" totalsRowDxfId="578">
      <totalsRowFormula>_xlfn.LET(_xlpm.d,J16:J18,MAX(_xlpm.d))</totalsRowFormula>
    </tableColumn>
    <tableColumn id="8" xr3:uid="{6B234BD3-188C-8745-99E5-B0620EA55633}" name="xsk3g" totalsRowFunction="custom" dataDxfId="577" totalsRowDxfId="576">
      <totalsRowFormula>_xlfn.LET(_xlpm.d,K16:K18,MAX(_xlpm.d))</totalsRowFormula>
    </tableColumn>
    <tableColumn id="9" xr3:uid="{09BEC433-07C0-B448-B4F4-0117CA266D1E}" name="xsk4g" totalsRowFunction="custom" dataDxfId="575" totalsRowDxfId="574">
      <totalsRowFormula>_xlfn.LET(_xlpm.d,L16:L18,MAX(_xlpm.d))</totalsRowFormula>
    </tableColumn>
    <tableColumn id="16" xr3:uid="{1173A3D2-2535-114C-BDE6-D4E31B14DA79}" name="2g-hash" totalsRowFunction="custom" dataDxfId="573" totalsRowDxfId="572">
      <totalsRowFormula>_xlfn.LET(_xlpm.d,M16:M18,MAX(_xlpm.d))</totalsRowFormula>
    </tableColumn>
    <tableColumn id="15" xr3:uid="{82865DAF-5C48-AE43-ABEC-4DB6A0990E03}" name="3g-hash" totalsRowFunction="custom" dataDxfId="571" totalsRowDxfId="570">
      <totalsRowFormula>_xlfn.LET(_xlpm.d,N16:N18,MAX(_xlpm.d))</totalsRowFormula>
    </tableColumn>
    <tableColumn id="14" xr3:uid="{3055B267-C1EF-774D-9D57-1CABD5693283}" name="4g-hash" totalsRowFunction="custom" dataDxfId="569" totalsRowDxfId="568">
      <totalsRowFormula>_xlfn.LET(_xlpm.d,O16:O18,MAX(_xlpm.d))</totalsRowFormula>
    </tableColumn>
    <tableColumn id="23" xr3:uid="{4E8C5423-8B3E-2D4D-A5F3-FD6AD620F7C7}" name="sk2g+hash" totalsRowFunction="custom" dataDxfId="567" totalsRowDxfId="566">
      <totalsRowFormula>_xlfn.LET(_xlpm.d,P16:P18,MAX(_xlpm.d))</totalsRowFormula>
    </tableColumn>
    <tableColumn id="22" xr3:uid="{67B66DDB-AFBD-434D-AFE3-4100EED82E11}" name="sk3g+hash" totalsRowFunction="custom" dataDxfId="565" totalsRowDxfId="564">
      <totalsRowFormula>_xlfn.LET(_xlpm.d,Q16:Q18,MAX(_xlpm.d))</totalsRowFormula>
    </tableColumn>
    <tableColumn id="21" xr3:uid="{5640EE1E-BE42-B743-B0CC-1444FDF6D22C}" name="sk4g+hash" totalsRowFunction="custom" dataDxfId="563" totalsRowDxfId="562">
      <totalsRowFormula>_xlfn.LET(_xlpm.d,R16:R18,MAX(_xlpm.d))</totalsRowFormula>
    </tableColumn>
    <tableColumn id="10" xr3:uid="{BF4E80CF-E7A9-5C4F-867E-42F9D097B2C0}" name="xsk2g-hash" totalsRowFunction="custom" dataDxfId="561" totalsRowDxfId="560">
      <totalsRowFormula>_xlfn.LET(_xlpm.d,S16:S18,MAX(_xlpm.d))</totalsRowFormula>
    </tableColumn>
    <tableColumn id="11" xr3:uid="{7A09CC04-6190-0641-9E2A-53A0E279FC38}" name="xsk3g-hash" totalsRowFunction="custom" dataDxfId="559" totalsRowDxfId="558">
      <totalsRowFormula>_xlfn.LET(_xlpm.d,T16:T18,MAX(_xlpm.d))</totalsRowFormula>
    </tableColumn>
    <tableColumn id="12" xr3:uid="{824BC3CD-9687-4A45-BCF2-0AD5CFA7816D}" name="xsk4g-hash" totalsRowFunction="custom" dataDxfId="557" totalsRowDxfId="556">
      <totalsRowFormula>_xlfn.LET(_xlpm.d,U16:U18,MAX(_xlpm.d))</totalsRowFormula>
    </tableColumn>
    <tableColumn id="17" xr3:uid="{F9EE6855-11A9-A848-9297-6C27FF3BA4A7}" name="max" totalsRowFunction="custom" dataDxfId="555" totalsRowDxfId="554">
      <calculatedColumnFormula>_xlfn.LET(_xlpm.d,D16:U16,MAX(_xlpm.d))</calculatedColumnFormula>
      <totalsRowFormula>_xlfn.LET(_xlpm.d,V16:V18,MAX(_xlpm.d))</totalsRowFormula>
    </tableColumn>
    <tableColumn id="13" xr3:uid="{1DF98A25-8449-D94F-9BD3-B66516933A3D}" name="rank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1F8BF6-1F58-664C-A09D-6254ED919C49}" name="Table1352933" displayName="Table1352933" ref="A22:W26" totalsRowCount="1">
  <autoFilter ref="A22:W25" xr:uid="{46B0E1C2-31F2-354C-8ED1-4E99A40A361A}"/>
  <tableColumns count="23">
    <tableColumn id="1" xr3:uid="{547DEAB6-7E33-0241-A884-825B42286208}" name="Target"/>
    <tableColumn id="2" xr3:uid="{4138099F-45FB-144A-B5E5-E40B7CD17C7A}" name="Supplement"/>
    <tableColumn id="3" xr3:uid="{0742D397-E4D7-9048-958A-A3765F53D887}" name="Method" totalsRowLabel="max"/>
    <tableColumn id="4" xr3:uid="{6F4B7F3D-8193-D646-9DC3-8054A702A8DE}" name="2g" totalsRowFunction="custom" dataDxfId="553" totalsRowDxfId="552">
      <totalsRowFormula>_xlfn.LET(_xlpm.d,D23:D25,MAX(_xlpm.d))</totalsRowFormula>
    </tableColumn>
    <tableColumn id="5" xr3:uid="{2961CA2E-97A5-0F40-A59F-BE84109945E3}" name="3g" totalsRowFunction="custom" dataDxfId="551" totalsRowDxfId="550">
      <totalsRowFormula>_xlfn.LET(_xlpm.d,E23:E25,MAX(_xlpm.d))</totalsRowFormula>
    </tableColumn>
    <tableColumn id="6" xr3:uid="{31086E67-87B1-1649-B027-797EEAA4D170}" name="4g" totalsRowFunction="custom" dataDxfId="549" totalsRowDxfId="548">
      <totalsRowFormula>_xlfn.LET(_xlpm.d,F23:F25,MAX(_xlpm.d))</totalsRowFormula>
    </tableColumn>
    <tableColumn id="20" xr3:uid="{E62C9120-CC5C-7A4B-8AE1-366BF009AB20}" name="sk2g" totalsRowFunction="custom" dataDxfId="547" totalsRowDxfId="546">
      <totalsRowFormula>_xlfn.LET(_xlpm.d,G23:G25,MAX(_xlpm.d))</totalsRowFormula>
    </tableColumn>
    <tableColumn id="19" xr3:uid="{F57115CC-BD5F-7D41-BF09-EB602FC2783A}" name="sk3g" totalsRowFunction="custom" dataDxfId="545" totalsRowDxfId="544">
      <totalsRowFormula>_xlfn.LET(_xlpm.d,H23:H25,MAX(_xlpm.d))</totalsRowFormula>
    </tableColumn>
    <tableColumn id="18" xr3:uid="{E42A783A-3DDE-604E-88C7-024AD242DEB1}" name="sk4g" totalsRowFunction="custom" dataDxfId="543" totalsRowDxfId="542">
      <totalsRowFormula>_xlfn.LET(_xlpm.d,I23:I25,MAX(_xlpm.d))</totalsRowFormula>
    </tableColumn>
    <tableColumn id="7" xr3:uid="{34C4304F-B5A9-A649-B521-9F34B1EB31A2}" name="xsk2g" totalsRowFunction="custom" dataDxfId="541" totalsRowDxfId="540">
      <totalsRowFormula>_xlfn.LET(_xlpm.d,J23:J25,MAX(_xlpm.d))</totalsRowFormula>
    </tableColumn>
    <tableColumn id="8" xr3:uid="{C004A420-ECC6-1743-B4FD-0DF757DEC1CC}" name="xsk3g" totalsRowFunction="custom" dataDxfId="539" totalsRowDxfId="538">
      <totalsRowFormula>_xlfn.LET(_xlpm.d,K23:K25,MAX(_xlpm.d))</totalsRowFormula>
    </tableColumn>
    <tableColumn id="9" xr3:uid="{00A2866E-33B4-EE42-BFFA-05A3479BCCB5}" name="xsk4g" totalsRowFunction="custom" dataDxfId="537" totalsRowDxfId="536">
      <totalsRowFormula>_xlfn.LET(_xlpm.d,L23:L25,MAX(_xlpm.d))</totalsRowFormula>
    </tableColumn>
    <tableColumn id="16" xr3:uid="{ED8DD97A-60C7-C04B-A0F6-6C61BD4A728C}" name="2g-hash" totalsRowFunction="custom" dataDxfId="535" totalsRowDxfId="534">
      <totalsRowFormula>_xlfn.LET(_xlpm.d,M23:M25,MAX(_xlpm.d))</totalsRowFormula>
    </tableColumn>
    <tableColumn id="15" xr3:uid="{F5A6085F-72F0-2C4B-8CEE-467211B32EB4}" name="3g-hash" totalsRowFunction="custom" dataDxfId="533" totalsRowDxfId="532">
      <totalsRowFormula>_xlfn.LET(_xlpm.d,N23:N25,MAX(_xlpm.d))</totalsRowFormula>
    </tableColumn>
    <tableColumn id="14" xr3:uid="{81C27AE9-D747-8C4E-840F-1BB76FEDD1AB}" name="4g-hash" totalsRowFunction="custom" dataDxfId="531" totalsRowDxfId="530">
      <totalsRowFormula>_xlfn.LET(_xlpm.d,O23:O25,MAX(_xlpm.d))</totalsRowFormula>
    </tableColumn>
    <tableColumn id="23" xr3:uid="{71E52613-BE21-2E41-B742-97C3E3561A2D}" name="sk2g+hash" totalsRowFunction="custom" dataDxfId="529" totalsRowDxfId="528">
      <totalsRowFormula>_xlfn.LET(_xlpm.d,P23:P25,MAX(_xlpm.d))</totalsRowFormula>
    </tableColumn>
    <tableColumn id="22" xr3:uid="{254C3303-8D15-2349-9D10-AB62E13EA8D5}" name="sk3g+hash" totalsRowFunction="custom" dataDxfId="527" totalsRowDxfId="526">
      <totalsRowFormula>_xlfn.LET(_xlpm.d,Q23:Q25,MAX(_xlpm.d))</totalsRowFormula>
    </tableColumn>
    <tableColumn id="21" xr3:uid="{6FCEA7D3-DE62-0A41-9B94-A9414526C4AA}" name="sk4g+hash" totalsRowFunction="custom" dataDxfId="525" totalsRowDxfId="524">
      <totalsRowFormula>_xlfn.LET(_xlpm.d,R23:R25,MAX(_xlpm.d))</totalsRowFormula>
    </tableColumn>
    <tableColumn id="10" xr3:uid="{381630F8-989A-A043-8AF2-B1A84F13C301}" name="xsk2g-hash" totalsRowFunction="custom" dataDxfId="523" totalsRowDxfId="522">
      <totalsRowFormula>_xlfn.LET(_xlpm.d,S23:S25,MAX(_xlpm.d))</totalsRowFormula>
    </tableColumn>
    <tableColumn id="11" xr3:uid="{A39590C0-A76F-1C4C-B097-97067F50E7CD}" name="xsk3g-hash" totalsRowFunction="custom" dataDxfId="521" totalsRowDxfId="520">
      <totalsRowFormula>_xlfn.LET(_xlpm.d,T23:T25,MAX(_xlpm.d))</totalsRowFormula>
    </tableColumn>
    <tableColumn id="12" xr3:uid="{7DE37894-44E5-BC48-A240-B543E53E38C4}" name="xsk4g-hash" totalsRowFunction="custom" dataDxfId="519" totalsRowDxfId="518">
      <totalsRowFormula>_xlfn.LET(_xlpm.d,U23:U25,MAX(_xlpm.d))</totalsRowFormula>
    </tableColumn>
    <tableColumn id="17" xr3:uid="{4548F58A-0CA9-B84C-8A5A-20F6CEEB2076}" name="max" totalsRowFunction="custom" dataDxfId="517" totalsRowDxfId="516">
      <calculatedColumnFormula>_xlfn.LET(_xlpm.d,D23:U23,MAX(_xlpm.d))</calculatedColumnFormula>
      <totalsRowFormula>_xlfn.LET(_xlpm.d,V23:V25,MAX(_xlpm.d))</totalsRowFormula>
    </tableColumn>
    <tableColumn id="13" xr3:uid="{8209D7F6-C5BB-0848-81A3-9D48DF59507F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4BF73B7-FB3A-514D-B6B3-FFE8A148503B}" name="Table23" displayName="Table23" ref="C30:V35" totalsRowShown="0">
  <autoFilter ref="C30:V35" xr:uid="{54BF73B7-FB3A-514D-B6B3-FFE8A148503B}"/>
  <tableColumns count="20">
    <tableColumn id="1" xr3:uid="{D6247CC8-99BC-C54D-951D-530E575E5F70}" name="Method">
      <calculatedColumnFormula>CONCATENATE(A31,";",B31,";Best")</calculatedColumnFormula>
    </tableColumn>
    <tableColumn id="2" xr3:uid="{8D1E8A0A-36EF-1148-8E26-8DC65D1F53EF}" name="2g" dataDxfId="515"/>
    <tableColumn id="3" xr3:uid="{E24AD06B-95D6-AC44-A224-6DA52E76A58F}" name="3g" dataDxfId="514"/>
    <tableColumn id="4" xr3:uid="{FC0F14DD-9892-E64E-91BC-8EA30A33FC64}" name="4g" dataDxfId="513"/>
    <tableColumn id="5" xr3:uid="{BB70EFB9-794E-8F4D-B94A-111FABAC0F79}" name="sk2g" dataDxfId="512"/>
    <tableColumn id="6" xr3:uid="{DE22054D-DF6B-3342-9ADF-17F83D210938}" name="sk3g" dataDxfId="511"/>
    <tableColumn id="7" xr3:uid="{928A3F19-9C29-B441-93C6-8D2F9C7DD363}" name="sk4g" dataDxfId="510"/>
    <tableColumn id="8" xr3:uid="{136A1DC8-8EBF-4C46-B972-090E21C8E707}" name="xsk2g" dataDxfId="509"/>
    <tableColumn id="9" xr3:uid="{34B8FFCC-8E58-5F49-83BA-BAF0A1EE05B4}" name="xsk3g" dataDxfId="508"/>
    <tableColumn id="10" xr3:uid="{C1B570F5-0CA3-1D4D-87A4-48ADB07F900E}" name="xsk4g" dataDxfId="507"/>
    <tableColumn id="11" xr3:uid="{0948574E-AE25-E04D-B65F-808FC6E005BE}" name="2g-hash" dataDxfId="506"/>
    <tableColumn id="12" xr3:uid="{90DDB286-7CFA-524E-B351-7A0DE854D1D6}" name="3g-hash" dataDxfId="505"/>
    <tableColumn id="13" xr3:uid="{5FC003C7-26B6-2145-9EC6-F7969DBE8E3F}" name="4g-hash" dataDxfId="504"/>
    <tableColumn id="14" xr3:uid="{04031541-3952-084A-B542-6C60272EE3F3}" name="sk2g+hash" dataDxfId="503"/>
    <tableColumn id="15" xr3:uid="{C3938A92-6D4A-4041-B81E-5506F07619BE}" name="sk3g+hash" dataDxfId="502"/>
    <tableColumn id="16" xr3:uid="{1FACEDDB-6975-2547-A953-55511C6819A2}" name="sk4g+hash" dataDxfId="501"/>
    <tableColumn id="17" xr3:uid="{ABDDF380-6B55-1245-AA5C-86F174A1E2EB}" name="xsk2g-hash" dataDxfId="500"/>
    <tableColumn id="18" xr3:uid="{20E7ABFB-FA94-2E48-AE3B-77936303B4FB}" name="xsk3g-hash" dataDxfId="499"/>
    <tableColumn id="19" xr3:uid="{2239EC06-8F78-1546-88E7-3DE8D570B5F6}" name="xsk4g-hash" dataDxfId="498"/>
    <tableColumn id="20" xr3:uid="{B11EA170-DE1A-CD44-A42B-D4E935057023}" name="max" dataDxfId="4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3B552E-B959-494E-8927-981D22FE3F14}" name="Table1820" displayName="Table1820" ref="A1:W5" totalsRowCount="1" headerRowDxfId="496">
  <autoFilter ref="A1:W4" xr:uid="{45B34886-E579-B04A-BB74-0B33E45A88FA}"/>
  <tableColumns count="23">
    <tableColumn id="1" xr3:uid="{19E1A26F-C3FC-A642-9BE4-7E73528734AE}" name="Target"/>
    <tableColumn id="2" xr3:uid="{FAB2A774-B071-EE48-99D7-CAB2280E8442}" name="Supplement"/>
    <tableColumn id="3" xr3:uid="{323534F4-3AA8-C544-B240-9915549B757E}" name="Method" totalsRowLabel="max"/>
    <tableColumn id="4" xr3:uid="{3C340FB0-F01D-BF42-B7E0-4F47FFB5FB6F}" name="2g" totalsRowFunction="custom" dataDxfId="495" totalsRowDxfId="494">
      <totalsRowFormula>_xlfn.LET(_xlpm.d,D2:D4,MAX(_xlpm.d))</totalsRowFormula>
    </tableColumn>
    <tableColumn id="5" xr3:uid="{881105A3-6BC3-D349-BDD1-613FC83E0F32}" name="3g" totalsRowFunction="custom" dataDxfId="493" totalsRowDxfId="492">
      <totalsRowFormula>_xlfn.LET(_xlpm.d,E2:E4,MAX(_xlpm.d))</totalsRowFormula>
    </tableColumn>
    <tableColumn id="6" xr3:uid="{1F57CD00-01B3-5C46-9262-FFB0164F106B}" name="4g" totalsRowFunction="custom" dataDxfId="491" totalsRowDxfId="490">
      <totalsRowFormula>_xlfn.LET(_xlpm.d,F2:F4,MAX(_xlpm.d))</totalsRowFormula>
    </tableColumn>
    <tableColumn id="20" xr3:uid="{3D9A3FFA-127B-6E4E-9F57-EEF04A69665F}" name="sk2g" totalsRowFunction="custom" dataDxfId="489" totalsRowDxfId="488">
      <totalsRowFormula>_xlfn.LET(_xlpm.d,G2:G4,MAX(_xlpm.d))</totalsRowFormula>
    </tableColumn>
    <tableColumn id="19" xr3:uid="{B6823064-3265-BC4B-A49D-73EA5B6993C0}" name="sk3g" totalsRowFunction="custom" dataDxfId="487" totalsRowDxfId="486">
      <totalsRowFormula>_xlfn.LET(_xlpm.d,H2:H4,MAX(_xlpm.d))</totalsRowFormula>
    </tableColumn>
    <tableColumn id="18" xr3:uid="{372CB34D-989B-B84A-B2A7-9D632DE6146E}" name="sk4g" totalsRowFunction="custom" dataDxfId="485" totalsRowDxfId="484">
      <totalsRowFormula>_xlfn.LET(_xlpm.d,I2:I4,MAX(_xlpm.d))</totalsRowFormula>
    </tableColumn>
    <tableColumn id="7" xr3:uid="{B083FBE1-079B-2C49-A923-E951083FC1CD}" name="xsk2g" totalsRowFunction="custom" dataDxfId="483" totalsRowDxfId="482">
      <totalsRowFormula>_xlfn.LET(_xlpm.d,J2:J4,MAX(_xlpm.d))</totalsRowFormula>
    </tableColumn>
    <tableColumn id="8" xr3:uid="{C8BE9CED-55C8-334C-82B1-613F9B57FAD6}" name="xsk3g" totalsRowFunction="custom" dataDxfId="481" totalsRowDxfId="480">
      <totalsRowFormula>_xlfn.LET(_xlpm.d,K2:K4,MAX(_xlpm.d))</totalsRowFormula>
    </tableColumn>
    <tableColumn id="9" xr3:uid="{A2F77E61-3C81-1B4C-A688-450CFB4731E3}" name="xsk4g" totalsRowFunction="custom" dataDxfId="479" totalsRowDxfId="478">
      <totalsRowFormula>_xlfn.LET(_xlpm.d,L2:L4,MAX(_xlpm.d))</totalsRowFormula>
    </tableColumn>
    <tableColumn id="16" xr3:uid="{7EC45AC6-1CBB-7144-8B0E-32D97CC8E3C0}" name="2g-hash" totalsRowFunction="custom" dataDxfId="477" totalsRowDxfId="476">
      <totalsRowFormula>_xlfn.LET(_xlpm.d,M2:M4,MAX(_xlpm.d))</totalsRowFormula>
    </tableColumn>
    <tableColumn id="15" xr3:uid="{497AB221-13AC-3047-AC4E-6D877CEC20BC}" name="3g-hash" totalsRowFunction="custom" dataDxfId="475" totalsRowDxfId="474">
      <totalsRowFormula>_xlfn.LET(_xlpm.d,N2:N4,MAX(_xlpm.d))</totalsRowFormula>
    </tableColumn>
    <tableColumn id="14" xr3:uid="{F2BF44C5-595C-134E-8B55-F6A4D3A8B7E0}" name="4g-hash" totalsRowFunction="custom" dataDxfId="473" totalsRowDxfId="472">
      <totalsRowFormula>_xlfn.LET(_xlpm.d,O2:O4,MAX(_xlpm.d))</totalsRowFormula>
    </tableColumn>
    <tableColumn id="23" xr3:uid="{E456E384-E451-334D-A40D-B2ACE5DA91E2}" name="sk2g+hash" totalsRowFunction="custom" dataDxfId="471" totalsRowDxfId="470">
      <totalsRowFormula>_xlfn.LET(_xlpm.d,P2:P4,MAX(_xlpm.d))</totalsRowFormula>
    </tableColumn>
    <tableColumn id="22" xr3:uid="{A332ABBB-0DA2-2A4E-90EB-107C278585F6}" name="sk3g+hash" totalsRowFunction="custom" dataDxfId="469" totalsRowDxfId="468">
      <totalsRowFormula>_xlfn.LET(_xlpm.d,Q2:Q4,MAX(_xlpm.d))</totalsRowFormula>
    </tableColumn>
    <tableColumn id="21" xr3:uid="{59C936F9-F6A6-B741-857F-6AA917AAE5C6}" name="sk4g+hash" totalsRowFunction="custom" dataDxfId="467" totalsRowDxfId="466">
      <totalsRowFormula>_xlfn.LET(_xlpm.d,R2:R4,MAX(_xlpm.d))</totalsRowFormula>
    </tableColumn>
    <tableColumn id="10" xr3:uid="{AAF461C5-EC3E-1F41-8536-314B9089F731}" name="xsk2g-hash" totalsRowFunction="custom" dataDxfId="465" totalsRowDxfId="464">
      <totalsRowFormula>_xlfn.LET(_xlpm.d,S2:S4,MAX(_xlpm.d))</totalsRowFormula>
    </tableColumn>
    <tableColumn id="11" xr3:uid="{6192C449-D93A-F94F-99BC-99E50187C860}" name="xsk3g-hash" totalsRowFunction="custom" dataDxfId="463" totalsRowDxfId="462">
      <totalsRowFormula>_xlfn.LET(_xlpm.d,T2:T4,MAX(_xlpm.d))</totalsRowFormula>
    </tableColumn>
    <tableColumn id="12" xr3:uid="{CF259442-54C2-3E49-8095-CE3307EB84E5}" name="xsk4g-hash" totalsRowFunction="custom" dataDxfId="461" totalsRowDxfId="460">
      <totalsRowFormula>_xlfn.LET(_xlpm.d,U2:U4,MAX(_xlpm.d))</totalsRowFormula>
    </tableColumn>
    <tableColumn id="17" xr3:uid="{5A903A25-0B71-AF46-8D28-750D1BFD2703}" name="max" totalsRowFunction="custom" dataDxfId="459" totalsRowDxfId="458">
      <calculatedColumnFormula>_xlfn.LET(_xlpm.d,D2:U2,MAX(_xlpm.d))</calculatedColumnFormula>
      <totalsRowFormula>_xlfn.LET(_xlpm.d,V2:V4,MAX(_xlpm.d))</totalsRowFormula>
    </tableColumn>
    <tableColumn id="13" xr3:uid="{7005E170-711A-4141-AAD8-E457F197E35F}" name="rank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9124CC-4A54-9144-9E63-C2661CE4787D}" name="Table13921" displayName="Table13921" ref="A8:W12" totalsRowCount="1">
  <autoFilter ref="A8:W11" xr:uid="{91BAB1EF-B2F2-FD48-B115-FE786BAC46D2}"/>
  <tableColumns count="23">
    <tableColumn id="1" xr3:uid="{079800AA-3C37-0D42-AA3B-27CFC58B7D87}" name="Target"/>
    <tableColumn id="2" xr3:uid="{CFD17332-BF9D-6542-958E-C7ACD5D47508}" name="Supplement"/>
    <tableColumn id="3" xr3:uid="{D4769AB5-E3B1-D742-8346-A37A96D3AFB3}" name="Method" totalsRowLabel="max"/>
    <tableColumn id="4" xr3:uid="{95C82D15-6F57-364F-AF61-5B5F240B9A55}" name="2g" totalsRowFunction="custom" dataDxfId="457" totalsRowDxfId="456">
      <totalsRowFormula>_xlfn.LET(_xlpm.d,D9:D11,MAX(_xlpm.d))</totalsRowFormula>
    </tableColumn>
    <tableColumn id="5" xr3:uid="{1FBD2B23-5244-5645-84E1-B3EC05828ECC}" name="3g" totalsRowFunction="custom" dataDxfId="455" totalsRowDxfId="454">
      <totalsRowFormula>_xlfn.LET(_xlpm.d,E9:E11,MAX(_xlpm.d))</totalsRowFormula>
    </tableColumn>
    <tableColumn id="6" xr3:uid="{A6AA5015-BEDF-8E43-989B-B219A0C21E07}" name="4g" totalsRowFunction="custom" dataDxfId="453" totalsRowDxfId="452">
      <totalsRowFormula>_xlfn.LET(_xlpm.d,F9:F11,MAX(_xlpm.d))</totalsRowFormula>
    </tableColumn>
    <tableColumn id="20" xr3:uid="{E7B46FAA-A264-E64D-97FE-BDCF76DB5C5A}" name="sk2g" totalsRowFunction="custom" dataDxfId="451" totalsRowDxfId="450">
      <totalsRowFormula>_xlfn.LET(_xlpm.d,G9:G11,MAX(_xlpm.d))</totalsRowFormula>
    </tableColumn>
    <tableColumn id="19" xr3:uid="{FECA9180-1529-BC4A-B444-D83A62BD7281}" name="sk3g" totalsRowFunction="custom" dataDxfId="449" totalsRowDxfId="448">
      <totalsRowFormula>_xlfn.LET(_xlpm.d,H9:H11,MAX(_xlpm.d))</totalsRowFormula>
    </tableColumn>
    <tableColumn id="18" xr3:uid="{397FACDD-9E4D-1F46-BF0B-1A58DF080D36}" name="sk4g" totalsRowFunction="custom" dataDxfId="447" totalsRowDxfId="446">
      <totalsRowFormula>_xlfn.LET(_xlpm.d,I9:I11,MAX(_xlpm.d))</totalsRowFormula>
    </tableColumn>
    <tableColumn id="7" xr3:uid="{75C60511-E479-6649-948C-CDCA0AD3A646}" name="xsk2g" totalsRowFunction="custom" dataDxfId="445" totalsRowDxfId="444">
      <totalsRowFormula>_xlfn.LET(_xlpm.d,J9:J11,MAX(_xlpm.d))</totalsRowFormula>
    </tableColumn>
    <tableColumn id="8" xr3:uid="{F0111E76-ABD1-704E-97A2-C270C31E20FC}" name="xsk3g" totalsRowFunction="custom" dataDxfId="443" totalsRowDxfId="442">
      <totalsRowFormula>_xlfn.LET(_xlpm.d,K9:K11,MAX(_xlpm.d))</totalsRowFormula>
    </tableColumn>
    <tableColumn id="9" xr3:uid="{BA41CA72-0295-1B44-ABB3-7AAAA71D70E4}" name="xsk4g" totalsRowFunction="custom" dataDxfId="441" totalsRowDxfId="440">
      <totalsRowFormula>_xlfn.LET(_xlpm.d,L9:L11,MAX(_xlpm.d))</totalsRowFormula>
    </tableColumn>
    <tableColumn id="16" xr3:uid="{28A2CAC8-F474-3847-ADB1-94448543C036}" name="2g-hash" totalsRowFunction="custom" dataDxfId="439" totalsRowDxfId="438">
      <totalsRowFormula>_xlfn.LET(_xlpm.d,M9:M11,MAX(_xlpm.d))</totalsRowFormula>
    </tableColumn>
    <tableColumn id="15" xr3:uid="{57FB5787-3103-0447-8B35-79B989C9D422}" name="3g-hash" totalsRowFunction="custom" dataDxfId="437" totalsRowDxfId="436">
      <totalsRowFormula>_xlfn.LET(_xlpm.d,N9:N11,MAX(_xlpm.d))</totalsRowFormula>
    </tableColumn>
    <tableColumn id="14" xr3:uid="{833D6085-957C-B542-8BEE-ACC1E7747AE9}" name="4g-hash" totalsRowFunction="custom" dataDxfId="435" totalsRowDxfId="434">
      <totalsRowFormula>_xlfn.LET(_xlpm.d,O9:O11,MAX(_xlpm.d))</totalsRowFormula>
    </tableColumn>
    <tableColumn id="23" xr3:uid="{64CF6237-04EA-1647-90D1-ECC6C599349B}" name="sk2g+hash" totalsRowFunction="custom" dataDxfId="433" totalsRowDxfId="432">
      <totalsRowFormula>_xlfn.LET(_xlpm.d,P9:P11,MAX(_xlpm.d))</totalsRowFormula>
    </tableColumn>
    <tableColumn id="22" xr3:uid="{C04F5813-A3C6-F445-ACAB-8F6DC34DCA9D}" name="sk3g+hash" totalsRowFunction="custom" dataDxfId="431" totalsRowDxfId="430">
      <totalsRowFormula>_xlfn.LET(_xlpm.d,Q9:Q11,MAX(_xlpm.d))</totalsRowFormula>
    </tableColumn>
    <tableColumn id="21" xr3:uid="{459CAD7C-E386-284F-8D6F-3B948783F9FB}" name="sk4g+hash" totalsRowFunction="custom" dataDxfId="429" totalsRowDxfId="428">
      <totalsRowFormula>_xlfn.LET(_xlpm.d,R9:R11,MAX(_xlpm.d))</totalsRowFormula>
    </tableColumn>
    <tableColumn id="10" xr3:uid="{3BD1D344-F8C7-6141-9EFD-01710AAAFF15}" name="xsk2g-hash" totalsRowFunction="custom" dataDxfId="427" totalsRowDxfId="426">
      <totalsRowFormula>_xlfn.LET(_xlpm.d,S9:S11,MAX(_xlpm.d))</totalsRowFormula>
    </tableColumn>
    <tableColumn id="11" xr3:uid="{DF0130E2-4541-DB40-A5A7-11FAE5D0FDB6}" name="xsk3g-hash" totalsRowFunction="custom" dataDxfId="425" totalsRowDxfId="424">
      <totalsRowFormula>_xlfn.LET(_xlpm.d,T9:T11,MAX(_xlpm.d))</totalsRowFormula>
    </tableColumn>
    <tableColumn id="12" xr3:uid="{D2204C11-5276-EB4E-85E8-EA619E5F3815}" name="xsk4g-hash" totalsRowFunction="custom" dataDxfId="423" totalsRowDxfId="422">
      <totalsRowFormula>_xlfn.LET(_xlpm.d,U9:U11,MAX(_xlpm.d))</totalsRowFormula>
    </tableColumn>
    <tableColumn id="17" xr3:uid="{3B58B392-7244-5D45-9F52-F3FFBE6450F8}" name="max" totalsRowFunction="custom" dataDxfId="421" totalsRowDxfId="420">
      <calculatedColumnFormula>_xlfn.LET(_xlpm.d,D9:U9,MAX(_xlpm.d))</calculatedColumnFormula>
      <totalsRowFormula>_xlfn.LET(_xlpm.d,V9:V11,MAX(_xlpm.d))</totalsRowFormula>
    </tableColumn>
    <tableColumn id="13" xr3:uid="{E8FB3261-D261-7041-AE85-A8E45623F7B4}" name="ran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389E5F-FEF3-FE49-97BA-08DADCE1C11B}" name="Table141022" displayName="Table141022" ref="A15:W19" totalsRowCount="1">
  <autoFilter ref="A15:W18" xr:uid="{8544D348-02B7-6944-AEA9-DF3D29ADB135}"/>
  <tableColumns count="23">
    <tableColumn id="1" xr3:uid="{A1562618-C0AC-6641-A273-76EAB2F0C5CB}" name="Target"/>
    <tableColumn id="2" xr3:uid="{F54CE5B3-9701-DE48-A648-C55667BAB206}" name="Supplement"/>
    <tableColumn id="3" xr3:uid="{84FBAAD0-8117-2141-AB82-845C082ED74A}" name="Method" totalsRowLabel="max"/>
    <tableColumn id="4" xr3:uid="{916BBE49-0552-4E4C-8902-D96E116666E5}" name="2g" totalsRowFunction="custom" dataDxfId="419" totalsRowDxfId="418">
      <totalsRowFormula>_xlfn.LET(_xlpm.d,D16:D18,MAX(_xlpm.d))</totalsRowFormula>
    </tableColumn>
    <tableColumn id="5" xr3:uid="{8DA67F94-D097-124A-906F-93DC77F8EF1A}" name="3g" totalsRowFunction="custom" dataDxfId="417" totalsRowDxfId="416">
      <totalsRowFormula>_xlfn.LET(_xlpm.d,E16:E18,MAX(_xlpm.d))</totalsRowFormula>
    </tableColumn>
    <tableColumn id="6" xr3:uid="{B9934D47-5FAB-E04F-9218-D9A0934AEEEF}" name="4g" totalsRowFunction="custom" dataDxfId="415" totalsRowDxfId="414">
      <totalsRowFormula>_xlfn.LET(_xlpm.d,F16:F18,MAX(_xlpm.d))</totalsRowFormula>
    </tableColumn>
    <tableColumn id="20" xr3:uid="{C9EF105F-B96F-6D4A-A5A2-D4CB48284E45}" name="sk2g" totalsRowFunction="custom" dataDxfId="413" totalsRowDxfId="412">
      <totalsRowFormula>_xlfn.LET(_xlpm.d,G16:G18,MAX(_xlpm.d))</totalsRowFormula>
    </tableColumn>
    <tableColumn id="19" xr3:uid="{4317ABFB-AB59-6D43-B00F-614680C0CE7C}" name="sk3g" totalsRowFunction="custom" dataDxfId="411" totalsRowDxfId="410">
      <totalsRowFormula>_xlfn.LET(_xlpm.d,H16:H18,MAX(_xlpm.d))</totalsRowFormula>
    </tableColumn>
    <tableColumn id="18" xr3:uid="{0728A507-AC74-E949-BA84-E9CF75560A80}" name="sk4g" totalsRowFunction="custom" dataDxfId="409" totalsRowDxfId="408">
      <totalsRowFormula>_xlfn.LET(_xlpm.d,I16:I18,MAX(_xlpm.d))</totalsRowFormula>
    </tableColumn>
    <tableColumn id="7" xr3:uid="{ABB19F42-29E4-234B-A052-BAC66AD9CED7}" name="xsk2g" totalsRowFunction="custom" dataDxfId="407" totalsRowDxfId="406">
      <totalsRowFormula>_xlfn.LET(_xlpm.d,J16:J18,MAX(_xlpm.d))</totalsRowFormula>
    </tableColumn>
    <tableColumn id="8" xr3:uid="{27C297B5-B584-5A45-9369-BA2110034ADF}" name="xsk3g" totalsRowFunction="custom" dataDxfId="405" totalsRowDxfId="404">
      <totalsRowFormula>_xlfn.LET(_xlpm.d,K16:K18,MAX(_xlpm.d))</totalsRowFormula>
    </tableColumn>
    <tableColumn id="9" xr3:uid="{5F39669B-AF10-0247-B1B3-5D9B3D9615EF}" name="xsk4g" totalsRowFunction="custom" dataDxfId="403" totalsRowDxfId="402">
      <totalsRowFormula>_xlfn.LET(_xlpm.d,L16:L18,MAX(_xlpm.d))</totalsRowFormula>
    </tableColumn>
    <tableColumn id="16" xr3:uid="{0C1A02F2-4B1A-134A-9FC1-11AEA7297F47}" name="2g-hash" totalsRowFunction="custom" dataDxfId="401" totalsRowDxfId="400">
      <totalsRowFormula>_xlfn.LET(_xlpm.d,M16:M18,MAX(_xlpm.d))</totalsRowFormula>
    </tableColumn>
    <tableColumn id="15" xr3:uid="{03322C3F-0FA5-E74D-AC48-EB96DFB71E97}" name="3g-hash" totalsRowFunction="custom" dataDxfId="399" totalsRowDxfId="398">
      <totalsRowFormula>_xlfn.LET(_xlpm.d,N16:N18,MAX(_xlpm.d))</totalsRowFormula>
    </tableColumn>
    <tableColumn id="14" xr3:uid="{E59B7B78-CD47-4549-B44A-84B63CC0C660}" name="4g-hash" totalsRowFunction="custom" dataDxfId="397" totalsRowDxfId="396">
      <totalsRowFormula>_xlfn.LET(_xlpm.d,O16:O18,MAX(_xlpm.d))</totalsRowFormula>
    </tableColumn>
    <tableColumn id="23" xr3:uid="{8AD2CE02-33EF-0444-9146-BB7322B27558}" name="sk2g+hash" totalsRowFunction="custom" dataDxfId="395" totalsRowDxfId="394">
      <totalsRowFormula>_xlfn.LET(_xlpm.d,P16:P18,MAX(_xlpm.d))</totalsRowFormula>
    </tableColumn>
    <tableColumn id="22" xr3:uid="{75267EA0-F2B8-E04B-B575-EDA9F5FE3AAD}" name="sk3g+hash" totalsRowFunction="custom" dataDxfId="393" totalsRowDxfId="392">
      <totalsRowFormula>_xlfn.LET(_xlpm.d,Q16:Q18,MAX(_xlpm.d))</totalsRowFormula>
    </tableColumn>
    <tableColumn id="21" xr3:uid="{7578566F-A995-9A4C-8A4E-E39869192559}" name="sk4g+hash" totalsRowFunction="custom" dataDxfId="391" totalsRowDxfId="390">
      <totalsRowFormula>_xlfn.LET(_xlpm.d,R16:R18,MAX(_xlpm.d))</totalsRowFormula>
    </tableColumn>
    <tableColumn id="10" xr3:uid="{4A3A85D6-9B93-A744-85F7-513B2DCF7567}" name="xsk2g-hash" totalsRowFunction="custom" dataDxfId="389" totalsRowDxfId="388">
      <totalsRowFormula>_xlfn.LET(_xlpm.d,S16:S18,MAX(_xlpm.d))</totalsRowFormula>
    </tableColumn>
    <tableColumn id="11" xr3:uid="{A125B5CC-A122-6D4E-BF64-20BD059760F3}" name="xsk3g-hash" totalsRowFunction="custom" dataDxfId="387" totalsRowDxfId="386">
      <totalsRowFormula>_xlfn.LET(_xlpm.d,T16:T18,MAX(_xlpm.d))</totalsRowFormula>
    </tableColumn>
    <tableColumn id="12" xr3:uid="{6F6198A6-8A87-A646-8BBB-240F72B75A74}" name="xsk4g-hash" totalsRowFunction="custom" dataDxfId="385" totalsRowDxfId="384">
      <totalsRowFormula>_xlfn.LET(_xlpm.d,U16:U18,MAX(_xlpm.d))</totalsRowFormula>
    </tableColumn>
    <tableColumn id="17" xr3:uid="{EA36651F-4C6C-E64F-A63D-B64EEB8D3BBA}" name="max" totalsRowFunction="custom" dataDxfId="383" totalsRowDxfId="382">
      <calculatedColumnFormula>_xlfn.LET(_xlpm.d,D16:U16,MAX(_xlpm.d))</calculatedColumnFormula>
      <totalsRowFormula>_xlfn.LET(_xlpm.d,V16:V18,MAX(_xlpm.d))</totalsRowFormula>
    </tableColumn>
    <tableColumn id="13" xr3:uid="{823C0420-4CC2-294D-81D8-D8DE137DC7D7}" name="rank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3553D2-0D5E-8543-BCEC-0CDCF26A4F44}" name="Table1351123" displayName="Table1351123" ref="A22:W26" totalsRowCount="1">
  <autoFilter ref="A22:W25" xr:uid="{46B0E1C2-31F2-354C-8ED1-4E99A40A361A}"/>
  <tableColumns count="23">
    <tableColumn id="1" xr3:uid="{A8D00EFF-CB37-274D-BA35-72E8F089496F}" name="Target"/>
    <tableColumn id="2" xr3:uid="{4EE08023-251E-684F-90D0-4695F70584CB}" name="Supplement"/>
    <tableColumn id="3" xr3:uid="{D9A21BEA-AFA2-5147-B63D-5083C0C4E7DD}" name="Method" totalsRowLabel="max"/>
    <tableColumn id="4" xr3:uid="{16AB7493-4F7B-1A4E-9461-AA9B1F8B5D03}" name="2g" totalsRowFunction="custom" dataDxfId="381" totalsRowDxfId="380">
      <totalsRowFormula>_xlfn.LET(_xlpm.d,D23:D25,MAX(_xlpm.d))</totalsRowFormula>
    </tableColumn>
    <tableColumn id="5" xr3:uid="{98F76774-F8F4-8446-BD0A-836358E577BB}" name="3g" totalsRowFunction="custom" dataDxfId="379" totalsRowDxfId="378">
      <totalsRowFormula>_xlfn.LET(_xlpm.d,E23:E25,MAX(_xlpm.d))</totalsRowFormula>
    </tableColumn>
    <tableColumn id="6" xr3:uid="{922E44E5-3A0C-C64D-B89E-07EB7CFCA98A}" name="4g" totalsRowFunction="custom" dataDxfId="377" totalsRowDxfId="376">
      <totalsRowFormula>_xlfn.LET(_xlpm.d,F23:F25,MAX(_xlpm.d))</totalsRowFormula>
    </tableColumn>
    <tableColumn id="20" xr3:uid="{7BBA2330-7F11-914A-BA72-9ADFA28CD8CF}" name="sk2g" totalsRowFunction="custom" dataDxfId="375" totalsRowDxfId="374">
      <totalsRowFormula>_xlfn.LET(_xlpm.d,G23:G25,MAX(_xlpm.d))</totalsRowFormula>
    </tableColumn>
    <tableColumn id="19" xr3:uid="{BB790457-5D8D-8B42-95AB-F8879708351A}" name="sk3g" totalsRowFunction="custom" dataDxfId="373" totalsRowDxfId="372">
      <totalsRowFormula>_xlfn.LET(_xlpm.d,H23:H25,MAX(_xlpm.d))</totalsRowFormula>
    </tableColumn>
    <tableColumn id="18" xr3:uid="{CDB38FB2-CBD1-524C-872E-5CF9C6032A33}" name="sk4g" totalsRowFunction="custom" dataDxfId="371" totalsRowDxfId="370">
      <totalsRowFormula>_xlfn.LET(_xlpm.d,I23:I25,MAX(_xlpm.d))</totalsRowFormula>
    </tableColumn>
    <tableColumn id="7" xr3:uid="{0E9D8B9A-A73C-3047-83F2-6D4EE5E67192}" name="xsk2g" totalsRowFunction="custom" dataDxfId="369" totalsRowDxfId="368">
      <totalsRowFormula>_xlfn.LET(_xlpm.d,J23:J25,MAX(_xlpm.d))</totalsRowFormula>
    </tableColumn>
    <tableColumn id="8" xr3:uid="{6B34DCB2-12F6-4949-84BB-DAACD2778F8D}" name="xsk3g" totalsRowFunction="custom" dataDxfId="367" totalsRowDxfId="366">
      <totalsRowFormula>_xlfn.LET(_xlpm.d,K23:K25,MAX(_xlpm.d))</totalsRowFormula>
    </tableColumn>
    <tableColumn id="9" xr3:uid="{D03707C2-8913-BD4F-BB40-064200E1E6C0}" name="xsk4g" totalsRowFunction="custom" dataDxfId="365" totalsRowDxfId="364">
      <totalsRowFormula>_xlfn.LET(_xlpm.d,L23:L25,MAX(_xlpm.d))</totalsRowFormula>
    </tableColumn>
    <tableColumn id="16" xr3:uid="{C62295C6-F0A8-0449-98D8-062004D994BC}" name="2g-hash" totalsRowFunction="custom" dataDxfId="363" totalsRowDxfId="362">
      <totalsRowFormula>_xlfn.LET(_xlpm.d,M23:M25,MAX(_xlpm.d))</totalsRowFormula>
    </tableColumn>
    <tableColumn id="15" xr3:uid="{919A54D9-5634-8341-A062-640849EB8238}" name="3g-hash" totalsRowFunction="custom" dataDxfId="361" totalsRowDxfId="360">
      <totalsRowFormula>_xlfn.LET(_xlpm.d,N23:N25,MAX(_xlpm.d))</totalsRowFormula>
    </tableColumn>
    <tableColumn id="14" xr3:uid="{1136CB6C-C868-3C4F-94FD-465051314C51}" name="4g-hash" totalsRowFunction="custom" dataDxfId="359" totalsRowDxfId="358">
      <totalsRowFormula>_xlfn.LET(_xlpm.d,O23:O25,MAX(_xlpm.d))</totalsRowFormula>
    </tableColumn>
    <tableColumn id="23" xr3:uid="{701A020D-B677-BB4B-B192-6DFE9AAD2468}" name="sk2g+hash" totalsRowFunction="custom" dataDxfId="357" totalsRowDxfId="356">
      <totalsRowFormula>_xlfn.LET(_xlpm.d,P23:P25,MAX(_xlpm.d))</totalsRowFormula>
    </tableColumn>
    <tableColumn id="22" xr3:uid="{FD6C3355-6543-FE45-A8E6-16A4696AEB9A}" name="sk3g+hash" totalsRowFunction="custom" dataDxfId="355" totalsRowDxfId="354">
      <totalsRowFormula>_xlfn.LET(_xlpm.d,Q23:Q25,MAX(_xlpm.d))</totalsRowFormula>
    </tableColumn>
    <tableColumn id="21" xr3:uid="{0540351B-6B98-4044-A65A-4A90DC0781AE}" name="sk4g+hash" totalsRowFunction="custom" dataDxfId="353" totalsRowDxfId="352">
      <totalsRowFormula>_xlfn.LET(_xlpm.d,R23:R25,MAX(_xlpm.d))</totalsRowFormula>
    </tableColumn>
    <tableColumn id="10" xr3:uid="{A1AA645B-6E45-9B45-9AA0-49F2EE52A213}" name="xsk2g-hash" totalsRowFunction="custom" dataDxfId="351" totalsRowDxfId="350">
      <totalsRowFormula>_xlfn.LET(_xlpm.d,S23:S25,MAX(_xlpm.d))</totalsRowFormula>
    </tableColumn>
    <tableColumn id="11" xr3:uid="{2A5C630B-DD1C-9B42-8B2E-D2F2D5126CA1}" name="xsk3g-hash" totalsRowFunction="custom" dataDxfId="349" totalsRowDxfId="348">
      <totalsRowFormula>_xlfn.LET(_xlpm.d,T23:T25,MAX(_xlpm.d))</totalsRowFormula>
    </tableColumn>
    <tableColumn id="12" xr3:uid="{1F51AA59-FE72-144A-81A1-FDBCDE8D7B83}" name="xsk4g-hash" totalsRowFunction="custom" dataDxfId="347" totalsRowDxfId="346">
      <totalsRowFormula>_xlfn.LET(_xlpm.d,U23:U25,MAX(_xlpm.d))</totalsRowFormula>
    </tableColumn>
    <tableColumn id="17" xr3:uid="{CF7C49CF-4C9F-E142-B17C-AD12E56B0826}" name="max" totalsRowFunction="custom" dataDxfId="345" totalsRowDxfId="344">
      <calculatedColumnFormula>_xlfn.LET(_xlpm.d,D23:U23,MAX(_xlpm.d))</calculatedColumnFormula>
      <totalsRowFormula>_xlfn.LET(_xlpm.d,V23:V25,MAX(_xlpm.d))</totalsRowFormula>
    </tableColumn>
    <tableColumn id="13" xr3:uid="{B36F9386-AA0F-5E48-A44C-11D066A357F8}" name="rank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209A-7C11-FE40-8D25-003B53851D89}" name="Table1461224" displayName="Table1461224" ref="A29:W33" totalsRowCount="1">
  <autoFilter ref="A29:W32" xr:uid="{AE8576D6-A841-2144-A01C-5F10F995E97C}"/>
  <tableColumns count="23">
    <tableColumn id="1" xr3:uid="{DA550343-A770-7543-B60D-70BEB6F0A626}" name="Target"/>
    <tableColumn id="2" xr3:uid="{C5380045-4852-7A4C-AD19-44EBCB01DA20}" name="Supplement"/>
    <tableColumn id="3" xr3:uid="{112287DD-794E-094C-A988-EA7378F41F9B}" name="Method" totalsRowLabel="max"/>
    <tableColumn id="4" xr3:uid="{0EDABC0D-5CC1-5647-93B8-12BEFB262151}" name="2g" totalsRowFunction="custom" dataDxfId="343" totalsRowDxfId="342">
      <totalsRowFormula>_xlfn.LET(_xlpm.d,D30:D32,MAX(_xlpm.d))</totalsRowFormula>
    </tableColumn>
    <tableColumn id="5" xr3:uid="{C2C66987-576E-F843-BFC8-7684C08E9A31}" name="3g" totalsRowFunction="custom" dataDxfId="341" totalsRowDxfId="340">
      <totalsRowFormula>_xlfn.LET(_xlpm.d,E30:E32,MAX(_xlpm.d))</totalsRowFormula>
    </tableColumn>
    <tableColumn id="6" xr3:uid="{9F330BBF-5B95-2D45-AAFD-73F275246021}" name="4g" totalsRowFunction="custom" dataDxfId="339" totalsRowDxfId="338">
      <totalsRowFormula>_xlfn.LET(_xlpm.d,F30:F32,MAX(_xlpm.d))</totalsRowFormula>
    </tableColumn>
    <tableColumn id="20" xr3:uid="{903A3027-30E0-C547-8527-A79DF3F84B9C}" name="sk2g" totalsRowFunction="custom" dataDxfId="337" totalsRowDxfId="336">
      <totalsRowFormula>_xlfn.LET(_xlpm.d,G30:G32,MAX(_xlpm.d))</totalsRowFormula>
    </tableColumn>
    <tableColumn id="19" xr3:uid="{B3B06BFB-8176-184C-B74A-FB4D4490D6F1}" name="sk3g" totalsRowFunction="custom" dataDxfId="335" totalsRowDxfId="334">
      <totalsRowFormula>_xlfn.LET(_xlpm.d,H30:H32,MAX(_xlpm.d))</totalsRowFormula>
    </tableColumn>
    <tableColumn id="18" xr3:uid="{4FBDF469-DB06-2248-A249-A6157D16EF49}" name="sk4g" totalsRowFunction="custom" dataDxfId="333" totalsRowDxfId="332">
      <totalsRowFormula>_xlfn.LET(_xlpm.d,I30:I32,MAX(_xlpm.d))</totalsRowFormula>
    </tableColumn>
    <tableColumn id="7" xr3:uid="{1568A536-5EAF-3841-9F4D-D601C84FA7D6}" name="xsk2g" totalsRowFunction="custom" dataDxfId="331" totalsRowDxfId="330">
      <totalsRowFormula>_xlfn.LET(_xlpm.d,J30:J32,MAX(_xlpm.d))</totalsRowFormula>
    </tableColumn>
    <tableColumn id="8" xr3:uid="{06A468F9-8354-3141-BA3A-B73BEB1B88F4}" name="xsk3g" totalsRowFunction="custom" dataDxfId="329" totalsRowDxfId="328">
      <totalsRowFormula>_xlfn.LET(_xlpm.d,K30:K32,MAX(_xlpm.d))</totalsRowFormula>
    </tableColumn>
    <tableColumn id="16" xr3:uid="{9BF1CAA3-4F85-F347-A0BD-FE858D2289E9}" name="xsk4g" totalsRowFunction="custom" dataDxfId="327" totalsRowDxfId="326">
      <totalsRowFormula>_xlfn.LET(_xlpm.d,L30:L32,MAX(_xlpm.d))</totalsRowFormula>
    </tableColumn>
    <tableColumn id="15" xr3:uid="{547AF650-9CD7-5041-B530-59843CB3D1C1}" name="2g-hash" totalsRowFunction="custom" dataDxfId="325" totalsRowDxfId="324">
      <totalsRowFormula>_xlfn.LET(_xlpm.d,M30:M32,MAX(_xlpm.d))</totalsRowFormula>
    </tableColumn>
    <tableColumn id="14" xr3:uid="{7D96DB5B-7D48-3040-A9C6-D0127C91C268}" name="3g-hash" totalsRowFunction="custom" dataDxfId="323" totalsRowDxfId="322">
      <totalsRowFormula>_xlfn.LET(_xlpm.d,N30:N32,MAX(_xlpm.d))</totalsRowFormula>
    </tableColumn>
    <tableColumn id="9" xr3:uid="{8FC4F3E6-6481-CB4E-AEE6-A5462D6A24DC}" name="4g-hash" totalsRowFunction="custom" dataDxfId="321" totalsRowDxfId="320">
      <totalsRowFormula>_xlfn.LET(_xlpm.d,O30:O32,MAX(_xlpm.d))</totalsRowFormula>
    </tableColumn>
    <tableColumn id="23" xr3:uid="{F702BA6E-6B0E-4C42-B582-1093054B1339}" name="sk2g+hash" totalsRowFunction="custom" dataDxfId="319" totalsRowDxfId="318">
      <totalsRowFormula>_xlfn.LET(_xlpm.d,P30:P32,MAX(_xlpm.d))</totalsRowFormula>
    </tableColumn>
    <tableColumn id="22" xr3:uid="{23DF16D3-FB41-594C-B9FD-1887400B4066}" name="sk3g+hash" totalsRowFunction="custom" dataDxfId="317" totalsRowDxfId="316">
      <totalsRowFormula>_xlfn.LET(_xlpm.d,Q30:Q32,MAX(_xlpm.d))</totalsRowFormula>
    </tableColumn>
    <tableColumn id="21" xr3:uid="{AF8B72AC-18DD-C247-99CC-DDF82645DDDB}" name="sk4g+hash" totalsRowFunction="custom" dataDxfId="315" totalsRowDxfId="314">
      <totalsRowFormula>_xlfn.LET(_xlpm.d,R30:R32,MAX(_xlpm.d))</totalsRowFormula>
    </tableColumn>
    <tableColumn id="10" xr3:uid="{C1075284-A258-5647-AD66-718A3532F801}" name="xsk2g-hash" totalsRowFunction="custom" dataDxfId="313" totalsRowDxfId="312">
      <totalsRowFormula>_xlfn.LET(_xlpm.d,S30:S32,MAX(_xlpm.d))</totalsRowFormula>
    </tableColumn>
    <tableColumn id="11" xr3:uid="{8532E7D2-65CE-8C48-A73E-3F2E2AC81E1F}" name="xsk3g-hash" totalsRowFunction="custom" dataDxfId="311" totalsRowDxfId="310">
      <totalsRowFormula>_xlfn.LET(_xlpm.d,T30:T32,MAX(_xlpm.d))</totalsRowFormula>
    </tableColumn>
    <tableColumn id="12" xr3:uid="{353179CB-CBCF-E143-BC26-0D0779193B29}" name="xsk4g-hash" totalsRowFunction="custom" dataDxfId="309" totalsRowDxfId="308">
      <totalsRowFormula>_xlfn.LET(_xlpm.d,U30:U32,MAX(_xlpm.d))</totalsRowFormula>
    </tableColumn>
    <tableColumn id="17" xr3:uid="{113AD715-B6D0-494C-BDAE-C0BCA3CA50CC}" name="max" totalsRowFunction="custom" dataDxfId="307" totalsRowDxfId="306">
      <calculatedColumnFormula>_xlfn.LET(_xlpm.d,D30:U30,MAX(_xlpm.d))</calculatedColumnFormula>
      <totalsRowFormula>_xlfn.LET(_xlpm.d,V30:V32,MAX(_xlpm.d))</totalsRowFormula>
    </tableColumn>
    <tableColumn id="13" xr3:uid="{30454ABD-AB02-BE45-875A-C448AD5EA107}" name="r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DEC94-923B-9D4D-803B-246EB78E4DDB}" name="Table1315" displayName="Table1315" ref="A15:W19" totalsRowCount="1">
  <autoFilter ref="A15:W18" xr:uid="{91BAB1EF-B2F2-FD48-B115-FE786BAC46D2}"/>
  <tableColumns count="23">
    <tableColumn id="1" xr3:uid="{6923DEA9-9CA7-3D4E-88B2-05F08C8DBF3F}" name="Target"/>
    <tableColumn id="2" xr3:uid="{5ECE1262-EDFF-D541-87DC-8605CDF3CC7D}" name="Supplement"/>
    <tableColumn id="3" xr3:uid="{F3CE4127-0E3A-794D-8AD1-3D1228B23231}" name="Method" totalsRowLabel="max"/>
    <tableColumn id="4" xr3:uid="{056636D1-3693-5E47-8A0F-746E6E2D338E}" name="2g" totalsRowFunction="custom" dataDxfId="915" totalsRowDxfId="914">
      <totalsRowFormula>_xlfn.LET(_xlpm.d,D16:D18,MAX(_xlpm.d))</totalsRowFormula>
    </tableColumn>
    <tableColumn id="5" xr3:uid="{2E4B45B2-AC66-9445-8D41-D968CFC3B805}" name="3g" totalsRowFunction="custom" dataDxfId="913" totalsRowDxfId="912">
      <totalsRowFormula>_xlfn.LET(_xlpm.d,E16:E18,MAX(_xlpm.d))</totalsRowFormula>
    </tableColumn>
    <tableColumn id="6" xr3:uid="{62592B93-7D7C-8C46-AE4B-9C35318B6BEC}" name="4g" totalsRowFunction="custom" dataDxfId="911" totalsRowDxfId="910">
      <totalsRowFormula>_xlfn.LET(_xlpm.d,F16:F18,MAX(_xlpm.d))</totalsRowFormula>
    </tableColumn>
    <tableColumn id="7" xr3:uid="{58BA00A8-1322-BA48-95F4-6C994C4FE71F}" name="sk2g" totalsRowFunction="custom" dataDxfId="909" totalsRowDxfId="908">
      <totalsRowFormula>_xlfn.LET(_xlpm.d,G16:G18,MAX(_xlpm.d))</totalsRowFormula>
    </tableColumn>
    <tableColumn id="8" xr3:uid="{8FD28778-3DA9-6946-9A8B-E52787B8FA50}" name="sk3g" totalsRowFunction="custom" dataDxfId="907" totalsRowDxfId="906">
      <totalsRowFormula>_xlfn.LET(_xlpm.d,H16:H18,MAX(_xlpm.d))</totalsRowFormula>
    </tableColumn>
    <tableColumn id="9" xr3:uid="{246FB1C6-8C65-3840-B519-37CFC4B0E45F}" name="sk4g" totalsRowFunction="custom" dataDxfId="905" totalsRowDxfId="904">
      <totalsRowFormula>_xlfn.LET(_xlpm.d,I16:I18,MAX(_xlpm.d))</totalsRowFormula>
    </tableColumn>
    <tableColumn id="20" xr3:uid="{1BCA3611-5792-BD4C-9C5B-04E412BC72B2}" name="xsk2g" totalsRowFunction="custom" dataDxfId="903" totalsRowDxfId="902">
      <totalsRowFormula>_xlfn.LET(_xlpm.d,J16:J18,MAX(_xlpm.d))</totalsRowFormula>
    </tableColumn>
    <tableColumn id="19" xr3:uid="{1C021848-7F01-5F41-B888-3164BE889B74}" name="xsk3g" totalsRowFunction="custom" dataDxfId="901" totalsRowDxfId="900">
      <totalsRowFormula>_xlfn.LET(_xlpm.d,K16:K18,MAX(_xlpm.d))</totalsRowFormula>
    </tableColumn>
    <tableColumn id="18" xr3:uid="{55208F6F-B2AD-6542-A690-A4BEC1FAFEB6}" name="xsk4g" totalsRowFunction="custom" dataDxfId="899" totalsRowDxfId="898">
      <totalsRowFormula>_xlfn.LET(_xlpm.d,L16:L18,MAX(_xlpm.d))</totalsRowFormula>
    </tableColumn>
    <tableColumn id="16" xr3:uid="{528ABE02-6DCD-F943-9C5F-A4F7D52E997A}" name="2g-hash" totalsRowFunction="custom" dataDxfId="897" totalsRowDxfId="896">
      <totalsRowFormula>_xlfn.LET(_xlpm.d,M16:M18,MAX(_xlpm.d))</totalsRowFormula>
    </tableColumn>
    <tableColumn id="15" xr3:uid="{E3020F8A-31D9-8645-A722-7329382BD3CB}" name="3g-hash" totalsRowFunction="custom" dataDxfId="895" totalsRowDxfId="894">
      <totalsRowFormula>_xlfn.LET(_xlpm.d,N16:N18,MAX(_xlpm.d))</totalsRowFormula>
    </tableColumn>
    <tableColumn id="14" xr3:uid="{630CE902-785D-DE4F-9450-7256D8A0D2CA}" name="4g-hash" totalsRowFunction="custom" dataDxfId="893" totalsRowDxfId="892">
      <totalsRowFormula>_xlfn.LET(_xlpm.d,O16:O18,MAX(_xlpm.d))</totalsRowFormula>
    </tableColumn>
    <tableColumn id="10" xr3:uid="{5D937531-D6F3-B648-A05B-67C17CE4A51D}" name="sk2g-hash" totalsRowFunction="custom" dataDxfId="891" totalsRowDxfId="890">
      <totalsRowFormula>_xlfn.LET(_xlpm.d,P16:P18,MAX(_xlpm.d))</totalsRowFormula>
    </tableColumn>
    <tableColumn id="11" xr3:uid="{0AA311C3-0C2A-8E4E-BF7F-CA37EC57EF3C}" name="sk3g-hash" totalsRowFunction="custom" dataDxfId="889" totalsRowDxfId="888">
      <totalsRowFormula>_xlfn.LET(_xlpm.d,Q16:Q18,MAX(_xlpm.d))</totalsRowFormula>
    </tableColumn>
    <tableColumn id="12" xr3:uid="{D45B273C-98D5-2449-AE5E-79CCE2895289}" name="sk4g-hash" totalsRowFunction="custom" dataDxfId="887" totalsRowDxfId="886">
      <totalsRowFormula>_xlfn.LET(_xlpm.d,R16:R18,MAX(_xlpm.d))</totalsRowFormula>
    </tableColumn>
    <tableColumn id="23" xr3:uid="{651B625C-E27B-064B-8EDF-9D53E0DD013E}" name="xsk2g+hash" totalsRowFunction="custom" dataDxfId="885" totalsRowDxfId="884">
      <totalsRowFormula>_xlfn.LET(_xlpm.d,S16:S18,MAX(_xlpm.d))</totalsRowFormula>
    </tableColumn>
    <tableColumn id="22" xr3:uid="{A0C7C0AD-E3C9-2942-BCAE-EC8969A5AD30}" name="xsk3g+hash" totalsRowFunction="custom" dataDxfId="883" totalsRowDxfId="882">
      <totalsRowFormula>_xlfn.LET(_xlpm.d,T16:T18,MAX(_xlpm.d))</totalsRowFormula>
    </tableColumn>
    <tableColumn id="21" xr3:uid="{AEA0F0FA-4A27-134E-AEBC-9CAD7770D7D7}" name="xsk4g+hash" totalsRowFunction="custom" dataDxfId="881" totalsRowDxfId="880">
      <totalsRowFormula>_xlfn.LET(_xlpm.d,U16:U18,MAX(_xlpm.d))</totalsRowFormula>
    </tableColumn>
    <tableColumn id="17" xr3:uid="{71143BDC-90B3-4D43-B218-B0AAC17723D9}" name="max" totalsRowFunction="custom" dataDxfId="879" totalsRowDxfId="878">
      <calculatedColumnFormula>_xlfn.LET(_xlpm.d,D16:U16,MAX(_xlpm.d))</calculatedColumnFormula>
      <totalsRowFormula>_xlfn.LET(_xlpm.d,V16:V18,MAX(_xlpm.d))</totalsRowFormula>
    </tableColumn>
    <tableColumn id="13" xr3:uid="{E6A7BDCD-5CA5-E949-94C6-4CCEDF4CF40E}" name="rank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2CAAC2C-D3E0-E04B-B6A8-CFCCDA8DC7B0}" name="Table13571325" displayName="Table13571325" ref="A36:W40" totalsRowCount="1">
  <autoFilter ref="A36:W39" xr:uid="{2D30A6F5-5D38-AD42-B882-A8D0FE891640}"/>
  <tableColumns count="23">
    <tableColumn id="1" xr3:uid="{D41B9732-7F68-9145-9051-BD16F501F742}" name="Target"/>
    <tableColumn id="2" xr3:uid="{0902C197-964B-BB47-A149-4DAEF3CB88B7}" name="Supplement"/>
    <tableColumn id="3" xr3:uid="{772CB15D-17A4-BB4E-A8AD-FFCF7A6DE55E}" name="Method" totalsRowLabel="max"/>
    <tableColumn id="4" xr3:uid="{D03D8FB0-5FA0-2E4C-8CF6-FF14DE8C3FEB}" name="2g" totalsRowFunction="custom" dataDxfId="305" totalsRowDxfId="304">
      <totalsRowFormula>_xlfn.LET(_xlpm.d,D37:D39,MAX(_xlpm.d))</totalsRowFormula>
    </tableColumn>
    <tableColumn id="5" xr3:uid="{8A8A4E22-4429-7E4F-850B-51CE1799072F}" name="3g" totalsRowFunction="custom" dataDxfId="303" totalsRowDxfId="302">
      <totalsRowFormula>_xlfn.LET(_xlpm.d,E37:E39,MAX(_xlpm.d))</totalsRowFormula>
    </tableColumn>
    <tableColumn id="6" xr3:uid="{4A4B042D-A90B-614B-A940-26216B180BA0}" name="4g" totalsRowFunction="custom" dataDxfId="301" totalsRowDxfId="300">
      <totalsRowFormula>_xlfn.LET(_xlpm.d,F37:F39,MAX(_xlpm.d))</totalsRowFormula>
    </tableColumn>
    <tableColumn id="20" xr3:uid="{C9E6EE20-B969-674C-9B67-BE6E972A008C}" name="sk2g" totalsRowFunction="custom" dataDxfId="299" totalsRowDxfId="298">
      <totalsRowFormula>_xlfn.LET(_xlpm.d,G37:G39,MAX(_xlpm.d))</totalsRowFormula>
    </tableColumn>
    <tableColumn id="19" xr3:uid="{F0159087-467B-5F43-8BE2-40CEFE570622}" name="sk3g" totalsRowFunction="custom" dataDxfId="297" totalsRowDxfId="296">
      <totalsRowFormula>_xlfn.LET(_xlpm.d,H37:H39,MAX(_xlpm.d))</totalsRowFormula>
    </tableColumn>
    <tableColumn id="18" xr3:uid="{50407B71-FF33-504C-AE2C-7AAA78859E3F}" name="sk4g" totalsRowFunction="custom" dataDxfId="295" totalsRowDxfId="294">
      <totalsRowFormula>_xlfn.LET(_xlpm.d,I37:I39,MAX(_xlpm.d))</totalsRowFormula>
    </tableColumn>
    <tableColumn id="7" xr3:uid="{4018E41B-6A9D-FF4D-9F6C-B235D6E98875}" name="xsk2g" totalsRowFunction="custom" dataDxfId="293" totalsRowDxfId="292">
      <totalsRowFormula>_xlfn.LET(_xlpm.d,J37:J39,MAX(_xlpm.d))</totalsRowFormula>
    </tableColumn>
    <tableColumn id="8" xr3:uid="{772CEE66-1FF5-8B40-9FD3-B4AA8619E70B}" name="xsk3g" totalsRowFunction="custom" dataDxfId="291" totalsRowDxfId="290">
      <totalsRowFormula>_xlfn.LET(_xlpm.d,K37:K39,MAX(_xlpm.d))</totalsRowFormula>
    </tableColumn>
    <tableColumn id="9" xr3:uid="{706C7982-E551-2C43-A610-82022C69CFBA}" name="xsk4g" totalsRowFunction="custom" dataDxfId="289" totalsRowDxfId="288">
      <totalsRowFormula>_xlfn.LET(_xlpm.d,L37:L39,MAX(_xlpm.d))</totalsRowFormula>
    </tableColumn>
    <tableColumn id="16" xr3:uid="{2DBEFA6B-6C57-1B43-BD59-26EE3AB0C86A}" name="2g-hash" totalsRowFunction="custom" dataDxfId="287" totalsRowDxfId="286">
      <totalsRowFormula>_xlfn.LET(_xlpm.d,M37:M39,MAX(_xlpm.d))</totalsRowFormula>
    </tableColumn>
    <tableColumn id="15" xr3:uid="{C4EDFCD4-7188-894F-BC16-4207947EC94B}" name="3g-hash" totalsRowFunction="custom" dataDxfId="285" totalsRowDxfId="284">
      <totalsRowFormula>_xlfn.LET(_xlpm.d,N37:N39,MAX(_xlpm.d))</totalsRowFormula>
    </tableColumn>
    <tableColumn id="14" xr3:uid="{CCC7570D-DC84-A941-8EBF-26CAF77582A5}" name="4g-hash" totalsRowFunction="custom" dataDxfId="283" totalsRowDxfId="282">
      <totalsRowFormula>_xlfn.LET(_xlpm.d,O37:O39,MAX(_xlpm.d))</totalsRowFormula>
    </tableColumn>
    <tableColumn id="23" xr3:uid="{F7C88918-222C-4A4B-B445-4CC07F91F370}" name="sk2g+hash" totalsRowFunction="custom" dataDxfId="281" totalsRowDxfId="280">
      <totalsRowFormula>_xlfn.LET(_xlpm.d,P37:P39,MAX(_xlpm.d))</totalsRowFormula>
    </tableColumn>
    <tableColumn id="22" xr3:uid="{1F7BB614-A796-5544-ADE9-63759C389A49}" name="sk3g+hash" totalsRowFunction="custom" dataDxfId="279" totalsRowDxfId="278">
      <totalsRowFormula>_xlfn.LET(_xlpm.d,Q37:Q39,MAX(_xlpm.d))</totalsRowFormula>
    </tableColumn>
    <tableColumn id="21" xr3:uid="{C846FD40-6BE8-F34C-85C6-74162230B1A8}" name="sk4g+hash" totalsRowFunction="custom" dataDxfId="277" totalsRowDxfId="276">
      <totalsRowFormula>_xlfn.LET(_xlpm.d,R37:R39,MAX(_xlpm.d))</totalsRowFormula>
    </tableColumn>
    <tableColumn id="10" xr3:uid="{384FAD82-E5AD-7547-BD3F-CA1E63BBEBA2}" name="xsk2g-hash" totalsRowFunction="custom" dataDxfId="275" totalsRowDxfId="274">
      <totalsRowFormula>_xlfn.LET(_xlpm.d,S37:S39,MAX(_xlpm.d))</totalsRowFormula>
    </tableColumn>
    <tableColumn id="11" xr3:uid="{244FC906-F047-AA48-8E29-48DFAD0AF7CE}" name="xsk3g-hash" totalsRowFunction="custom" dataDxfId="273" totalsRowDxfId="272">
      <totalsRowFormula>_xlfn.LET(_xlpm.d,T37:T39,MAX(_xlpm.d))</totalsRowFormula>
    </tableColumn>
    <tableColumn id="12" xr3:uid="{6AE9DFFE-E796-D047-9D45-CECD645EA619}" name="xsk4g-hash" totalsRowFunction="custom" dataDxfId="271" totalsRowDxfId="270">
      <totalsRowFormula>_xlfn.LET(_xlpm.d,U37:U39,MAX(_xlpm.d))</totalsRowFormula>
    </tableColumn>
    <tableColumn id="17" xr3:uid="{E4708955-F738-3F45-9078-DA5141F78C52}" name="max" totalsRowFunction="custom" dataDxfId="269" totalsRowDxfId="268">
      <calculatedColumnFormula>_xlfn.LET(_xlpm.d,D37:U37,MAX(_xlpm.d))</calculatedColumnFormula>
      <totalsRowFormula>_xlfn.LET(_xlpm.d,V37:V39,MAX(_xlpm.d))</totalsRowFormula>
    </tableColumn>
    <tableColumn id="13" xr3:uid="{EF647B28-7F63-474E-A5B6-69C85C4C57F2}" name="rank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8B7E9-CC36-AF4A-AD89-F12637E9116E}" name="Table24" displayName="Table24" ref="C44:V48" totalsRowShown="0">
  <autoFilter ref="C44:V48" xr:uid="{BB18B7E9-CC36-AF4A-AD89-F12637E9116E}"/>
  <tableColumns count="20">
    <tableColumn id="1" xr3:uid="{263C5382-FE34-2B4B-8449-0F2C0942AC69}" name="Method"/>
    <tableColumn id="2" xr3:uid="{1C87D632-1EDC-1F49-BF3F-C5DA82BED528}" name="2g" dataDxfId="267"/>
    <tableColumn id="3" xr3:uid="{A6066E0F-6EC0-2D48-8A1D-F2A7EE8A53F4}" name="3g" dataDxfId="266"/>
    <tableColumn id="4" xr3:uid="{1C124790-94DE-4842-ADCE-89D95130764F}" name="4g" dataDxfId="265"/>
    <tableColumn id="5" xr3:uid="{82E8F2AA-77DC-D244-B5C9-1A05FB4481E1}" name="sk2g" dataDxfId="264"/>
    <tableColumn id="6" xr3:uid="{6CA94C0E-BCF0-C74A-B05D-95412B4CFD28}" name="sk3g" dataDxfId="263"/>
    <tableColumn id="7" xr3:uid="{76607920-522E-164C-A2D9-F903CE48676F}" name="sk4g" dataDxfId="262"/>
    <tableColumn id="8" xr3:uid="{7FA0E433-61CA-7B4E-A160-7EBDB3C85B9F}" name="xsk2g" dataDxfId="261"/>
    <tableColumn id="9" xr3:uid="{2728904E-4FFE-504A-B94E-455CE0BC7A93}" name="xsk3g" dataDxfId="260"/>
    <tableColumn id="10" xr3:uid="{C4B5C6B0-A5EB-8A4D-8538-2D1DFC7BBB77}" name="xsk4g" dataDxfId="259"/>
    <tableColumn id="11" xr3:uid="{7A9C777A-9B1D-1E41-A207-716DFACAFE47}" name="2g-hash" dataDxfId="258"/>
    <tableColumn id="12" xr3:uid="{FD364BEB-A157-6243-8115-81DECE32E235}" name="3g-hash" dataDxfId="257"/>
    <tableColumn id="13" xr3:uid="{0E9B29F1-3696-D643-8FC1-A9D12B60FB3A}" name="4g-hash" dataDxfId="256"/>
    <tableColumn id="14" xr3:uid="{FD9B3332-71A3-4A41-B763-B73547E4A7EC}" name="sk2g+hash" dataDxfId="255"/>
    <tableColumn id="15" xr3:uid="{9EBAE255-D7C3-B242-A301-0A3CC9E7D22D}" name="sk3g+hash" dataDxfId="254"/>
    <tableColumn id="16" xr3:uid="{92107CDF-84DA-624C-9B24-61877668A059}" name="sk4g+hash" dataDxfId="253"/>
    <tableColumn id="17" xr3:uid="{E736B24E-9A8A-DC41-96A8-BAB051607A54}" name="xsk2g-hash" dataDxfId="252"/>
    <tableColumn id="18" xr3:uid="{73AD907A-52FE-364B-A7E8-E39DA48B9397}" name="xsk3g-hash" dataDxfId="251"/>
    <tableColumn id="19" xr3:uid="{6001EDC9-29E1-1142-8C07-E52B469FE90A}" name="xsk4g-hash" dataDxfId="250"/>
    <tableColumn id="20" xr3:uid="{E6403BC8-F859-7F40-B7DB-A4103C140BB1}" name="max" dataDxfId="24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4106FC0-700F-A644-B5D7-F60AD9E88B71}" name="Table13440" displayName="Table13440" ref="A1:W5" totalsRowCount="1" headerRowDxfId="248">
  <autoFilter ref="A1:W4" xr:uid="{45B34886-E579-B04A-BB74-0B33E45A88FA}"/>
  <tableColumns count="23">
    <tableColumn id="1" xr3:uid="{BEF28BAB-2B89-604E-9652-029B00CA513B}" name="Target"/>
    <tableColumn id="2" xr3:uid="{97505E13-F881-AC47-AA95-4059D21D7B6C}" name="Supplement"/>
    <tableColumn id="3" xr3:uid="{756CC963-1884-D142-B821-7DD2AC40BC41}" name="Method" totalsRowLabel="max"/>
    <tableColumn id="4" xr3:uid="{99A7A5EA-D1A8-9340-B0AA-6EE9F923EC67}" name="2g" totalsRowFunction="custom" dataDxfId="247" totalsRowDxfId="246">
      <totalsRowFormula>_xlfn.LET(_xlpm.d,D2:D4,MAX(_xlpm.d))</totalsRowFormula>
    </tableColumn>
    <tableColumn id="5" xr3:uid="{CF17765B-1CCE-8948-8193-30506551BE0D}" name="3g" totalsRowFunction="custom" dataDxfId="245" totalsRowDxfId="244">
      <totalsRowFormula>_xlfn.LET(_xlpm.d,E2:E4,MAX(_xlpm.d))</totalsRowFormula>
    </tableColumn>
    <tableColumn id="6" xr3:uid="{1D6A72E4-4E41-C845-884E-BBC35B0A0FEE}" name="4g" totalsRowFunction="custom" dataDxfId="243" totalsRowDxfId="242">
      <totalsRowFormula>_xlfn.LET(_xlpm.d,F2:F4,MAX(_xlpm.d))</totalsRowFormula>
    </tableColumn>
    <tableColumn id="23" xr3:uid="{58DF81C8-6D45-1740-BD37-9952A1B89ACA}" name="sk2g" totalsRowFunction="custom" dataDxfId="241" totalsRowDxfId="240">
      <totalsRowFormula>_xlfn.LET(_xlpm.d,G2:G4,MAX(_xlpm.d))</totalsRowFormula>
    </tableColumn>
    <tableColumn id="22" xr3:uid="{085610EF-A543-6E4F-ABB9-877C417C1F9F}" name="sk3g" totalsRowFunction="custom" dataDxfId="239" totalsRowDxfId="238">
      <totalsRowFormula>_xlfn.LET(_xlpm.d,H2:H4,MAX(_xlpm.d))</totalsRowFormula>
    </tableColumn>
    <tableColumn id="21" xr3:uid="{E5A72FDD-F371-8D43-8151-1F53047EAED5}" name="sk4g" totalsRowFunction="custom" dataDxfId="237" totalsRowDxfId="236">
      <totalsRowFormula>_xlfn.LET(_xlpm.d,I2:I4,MAX(_xlpm.d))</totalsRowFormula>
    </tableColumn>
    <tableColumn id="7" xr3:uid="{67F0D9C2-B973-C74A-87B2-B42463855DD4}" name="xsk2g" totalsRowFunction="custom" dataDxfId="235" totalsRowDxfId="234">
      <totalsRowFormula>_xlfn.LET(_xlpm.d,J2:J4,MAX(_xlpm.d))</totalsRowFormula>
    </tableColumn>
    <tableColumn id="8" xr3:uid="{970B62AE-3994-284A-AEF9-DB823998CFD6}" name="xsk3g" totalsRowFunction="custom" dataDxfId="233" totalsRowDxfId="232">
      <totalsRowFormula>_xlfn.LET(_xlpm.d,K2:K4,MAX(_xlpm.d))</totalsRowFormula>
    </tableColumn>
    <tableColumn id="9" xr3:uid="{8DDBA4CB-B965-6C44-BC7F-37732ABF1FFE}" name="xsk4g" totalsRowFunction="custom" dataDxfId="231" totalsRowDxfId="230">
      <totalsRowFormula>_xlfn.LET(_xlpm.d,L2:L4,MAX(_xlpm.d))</totalsRowFormula>
    </tableColumn>
    <tableColumn id="16" xr3:uid="{47A81C50-3F38-9146-B2CA-E621FA022CD1}" name="2g-hash" totalsRowFunction="custom" dataDxfId="229" totalsRowDxfId="228">
      <totalsRowFormula>_xlfn.LET(_xlpm.d,M2:M4,MAX(_xlpm.d))</totalsRowFormula>
    </tableColumn>
    <tableColumn id="15" xr3:uid="{7DB480BF-C5C0-6045-91AD-097B6CD405DE}" name="3g-hash" totalsRowFunction="custom" dataDxfId="227" totalsRowDxfId="226">
      <totalsRowFormula>_xlfn.LET(_xlpm.d,N2:N4,MAX(_xlpm.d))</totalsRowFormula>
    </tableColumn>
    <tableColumn id="14" xr3:uid="{F5C81F54-137D-5440-A92A-A1D19952787C}" name="4g-hash" totalsRowFunction="custom" dataDxfId="225" totalsRowDxfId="224">
      <totalsRowFormula>_xlfn.LET(_xlpm.d,O2:O4,MAX(_xlpm.d))</totalsRowFormula>
    </tableColumn>
    <tableColumn id="20" xr3:uid="{4ECAAACB-6980-8541-A98B-64C5669147CE}" name="sk2g+hash" totalsRowFunction="custom" dataDxfId="223" totalsRowDxfId="222">
      <totalsRowFormula>_xlfn.LET(_xlpm.d,P2:P4,MAX(_xlpm.d))</totalsRowFormula>
    </tableColumn>
    <tableColumn id="19" xr3:uid="{B3510A4D-B025-4C4B-89BF-1046E1D7EC9E}" name="sk3g+hash" totalsRowFunction="custom" dataDxfId="221" totalsRowDxfId="220">
      <totalsRowFormula>_xlfn.LET(_xlpm.d,Q2:Q4,MAX(_xlpm.d))</totalsRowFormula>
    </tableColumn>
    <tableColumn id="18" xr3:uid="{7A3FA8EB-71A2-D043-9C16-1968A956FB57}" name="sk4g+hash" totalsRowFunction="custom" dataDxfId="219" totalsRowDxfId="218">
      <totalsRowFormula>_xlfn.LET(_xlpm.d,R2:R4,MAX(_xlpm.d))</totalsRowFormula>
    </tableColumn>
    <tableColumn id="10" xr3:uid="{24F9FB76-3A49-9349-B93D-F360367AA138}" name="xsk2g-hash" totalsRowFunction="custom" dataDxfId="217" totalsRowDxfId="216">
      <totalsRowFormula>_xlfn.LET(_xlpm.d,S2:S4,MAX(_xlpm.d))</totalsRowFormula>
    </tableColumn>
    <tableColumn id="11" xr3:uid="{0CDE0F01-D2DC-F34A-BBF3-402A71B5466C}" name="xsk3g-hash" totalsRowFunction="custom" dataDxfId="215" totalsRowDxfId="214">
      <totalsRowFormula>_xlfn.LET(_xlpm.d,T2:T4,MAX(_xlpm.d))</totalsRowFormula>
    </tableColumn>
    <tableColumn id="12" xr3:uid="{42944BD1-B952-7845-BFF5-879BA7A736FE}" name="xsk4g-hash" totalsRowFunction="custom" dataDxfId="213" totalsRowDxfId="212">
      <totalsRowFormula>_xlfn.LET(_xlpm.d,U2:U4,MAX(_xlpm.d))</totalsRowFormula>
    </tableColumn>
    <tableColumn id="17" xr3:uid="{BD5BB368-71C3-8E49-B24E-1F92D96B2A71}" name="max" totalsRowFunction="custom" dataDxfId="211" totalsRowDxfId="210">
      <calculatedColumnFormula>_xlfn.LET(_xlpm.d,D2:U2,MAX(_xlpm.d))</calculatedColumnFormula>
      <totalsRowFormula>_xlfn.LET(_xlpm.d,V2:V4,MAX(_xlpm.d))</totalsRowFormula>
    </tableColumn>
    <tableColumn id="13" xr3:uid="{C6196482-02DE-C846-B886-4B862B80D2F0}" name="rank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6A149EA-D5A0-414D-83C9-09429CF9FECA}" name="Table133541" displayName="Table133541" ref="A8:W12" totalsRowCount="1">
  <autoFilter ref="A8:W11" xr:uid="{91BAB1EF-B2F2-FD48-B115-FE786BAC46D2}"/>
  <tableColumns count="23">
    <tableColumn id="1" xr3:uid="{EE24FFD0-8441-2A48-8C18-08898573532B}" name="Target"/>
    <tableColumn id="2" xr3:uid="{68097FE0-311F-4D4D-90E2-3D9981DAC3A8}" name="Supplement"/>
    <tableColumn id="3" xr3:uid="{806159CB-71EB-184E-87F3-B50016CD6A2E}" name="Method" totalsRowLabel="max"/>
    <tableColumn id="4" xr3:uid="{62F09658-46AB-254E-9748-53C04A837AD9}" name="2g" totalsRowFunction="custom" dataDxfId="209" totalsRowDxfId="208">
      <totalsRowFormula>_xlfn.LET(_xlpm.d,D9:D11,MAX(_xlpm.d))</totalsRowFormula>
    </tableColumn>
    <tableColumn id="5" xr3:uid="{D1DA7494-15F4-474A-B038-19E61D4F968C}" name="3g" totalsRowFunction="custom" dataDxfId="207" totalsRowDxfId="206">
      <totalsRowFormula>_xlfn.LET(_xlpm.d,E9:E11,MAX(_xlpm.d))</totalsRowFormula>
    </tableColumn>
    <tableColumn id="6" xr3:uid="{B1D68CBC-8AE5-9147-AE6C-85D2E2A39B44}" name="4g" totalsRowFunction="custom" dataDxfId="205" totalsRowDxfId="204">
      <totalsRowFormula>_xlfn.LET(_xlpm.d,F9:F11,MAX(_xlpm.d))</totalsRowFormula>
    </tableColumn>
    <tableColumn id="23" xr3:uid="{DBC4F850-F7E9-C442-95E9-F91BD6C6F79A}" name="sk2g" totalsRowFunction="custom" dataDxfId="203" totalsRowDxfId="202">
      <totalsRowFormula>_xlfn.LET(_xlpm.d,G9:G11,MAX(_xlpm.d))</totalsRowFormula>
    </tableColumn>
    <tableColumn id="22" xr3:uid="{E81DA276-1DA3-A247-A024-DBFE17E25F2B}" name="sk3g" totalsRowFunction="custom" dataDxfId="201" totalsRowDxfId="200">
      <totalsRowFormula>_xlfn.LET(_xlpm.d,H9:H11,MAX(_xlpm.d))</totalsRowFormula>
    </tableColumn>
    <tableColumn id="21" xr3:uid="{6F1757EA-7D68-E743-B010-4F2CBC30FFD8}" name="sk4g" totalsRowFunction="custom" dataDxfId="199" totalsRowDxfId="198">
      <totalsRowFormula>_xlfn.LET(_xlpm.d,I9:I11,MAX(_xlpm.d))</totalsRowFormula>
    </tableColumn>
    <tableColumn id="7" xr3:uid="{68B18CBB-50A4-1D47-8862-51C09A30BE01}" name="xsk2g" totalsRowFunction="custom" dataDxfId="197" totalsRowDxfId="196">
      <totalsRowFormula>_xlfn.LET(_xlpm.d,J9:J11,MAX(_xlpm.d))</totalsRowFormula>
    </tableColumn>
    <tableColumn id="8" xr3:uid="{BA66891D-9CB1-BE41-BBD1-6ACEE8E8188F}" name="xsk3g" totalsRowFunction="custom" dataDxfId="195" totalsRowDxfId="194">
      <totalsRowFormula>_xlfn.LET(_xlpm.d,K9:K11,MAX(_xlpm.d))</totalsRowFormula>
    </tableColumn>
    <tableColumn id="9" xr3:uid="{9F742695-5E7C-D040-AD50-3C3BC96E0107}" name="xsk4g" totalsRowFunction="custom" dataDxfId="193" totalsRowDxfId="192">
      <totalsRowFormula>_xlfn.LET(_xlpm.d,L9:L11,MAX(_xlpm.d))</totalsRowFormula>
    </tableColumn>
    <tableColumn id="16" xr3:uid="{4163AB14-B351-EC4C-972B-FED4E3D6A086}" name="2g-hash" totalsRowFunction="custom" dataDxfId="191" totalsRowDxfId="190">
      <totalsRowFormula>_xlfn.LET(_xlpm.d,M9:M11,MAX(_xlpm.d))</totalsRowFormula>
    </tableColumn>
    <tableColumn id="15" xr3:uid="{68E50DB6-2AE0-3944-81FE-87AE35D0FDD2}" name="3g-hash" totalsRowFunction="custom" dataDxfId="189" totalsRowDxfId="188">
      <totalsRowFormula>_xlfn.LET(_xlpm.d,N9:N11,MAX(_xlpm.d))</totalsRowFormula>
    </tableColumn>
    <tableColumn id="14" xr3:uid="{FCCD2D3E-C137-6E44-BDEF-6E5633BF1DC5}" name="4g-hash" totalsRowFunction="custom" dataDxfId="187" totalsRowDxfId="186">
      <totalsRowFormula>_xlfn.LET(_xlpm.d,O9:O11,MAX(_xlpm.d))</totalsRowFormula>
    </tableColumn>
    <tableColumn id="20" xr3:uid="{7108DC6E-823E-E742-A720-8018498963B0}" name="sk2g+hash" totalsRowFunction="custom" dataDxfId="185" totalsRowDxfId="184">
      <totalsRowFormula>_xlfn.LET(_xlpm.d,P9:P11,MAX(_xlpm.d))</totalsRowFormula>
    </tableColumn>
    <tableColumn id="19" xr3:uid="{6AFD31E6-6F7F-BD4A-922A-23BF50604665}" name="sk3g+hash" totalsRowFunction="custom" dataDxfId="183" totalsRowDxfId="182">
      <totalsRowFormula>_xlfn.LET(_xlpm.d,Q9:Q11,MAX(_xlpm.d))</totalsRowFormula>
    </tableColumn>
    <tableColumn id="18" xr3:uid="{1F239EEF-397A-664B-B0C2-4DCE67CEBF56}" name="sk4g+hash" totalsRowFunction="custom" dataDxfId="181" totalsRowDxfId="180">
      <totalsRowFormula>_xlfn.LET(_xlpm.d,R9:R11,MAX(_xlpm.d))</totalsRowFormula>
    </tableColumn>
    <tableColumn id="10" xr3:uid="{1ED19150-9736-CC43-8EC9-915D26018A45}" name="xsk2g-hash" totalsRowFunction="custom" dataDxfId="179" totalsRowDxfId="178">
      <totalsRowFormula>_xlfn.LET(_xlpm.d,S9:S11,MAX(_xlpm.d))</totalsRowFormula>
    </tableColumn>
    <tableColumn id="11" xr3:uid="{E29059BB-8559-B44B-A152-ECA3E4CC33C9}" name="xsk3g-hash" totalsRowFunction="custom" dataDxfId="177" totalsRowDxfId="176">
      <totalsRowFormula>_xlfn.LET(_xlpm.d,T9:T11,MAX(_xlpm.d))</totalsRowFormula>
    </tableColumn>
    <tableColumn id="12" xr3:uid="{195BA4EA-FB0D-3D42-A2B7-66E6DAF6F3FE}" name="xsk4g-hash" totalsRowFunction="custom" dataDxfId="175" totalsRowDxfId="174">
      <totalsRowFormula>_xlfn.LET(_xlpm.d,U9:U11,MAX(_xlpm.d))</totalsRowFormula>
    </tableColumn>
    <tableColumn id="17" xr3:uid="{5B537DDB-8E41-5E45-A1D9-7C95D15EC1DD}" name="max" totalsRowFunction="custom" dataDxfId="173" totalsRowDxfId="172">
      <calculatedColumnFormula>_xlfn.LET(_xlpm.d,D9:U9,MAX(_xlpm.d))</calculatedColumnFormula>
      <totalsRowFormula>_xlfn.LET(_xlpm.d,V9:V11,MAX(_xlpm.d))</totalsRowFormula>
    </tableColumn>
    <tableColumn id="13" xr3:uid="{75E419B8-7896-A342-B4D3-33C4BB0832F9}" name="rank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A13BF52-3AFB-BD42-95FF-09E6B1E0104F}" name="Table143642" displayName="Table143642" ref="A15:W19" totalsRowCount="1">
  <autoFilter ref="A15:W18" xr:uid="{8544D348-02B7-6944-AEA9-DF3D29ADB135}"/>
  <tableColumns count="23">
    <tableColumn id="1" xr3:uid="{83AAB0F8-52B6-E748-937E-18CE170B9286}" name="Target"/>
    <tableColumn id="2" xr3:uid="{FA50BAAE-7EED-914F-AC08-403920A1E6B1}" name="Supplement"/>
    <tableColumn id="3" xr3:uid="{15C2AC03-82CC-E34E-89FB-BF75ACBBC422}" name="Method" totalsRowLabel="max"/>
    <tableColumn id="4" xr3:uid="{614843A5-4DB1-F548-AD97-B2237F5B8673}" name="2g" totalsRowFunction="custom" dataDxfId="171" totalsRowDxfId="170">
      <totalsRowFormula>_xlfn.LET(_xlpm.d,D16:D18,MAX(_xlpm.d))</totalsRowFormula>
    </tableColumn>
    <tableColumn id="5" xr3:uid="{83D80F9D-D7FA-8946-A5CA-DAA67FFD55C6}" name="3g" totalsRowFunction="custom" dataDxfId="169" totalsRowDxfId="168">
      <totalsRowFormula>_xlfn.LET(_xlpm.d,E16:E18,MAX(_xlpm.d))</totalsRowFormula>
    </tableColumn>
    <tableColumn id="6" xr3:uid="{0A5DFE40-438C-AB47-BACF-852DD97FF2F7}" name="4g" totalsRowFunction="custom" dataDxfId="167" totalsRowDxfId="166">
      <totalsRowFormula>_xlfn.LET(_xlpm.d,F16:F18,MAX(_xlpm.d))</totalsRowFormula>
    </tableColumn>
    <tableColumn id="23" xr3:uid="{13671C0B-7B38-7041-A94F-6EA337BBE593}" name="sk2g" totalsRowFunction="custom" dataDxfId="165" totalsRowDxfId="164">
      <totalsRowFormula>_xlfn.LET(_xlpm.d,G16:G18,MAX(_xlpm.d))</totalsRowFormula>
    </tableColumn>
    <tableColumn id="22" xr3:uid="{0D1F995D-2412-354A-B216-1B9E648A6AA4}" name="sk3g" totalsRowFunction="custom" dataDxfId="163" totalsRowDxfId="162">
      <totalsRowFormula>_xlfn.LET(_xlpm.d,H16:H18,MAX(_xlpm.d))</totalsRowFormula>
    </tableColumn>
    <tableColumn id="21" xr3:uid="{353F2913-84F4-3347-ADC2-C5BE6791AFDC}" name="sk4g" totalsRowFunction="custom" dataDxfId="161" totalsRowDxfId="160">
      <totalsRowFormula>_xlfn.LET(_xlpm.d,I16:I18,MAX(_xlpm.d))</totalsRowFormula>
    </tableColumn>
    <tableColumn id="7" xr3:uid="{34B7B5E2-0FB7-4545-9454-5B86D647663F}" name="xsk2g" totalsRowFunction="custom" dataDxfId="159" totalsRowDxfId="158">
      <totalsRowFormula>_xlfn.LET(_xlpm.d,J16:J18,MAX(_xlpm.d))</totalsRowFormula>
    </tableColumn>
    <tableColumn id="8" xr3:uid="{11568631-1CB7-5C43-A880-2CF9A436FE45}" name="xsk3g" totalsRowFunction="custom" dataDxfId="157" totalsRowDxfId="156">
      <totalsRowFormula>_xlfn.LET(_xlpm.d,K16:K18,MAX(_xlpm.d))</totalsRowFormula>
    </tableColumn>
    <tableColumn id="9" xr3:uid="{22C21C8B-EE15-674C-8D37-3FCDD2404768}" name="xsk4g" totalsRowFunction="custom" dataDxfId="155" totalsRowDxfId="154">
      <totalsRowFormula>_xlfn.LET(_xlpm.d,L16:L18,MAX(_xlpm.d))</totalsRowFormula>
    </tableColumn>
    <tableColumn id="16" xr3:uid="{CE9C7E10-DDB3-0349-B14F-A457ECDE9C10}" name="2g-hash" totalsRowFunction="custom" dataDxfId="153" totalsRowDxfId="152">
      <totalsRowFormula>_xlfn.LET(_xlpm.d,M16:M18,MAX(_xlpm.d))</totalsRowFormula>
    </tableColumn>
    <tableColumn id="15" xr3:uid="{64D1B1A3-9A8C-4743-9041-80A33DCC8020}" name="3g-hash" totalsRowFunction="custom" dataDxfId="151" totalsRowDxfId="150">
      <totalsRowFormula>_xlfn.LET(_xlpm.d,N16:N18,MAX(_xlpm.d))</totalsRowFormula>
    </tableColumn>
    <tableColumn id="14" xr3:uid="{D8F73075-7527-E54A-8078-C48C006C1624}" name="4g-hash" totalsRowFunction="custom" dataDxfId="149" totalsRowDxfId="148">
      <totalsRowFormula>_xlfn.LET(_xlpm.d,O16:O18,MAX(_xlpm.d))</totalsRowFormula>
    </tableColumn>
    <tableColumn id="20" xr3:uid="{B51C2F1D-8A10-6441-84FC-BDA8580C0153}" name="sk2g+hash" totalsRowFunction="custom" dataDxfId="147" totalsRowDxfId="146">
      <totalsRowFormula>_xlfn.LET(_xlpm.d,P16:P18,MAX(_xlpm.d))</totalsRowFormula>
    </tableColumn>
    <tableColumn id="19" xr3:uid="{22D87870-C28B-4B41-9015-8FF0C7643F7B}" name="sk3g+hash" totalsRowFunction="custom" dataDxfId="145" totalsRowDxfId="144">
      <totalsRowFormula>_xlfn.LET(_xlpm.d,Q16:Q18,MAX(_xlpm.d))</totalsRowFormula>
    </tableColumn>
    <tableColumn id="18" xr3:uid="{CFE534E6-F4DB-3649-891F-BF8762EB6CEF}" name="sk4g+hash" totalsRowFunction="custom" dataDxfId="143" totalsRowDxfId="142">
      <totalsRowFormula>_xlfn.LET(_xlpm.d,R16:R18,MAX(_xlpm.d))</totalsRowFormula>
    </tableColumn>
    <tableColumn id="10" xr3:uid="{800AACDD-28D3-9146-AB15-210C866BCB85}" name="xsk2g-hash" totalsRowFunction="custom" dataDxfId="141" totalsRowDxfId="140">
      <totalsRowFormula>_xlfn.LET(_xlpm.d,S16:S18,MAX(_xlpm.d))</totalsRowFormula>
    </tableColumn>
    <tableColumn id="11" xr3:uid="{13C37DBA-EBC5-224C-9BC2-82E77E831B69}" name="xsk3g-hash" totalsRowFunction="custom" dataDxfId="139" totalsRowDxfId="138">
      <totalsRowFormula>_xlfn.LET(_xlpm.d,T16:T18,MAX(_xlpm.d))</totalsRowFormula>
    </tableColumn>
    <tableColumn id="12" xr3:uid="{985E6EC5-63E8-824F-BAFA-CD87AACC9941}" name="xsk4g-hash" totalsRowFunction="custom" dataDxfId="137" totalsRowDxfId="136">
      <totalsRowFormula>_xlfn.LET(_xlpm.d,U16:U18,MAX(_xlpm.d))</totalsRowFormula>
    </tableColumn>
    <tableColumn id="17" xr3:uid="{C49AC1F7-9338-B84B-9965-8B4AC37F2D73}" name="max" totalsRowFunction="custom" dataDxfId="135" totalsRowDxfId="134">
      <calculatedColumnFormula>_xlfn.LET(_xlpm.d,D16:U16,MAX(_xlpm.d))</calculatedColumnFormula>
      <totalsRowFormula>_xlfn.LET(_xlpm.d,V16:V18,MAX(_xlpm.d))</totalsRowFormula>
    </tableColumn>
    <tableColumn id="13" xr3:uid="{B16A4B1F-64D5-2747-ABCD-110D6664E929}" name="rank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AF28567-747A-ED4A-94DB-1B00342A93E1}" name="Table1353743" displayName="Table1353743" ref="A22:W26" totalsRowCount="1">
  <autoFilter ref="A22:W25" xr:uid="{46B0E1C2-31F2-354C-8ED1-4E99A40A361A}"/>
  <tableColumns count="23">
    <tableColumn id="1" xr3:uid="{A52E07EB-89BF-1549-90EE-1D6C524A8B55}" name="Target"/>
    <tableColumn id="2" xr3:uid="{5045BE8B-CC10-D548-A74E-F765AA549E5E}" name="Supplement"/>
    <tableColumn id="3" xr3:uid="{3C498B54-BBC9-FA4A-AB7F-8F1822C4F838}" name="Method" totalsRowLabel="max"/>
    <tableColumn id="4" xr3:uid="{3CDC44D5-EEE3-6641-ADAF-7AFC79C0C997}" name="2g" totalsRowFunction="custom" dataDxfId="133" totalsRowDxfId="132">
      <totalsRowFormula>_xlfn.LET(_xlpm.d,D23:D25,MAX(_xlpm.d))</totalsRowFormula>
    </tableColumn>
    <tableColumn id="5" xr3:uid="{A37CAD3F-5CD5-8540-B9CF-C32127C0D3A6}" name="3g" totalsRowFunction="custom" dataDxfId="131" totalsRowDxfId="130">
      <totalsRowFormula>_xlfn.LET(_xlpm.d,E23:E25,MAX(_xlpm.d))</totalsRowFormula>
    </tableColumn>
    <tableColumn id="6" xr3:uid="{9143EB5A-D76A-1542-9C0A-E58963BDF780}" name="4g" totalsRowFunction="custom" dataDxfId="129" totalsRowDxfId="128">
      <totalsRowFormula>_xlfn.LET(_xlpm.d,F23:F25,MAX(_xlpm.d))</totalsRowFormula>
    </tableColumn>
    <tableColumn id="23" xr3:uid="{3A83F6AD-B1DE-6E40-B321-4E7D485C0C55}" name="sk2g" totalsRowFunction="custom" dataDxfId="127" totalsRowDxfId="126">
      <totalsRowFormula>_xlfn.LET(_xlpm.d,G23:G25,MAX(_xlpm.d))</totalsRowFormula>
    </tableColumn>
    <tableColumn id="22" xr3:uid="{8E5A52A6-E58B-B540-A46A-F6634C819CEB}" name="sk3g" totalsRowFunction="custom" dataDxfId="125" totalsRowDxfId="124">
      <totalsRowFormula>_xlfn.LET(_xlpm.d,H23:H25,MAX(_xlpm.d))</totalsRowFormula>
    </tableColumn>
    <tableColumn id="21" xr3:uid="{0F441EEC-D62F-7A42-A6A6-ADDBCAD00518}" name="sk4g" totalsRowFunction="custom" dataDxfId="123" totalsRowDxfId="122">
      <totalsRowFormula>_xlfn.LET(_xlpm.d,I23:I25,MAX(_xlpm.d))</totalsRowFormula>
    </tableColumn>
    <tableColumn id="7" xr3:uid="{C73ADCB4-5220-4046-8C40-4A2EEE24329F}" name="xsk2g" totalsRowFunction="custom" dataDxfId="121" totalsRowDxfId="120">
      <totalsRowFormula>_xlfn.LET(_xlpm.d,J23:J25,MAX(_xlpm.d))</totalsRowFormula>
    </tableColumn>
    <tableColumn id="8" xr3:uid="{514984E0-461F-5B43-92C7-9DC717A107D1}" name="xsk3g" totalsRowFunction="custom" dataDxfId="119" totalsRowDxfId="118">
      <totalsRowFormula>_xlfn.LET(_xlpm.d,K23:K25,MAX(_xlpm.d))</totalsRowFormula>
    </tableColumn>
    <tableColumn id="9" xr3:uid="{093B02F7-A4F8-8945-9C5A-CAD21B09F326}" name="xsk4g" totalsRowFunction="custom" dataDxfId="117" totalsRowDxfId="116">
      <totalsRowFormula>_xlfn.LET(_xlpm.d,L23:L25,MAX(_xlpm.d))</totalsRowFormula>
    </tableColumn>
    <tableColumn id="16" xr3:uid="{5A485810-5838-FF47-BD7A-C4D998DFBEB7}" name="2g-hash" totalsRowFunction="custom" dataDxfId="115" totalsRowDxfId="114">
      <totalsRowFormula>_xlfn.LET(_xlpm.d,M23:M25,MAX(_xlpm.d))</totalsRowFormula>
    </tableColumn>
    <tableColumn id="15" xr3:uid="{CD2510E3-0786-1241-A5B4-F19C9F8AFD3E}" name="3g-hash" totalsRowFunction="custom" dataDxfId="113" totalsRowDxfId="112">
      <totalsRowFormula>_xlfn.LET(_xlpm.d,N23:N25,MAX(_xlpm.d))</totalsRowFormula>
    </tableColumn>
    <tableColumn id="14" xr3:uid="{B10F9BD2-21CD-4B40-AE00-EA70E6EB3245}" name="4g-hash" totalsRowFunction="custom" dataDxfId="111" totalsRowDxfId="110">
      <totalsRowFormula>_xlfn.LET(_xlpm.d,O23:O25,MAX(_xlpm.d))</totalsRowFormula>
    </tableColumn>
    <tableColumn id="20" xr3:uid="{65C65874-E477-4D4C-A772-95709A951F73}" name="sk2g+hash" totalsRowFunction="custom" dataDxfId="109" totalsRowDxfId="108">
      <totalsRowFormula>_xlfn.LET(_xlpm.d,P23:P25,MAX(_xlpm.d))</totalsRowFormula>
    </tableColumn>
    <tableColumn id="19" xr3:uid="{71FE4154-8703-194D-9C3D-01ED56C352CC}" name="sk3g+hash" totalsRowFunction="custom" dataDxfId="107" totalsRowDxfId="106">
      <totalsRowFormula>_xlfn.LET(_xlpm.d,Q23:Q25,MAX(_xlpm.d))</totalsRowFormula>
    </tableColumn>
    <tableColumn id="18" xr3:uid="{88A41510-B442-5E4B-9B20-0C5800B8CDD4}" name="sk4g+hash" totalsRowFunction="custom" dataDxfId="105" totalsRowDxfId="104">
      <totalsRowFormula>_xlfn.LET(_xlpm.d,R23:R25,MAX(_xlpm.d))</totalsRowFormula>
    </tableColumn>
    <tableColumn id="10" xr3:uid="{27D66742-7A29-9245-A4AE-20352B96EFFD}" name="xsk2g-hash" totalsRowFunction="custom" dataDxfId="103" totalsRowDxfId="102">
      <totalsRowFormula>_xlfn.LET(_xlpm.d,S23:S25,MAX(_xlpm.d))</totalsRowFormula>
    </tableColumn>
    <tableColumn id="11" xr3:uid="{B199EA33-BE52-4845-9859-8515F58CA762}" name="xsk3g-hash" totalsRowFunction="custom" dataDxfId="101" totalsRowDxfId="100">
      <totalsRowFormula>_xlfn.LET(_xlpm.d,T23:T25,MAX(_xlpm.d))</totalsRowFormula>
    </tableColumn>
    <tableColumn id="12" xr3:uid="{AB961E93-1188-EB43-B54C-842A80D51364}" name="xsk4g-hash" totalsRowFunction="custom" dataDxfId="99" totalsRowDxfId="98">
      <totalsRowFormula>_xlfn.LET(_xlpm.d,U23:U25,MAX(_xlpm.d))</totalsRowFormula>
    </tableColumn>
    <tableColumn id="17" xr3:uid="{7C4B846F-14D4-D946-BD1C-242BD07D33FE}" name="max" totalsRowFunction="custom" dataDxfId="97" totalsRowDxfId="96">
      <calculatedColumnFormula>_xlfn.LET(_xlpm.d,D23:U23,MAX(_xlpm.d))</calculatedColumnFormula>
      <totalsRowFormula>_xlfn.LET(_xlpm.d,V23:V25,MAX(_xlpm.d))</totalsRowFormula>
    </tableColumn>
    <tableColumn id="13" xr3:uid="{C875B3BA-2394-944B-BA9F-C7AB123947F7}" name="rank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F1FDA27-5886-E548-A2C6-322F3131C8C4}" name="Table1463844" displayName="Table1463844" ref="A29:W33" totalsRowCount="1">
  <autoFilter ref="A29:W32" xr:uid="{AE8576D6-A841-2144-A01C-5F10F995E97C}"/>
  <tableColumns count="23">
    <tableColumn id="1" xr3:uid="{F243E690-2D89-BE41-8550-3BB93154D3C8}" name="Target"/>
    <tableColumn id="2" xr3:uid="{C97B9826-635B-1942-9C3A-4E1C7E041621}" name="Supplement"/>
    <tableColumn id="3" xr3:uid="{E996209A-0FB6-764E-B497-1CC5C78A4617}" name="Method" totalsRowLabel="max"/>
    <tableColumn id="4" xr3:uid="{C5219484-269A-A844-AC34-2EB3FC19B249}" name="2g" totalsRowFunction="custom" dataDxfId="95" totalsRowDxfId="94">
      <totalsRowFormula>_xlfn.LET(_xlpm.d,D30:D32,MAX(_xlpm.d))</totalsRowFormula>
    </tableColumn>
    <tableColumn id="5" xr3:uid="{F18703AA-2818-E24D-9F15-903E6E5014D8}" name="3g" totalsRowFunction="custom" dataDxfId="93" totalsRowDxfId="92">
      <totalsRowFormula>_xlfn.LET(_xlpm.d,E30:E32,MAX(_xlpm.d))</totalsRowFormula>
    </tableColumn>
    <tableColumn id="6" xr3:uid="{94205FE2-9EAF-A94B-B710-3E53DB967847}" name="4g" totalsRowFunction="custom" dataDxfId="91" totalsRowDxfId="90">
      <totalsRowFormula>_xlfn.LET(_xlpm.d,F30:F32,MAX(_xlpm.d))</totalsRowFormula>
    </tableColumn>
    <tableColumn id="23" xr3:uid="{2AECD7A4-9BAE-E249-86C7-06BF526CC0B8}" name="sk2g" totalsRowFunction="custom" dataDxfId="89" totalsRowDxfId="88">
      <totalsRowFormula>_xlfn.LET(_xlpm.d,G30:G32,MAX(_xlpm.d))</totalsRowFormula>
    </tableColumn>
    <tableColumn id="22" xr3:uid="{B42E86C2-6EE5-034F-BD51-5EA305B0D8AE}" name="sk3g" totalsRowFunction="custom" dataDxfId="87" totalsRowDxfId="86">
      <totalsRowFormula>_xlfn.LET(_xlpm.d,H30:H32,MAX(_xlpm.d))</totalsRowFormula>
    </tableColumn>
    <tableColumn id="21" xr3:uid="{ADC77128-FF82-8747-8FF6-C9A23992E2DB}" name="sk4g" totalsRowFunction="custom" dataDxfId="85" totalsRowDxfId="84">
      <totalsRowFormula>_xlfn.LET(_xlpm.d,I30:I32,MAX(_xlpm.d))</totalsRowFormula>
    </tableColumn>
    <tableColumn id="7" xr3:uid="{7CD7B3E6-BC69-4349-BB9D-CC1B99B3B626}" name="xsk2g" totalsRowFunction="custom" dataDxfId="83" totalsRowDxfId="82">
      <totalsRowFormula>_xlfn.LET(_xlpm.d,J30:J32,MAX(_xlpm.d))</totalsRowFormula>
    </tableColumn>
    <tableColumn id="8" xr3:uid="{139DD7D0-6EF0-A84F-B6FB-94E2172C47DA}" name="xsk3g" totalsRowFunction="custom" dataDxfId="81" totalsRowDxfId="80">
      <totalsRowFormula>_xlfn.LET(_xlpm.d,K30:K32,MAX(_xlpm.d))</totalsRowFormula>
    </tableColumn>
    <tableColumn id="16" xr3:uid="{E19AA767-F7D1-5A43-8CBE-3AEF3B30A6B2}" name="xsk4g" totalsRowFunction="custom" dataDxfId="79" totalsRowDxfId="78">
      <totalsRowFormula>_xlfn.LET(_xlpm.d,L30:L32,MAX(_xlpm.d))</totalsRowFormula>
    </tableColumn>
    <tableColumn id="15" xr3:uid="{97879EA1-76AD-EA40-925E-8ACA7FB20063}" name="2g-hash" totalsRowFunction="custom" dataDxfId="77" totalsRowDxfId="76">
      <totalsRowFormula>_xlfn.LET(_xlpm.d,M30:M32,MAX(_xlpm.d))</totalsRowFormula>
    </tableColumn>
    <tableColumn id="14" xr3:uid="{E224CD1C-C1F6-AF4C-861B-82DF5105357C}" name="3g-hash" totalsRowFunction="custom" dataDxfId="75" totalsRowDxfId="74">
      <totalsRowFormula>_xlfn.LET(_xlpm.d,N30:N32,MAX(_xlpm.d))</totalsRowFormula>
    </tableColumn>
    <tableColumn id="9" xr3:uid="{52BFC9F0-9DA8-6C4F-A2C9-18F3B291CE7C}" name="4g-hash" totalsRowFunction="custom" dataDxfId="73" totalsRowDxfId="72">
      <totalsRowFormula>_xlfn.LET(_xlpm.d,O30:O32,MAX(_xlpm.d))</totalsRowFormula>
    </tableColumn>
    <tableColumn id="20" xr3:uid="{62DDC8EC-864F-6942-A437-C52C2D7C2FCF}" name="sk2g+hash" totalsRowFunction="custom" dataDxfId="71" totalsRowDxfId="70">
      <totalsRowFormula>_xlfn.LET(_xlpm.d,P30:P32,MAX(_xlpm.d))</totalsRowFormula>
    </tableColumn>
    <tableColumn id="19" xr3:uid="{23EDC087-0A87-CD4E-9A91-C432F634299C}" name="sk3g+hash" totalsRowFunction="custom" dataDxfId="69" totalsRowDxfId="68">
      <totalsRowFormula>_xlfn.LET(_xlpm.d,Q30:Q32,MAX(_xlpm.d))</totalsRowFormula>
    </tableColumn>
    <tableColumn id="18" xr3:uid="{7ECE89AF-C6DA-824E-B9ED-02BB1600440B}" name="sk4g+hash" totalsRowFunction="custom" dataDxfId="67" totalsRowDxfId="66">
      <totalsRowFormula>_xlfn.LET(_xlpm.d,R30:R32,MAX(_xlpm.d))</totalsRowFormula>
    </tableColumn>
    <tableColumn id="10" xr3:uid="{D4AF13F8-8745-2F41-AD9A-A3628ECBCCDC}" name="xsk2g-hash" totalsRowFunction="custom" dataDxfId="65" totalsRowDxfId="64">
      <totalsRowFormula>_xlfn.LET(_xlpm.d,S30:S32,MAX(_xlpm.d))</totalsRowFormula>
    </tableColumn>
    <tableColumn id="11" xr3:uid="{61EC6024-7E82-AB40-A651-4D8B1307B466}" name="xsk3g-hash" totalsRowFunction="custom" dataDxfId="63" totalsRowDxfId="62">
      <totalsRowFormula>_xlfn.LET(_xlpm.d,T30:T32,MAX(_xlpm.d))</totalsRowFormula>
    </tableColumn>
    <tableColumn id="12" xr3:uid="{CAF7E8D8-D3F7-A947-9A9C-38ACC66BA19F}" name="xsk4g-hash" totalsRowFunction="custom" dataDxfId="61" totalsRowDxfId="60">
      <totalsRowFormula>_xlfn.LET(_xlpm.d,U30:U32,MAX(_xlpm.d))</totalsRowFormula>
    </tableColumn>
    <tableColumn id="17" xr3:uid="{1D64A62C-C3A7-7848-A11C-492CED4AC7D8}" name="max" totalsRowFunction="custom" dataDxfId="59" totalsRowDxfId="58">
      <calculatedColumnFormula>_xlfn.LET(_xlpm.d,D30:U30,MAX(_xlpm.d))</calculatedColumnFormula>
      <totalsRowFormula>_xlfn.LET(_xlpm.d,V30:V32,MAX(_xlpm.d))</totalsRowFormula>
    </tableColumn>
    <tableColumn id="13" xr3:uid="{9E8CD4E0-92B2-AA4B-AC52-238E141DF02B}" name="rank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CACE4A1-5021-864F-A8E7-A6192EE310DA}" name="Table13573945" displayName="Table13573945" ref="A36:W40" totalsRowCount="1">
  <autoFilter ref="A36:W39" xr:uid="{2D30A6F5-5D38-AD42-B882-A8D0FE891640}"/>
  <tableColumns count="23">
    <tableColumn id="1" xr3:uid="{25BAE26F-9559-864F-8DA2-617040FBB06C}" name="Target"/>
    <tableColumn id="2" xr3:uid="{89111F17-1F85-624A-A040-39FF668FE4DC}" name="Supplement"/>
    <tableColumn id="3" xr3:uid="{FC5235FB-62A2-1C4C-BC4D-464FC9E98EB9}" name="Method" totalsRowLabel="max"/>
    <tableColumn id="4" xr3:uid="{DD5B4D37-30F5-0346-8AA6-E021E7B21608}" name="2g" totalsRowFunction="custom" dataDxfId="57" totalsRowDxfId="56">
      <totalsRowFormula>_xlfn.LET(_xlpm.d,D37:D39,MAX(_xlpm.d))</totalsRowFormula>
    </tableColumn>
    <tableColumn id="5" xr3:uid="{2C81F6EF-217D-F442-834B-B8018478FFA1}" name="3g" totalsRowFunction="custom" dataDxfId="55" totalsRowDxfId="54">
      <totalsRowFormula>_xlfn.LET(_xlpm.d,E37:E39,MAX(_xlpm.d))</totalsRowFormula>
    </tableColumn>
    <tableColumn id="6" xr3:uid="{F6022201-C7FE-E643-8474-7711181712A4}" name="4g" totalsRowFunction="custom" dataDxfId="53" totalsRowDxfId="52">
      <totalsRowFormula>_xlfn.LET(_xlpm.d,F37:F39,MAX(_xlpm.d))</totalsRowFormula>
    </tableColumn>
    <tableColumn id="23" xr3:uid="{2B89CED2-E40B-2944-A539-CC4807C5F50B}" name="sk2g" totalsRowFunction="custom" dataDxfId="51" totalsRowDxfId="50">
      <totalsRowFormula>_xlfn.LET(_xlpm.d,G37:G39,MAX(_xlpm.d))</totalsRowFormula>
    </tableColumn>
    <tableColumn id="22" xr3:uid="{24456576-CDFA-FD44-BA8D-DDE3A91169E3}" name="sk3g" totalsRowFunction="custom" dataDxfId="49" totalsRowDxfId="48">
      <totalsRowFormula>_xlfn.LET(_xlpm.d,H37:H39,MAX(_xlpm.d))</totalsRowFormula>
    </tableColumn>
    <tableColumn id="21" xr3:uid="{8BEFBCC4-87A2-FC44-A690-50A94A5F423F}" name="sk4g" totalsRowFunction="custom" dataDxfId="47" totalsRowDxfId="46">
      <totalsRowFormula>_xlfn.LET(_xlpm.d,I37:I39,MAX(_xlpm.d))</totalsRowFormula>
    </tableColumn>
    <tableColumn id="7" xr3:uid="{2ACC3BB9-3859-454E-A480-30AA6C7C3187}" name="xsk2g" totalsRowFunction="custom" dataDxfId="45" totalsRowDxfId="44">
      <totalsRowFormula>_xlfn.LET(_xlpm.d,J37:J39,MAX(_xlpm.d))</totalsRowFormula>
    </tableColumn>
    <tableColumn id="8" xr3:uid="{3D25DE23-C260-384E-95CF-AB6412658073}" name="xsk3g" totalsRowFunction="custom" dataDxfId="43" totalsRowDxfId="42">
      <totalsRowFormula>_xlfn.LET(_xlpm.d,K37:K39,MAX(_xlpm.d))</totalsRowFormula>
    </tableColumn>
    <tableColumn id="9" xr3:uid="{FCCB2E63-AE08-D441-BB1D-35151FE01871}" name="xsk4g" totalsRowFunction="custom" dataDxfId="41" totalsRowDxfId="40">
      <totalsRowFormula>_xlfn.LET(_xlpm.d,L37:L39,MAX(_xlpm.d))</totalsRowFormula>
    </tableColumn>
    <tableColumn id="16" xr3:uid="{5377BE6E-FAFA-614D-BAE1-77FEE9612E57}" name="2g-hash" totalsRowFunction="custom" dataDxfId="39" totalsRowDxfId="38">
      <totalsRowFormula>_xlfn.LET(_xlpm.d,M37:M39,MAX(_xlpm.d))</totalsRowFormula>
    </tableColumn>
    <tableColumn id="15" xr3:uid="{055F9C86-26F8-6B41-952F-EC3D0699B610}" name="3g-hash" totalsRowFunction="custom" dataDxfId="37" totalsRowDxfId="36">
      <totalsRowFormula>_xlfn.LET(_xlpm.d,N37:N39,MAX(_xlpm.d))</totalsRowFormula>
    </tableColumn>
    <tableColumn id="14" xr3:uid="{930CAE38-7C27-5A4B-8573-8B7FF6D7353B}" name="4g-hash" totalsRowFunction="custom" dataDxfId="35" totalsRowDxfId="34">
      <totalsRowFormula>_xlfn.LET(_xlpm.d,O37:O39,MAX(_xlpm.d))</totalsRowFormula>
    </tableColumn>
    <tableColumn id="20" xr3:uid="{49C400F7-EED1-6F49-8379-748100D38FB9}" name="sk2g+hash" totalsRowFunction="custom" dataDxfId="33" totalsRowDxfId="32">
      <totalsRowFormula>_xlfn.LET(_xlpm.d,P37:P39,MAX(_xlpm.d))</totalsRowFormula>
    </tableColumn>
    <tableColumn id="19" xr3:uid="{D0BC72C4-989A-5143-BE7D-297622A23D10}" name="sk3g+hash" totalsRowFunction="custom" dataDxfId="31" totalsRowDxfId="30">
      <totalsRowFormula>_xlfn.LET(_xlpm.d,Q37:Q39,MAX(_xlpm.d))</totalsRowFormula>
    </tableColumn>
    <tableColumn id="18" xr3:uid="{FF569AE9-5B6A-484D-B939-58FB296E1968}" name="sk4g+hash" totalsRowFunction="custom" dataDxfId="29" totalsRowDxfId="28">
      <totalsRowFormula>_xlfn.LET(_xlpm.d,R37:R39,MAX(_xlpm.d))</totalsRowFormula>
    </tableColumn>
    <tableColumn id="10" xr3:uid="{64E3B992-9CC8-9E47-A370-D10EF8E77393}" name="xsk2g-hash" totalsRowFunction="custom" dataDxfId="27" totalsRowDxfId="26">
      <totalsRowFormula>_xlfn.LET(_xlpm.d,S37:S39,MAX(_xlpm.d))</totalsRowFormula>
    </tableColumn>
    <tableColumn id="11" xr3:uid="{AD07FC75-A00F-7943-B7F0-9D1B2F95B5C9}" name="xsk3g-hash" totalsRowFunction="custom" dataDxfId="25" totalsRowDxfId="24">
      <totalsRowFormula>_xlfn.LET(_xlpm.d,T37:T39,MAX(_xlpm.d))</totalsRowFormula>
    </tableColumn>
    <tableColumn id="12" xr3:uid="{4104C8B4-BE33-FA4D-9B4C-1F10FFC14621}" name="xsk4g-hash" totalsRowFunction="custom" dataDxfId="23" totalsRowDxfId="22">
      <totalsRowFormula>_xlfn.LET(_xlpm.d,U37:U39,MAX(_xlpm.d))</totalsRowFormula>
    </tableColumn>
    <tableColumn id="17" xr3:uid="{627D17A0-DDD5-504D-9626-1A3C3C901FFA}" name="max" totalsRowFunction="custom" dataDxfId="21" totalsRowDxfId="20">
      <calculatedColumnFormula>_xlfn.LET(_xlpm.d,D37:U37,MAX(_xlpm.d))</calculatedColumnFormula>
      <totalsRowFormula>_xlfn.LET(_xlpm.d,V37:V39,MAX(_xlpm.d))</totalsRowFormula>
    </tableColumn>
    <tableColumn id="13" xr3:uid="{2047168A-172B-014D-8547-2DBA1C2FC9D9}" name="rank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C8F9083-590C-E441-9BAD-03363F7C92AF}" name="Table25" displayName="Table25" ref="C44:W48" totalsRowShown="0">
  <autoFilter ref="C44:W48" xr:uid="{2C8F9083-590C-E441-9BAD-03363F7C92AF}"/>
  <tableColumns count="21">
    <tableColumn id="1" xr3:uid="{CDB8853C-23C0-CA4C-9072-93110B11EBC7}" name="Method"/>
    <tableColumn id="2" xr3:uid="{7050C516-1D66-6040-8CBC-AC2B56067B50}" name="2g" dataDxfId="19"/>
    <tableColumn id="3" xr3:uid="{DA4089BF-8479-F444-84FB-B076A1037A9A}" name="3g" dataDxfId="18"/>
    <tableColumn id="4" xr3:uid="{A0C35F9D-31E7-B94E-9F69-B1795BE6D254}" name="4g" dataDxfId="17"/>
    <tableColumn id="5" xr3:uid="{9D40FAC9-10B0-FE4D-A595-650872D98ECD}" name="sk2g" dataDxfId="16"/>
    <tableColumn id="6" xr3:uid="{CF788BCB-ED61-2647-AEB8-54E72F897FA2}" name="sk3g" dataDxfId="15"/>
    <tableColumn id="7" xr3:uid="{DCF0417E-9EC2-3F40-82F0-529162EF25FA}" name="sk4g" dataDxfId="14"/>
    <tableColumn id="8" xr3:uid="{E6BC39B5-F328-0F48-9B02-9F5C860CA2B8}" name="xsk2g" dataDxfId="13"/>
    <tableColumn id="9" xr3:uid="{D987CCF5-235C-4746-8511-7A6ACA523555}" name="xsk3g" dataDxfId="12"/>
    <tableColumn id="10" xr3:uid="{78F794EF-9A37-424D-A0E2-C2B9E8A4FBCB}" name="xsk4g" dataDxfId="11"/>
    <tableColumn id="11" xr3:uid="{F3FA0F3F-069D-E04A-B032-47909042F1F9}" name="2g-hash" dataDxfId="10"/>
    <tableColumn id="12" xr3:uid="{3C4AC80A-139F-F246-91A4-D54F3FC1D2BF}" name="3g-hash" dataDxfId="9"/>
    <tableColumn id="13" xr3:uid="{529EAF66-4897-CC4A-BF22-BDF8EF10C867}" name="4g-hash" dataDxfId="8"/>
    <tableColumn id="14" xr3:uid="{69BD75E1-4649-B645-91F9-1C8E3EB20344}" name="sk2g+hash" dataDxfId="7"/>
    <tableColumn id="15" xr3:uid="{2ACFF546-E733-8C45-A306-75A25202BF1F}" name="sk3g+hash" dataDxfId="6"/>
    <tableColumn id="16" xr3:uid="{EE16A454-4810-9A42-9313-003AAD6D317D}" name="sk4g+hash" dataDxfId="5"/>
    <tableColumn id="17" xr3:uid="{E25C5078-F2E9-F94A-8EBB-C5EEC7521F44}" name="xsk2g-hash" dataDxfId="4"/>
    <tableColumn id="18" xr3:uid="{E7D8196E-1AC0-F941-996A-F10D1E39FCCF}" name="xsk3g-hash" dataDxfId="3"/>
    <tableColumn id="19" xr3:uid="{7E3CC521-5105-F845-84A2-B3D2011427A9}" name="xsk4g-hash" dataDxfId="2"/>
    <tableColumn id="20" xr3:uid="{D69FB97D-2CC4-A147-8B3B-495AF6BCDC53}" name="max" dataDxfId="1"/>
    <tableColumn id="21" xr3:uid="{0FC5C595-BEF9-B848-9FE7-D9DF2EF3092E}" name="max-unit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95170B-245D-A744-B34C-8BA85677F543}" name="Table1416" displayName="Table1416" ref="A29:W33" totalsRowCount="1">
  <autoFilter ref="A29:W32" xr:uid="{8544D348-02B7-6944-AEA9-DF3D29ADB135}"/>
  <tableColumns count="23">
    <tableColumn id="1" xr3:uid="{2B6CA403-AF6D-BB4F-96D8-C23456453203}" name="Target"/>
    <tableColumn id="2" xr3:uid="{F80594CD-5D06-134F-A8AE-EBB1FC286E8C}" name="Supplement"/>
    <tableColumn id="3" xr3:uid="{552280DB-7883-EA40-B401-B35521A47160}" name="Method" totalsRowLabel="max"/>
    <tableColumn id="4" xr3:uid="{7DB183D4-BB1A-4941-BCEB-515B40D7761B}" name="2g" totalsRowFunction="custom" dataDxfId="877" totalsRowDxfId="876">
      <totalsRowFormula>_xlfn.LET(_xlpm.d,D30:D32,MAX(_xlpm.d))</totalsRowFormula>
    </tableColumn>
    <tableColumn id="5" xr3:uid="{8E54F6C4-198D-7C43-89ED-713D409FF01B}" name="3g" totalsRowFunction="custom" dataDxfId="875" totalsRowDxfId="874">
      <totalsRowFormula>_xlfn.LET(_xlpm.d,E30:E32,MAX(_xlpm.d))</totalsRowFormula>
    </tableColumn>
    <tableColumn id="6" xr3:uid="{A1E1E257-C205-E843-A21E-63453E92F64C}" name="4g" totalsRowFunction="custom" dataDxfId="873" totalsRowDxfId="872">
      <totalsRowFormula>_xlfn.LET(_xlpm.d,F30:F32,MAX(_xlpm.d))</totalsRowFormula>
    </tableColumn>
    <tableColumn id="7" xr3:uid="{64257D2D-6F99-AE4A-9972-584428CEAB73}" name="sk2g" totalsRowFunction="custom" dataDxfId="871" totalsRowDxfId="870">
      <totalsRowFormula>_xlfn.LET(_xlpm.d,G30:G32,MAX(_xlpm.d))</totalsRowFormula>
    </tableColumn>
    <tableColumn id="8" xr3:uid="{134400EC-844B-D849-AA29-687FCEFB2F43}" name="sk3g" totalsRowFunction="custom" dataDxfId="869" totalsRowDxfId="868">
      <totalsRowFormula>_xlfn.LET(_xlpm.d,H30:H32,MAX(_xlpm.d))</totalsRowFormula>
    </tableColumn>
    <tableColumn id="9" xr3:uid="{6168FD59-035E-9748-997C-035C72635F44}" name="sk4g" totalsRowFunction="custom" dataDxfId="867" totalsRowDxfId="866">
      <totalsRowFormula>_xlfn.LET(_xlpm.d,I30:I32,MAX(_xlpm.d))</totalsRowFormula>
    </tableColumn>
    <tableColumn id="20" xr3:uid="{2B85141A-3B2A-B54B-A1F0-5AB2D8B222B3}" name="xsk2g" totalsRowFunction="custom" dataDxfId="865" totalsRowDxfId="864">
      <totalsRowFormula>_xlfn.LET(_xlpm.d,J30:J32,MAX(_xlpm.d))</totalsRowFormula>
    </tableColumn>
    <tableColumn id="19" xr3:uid="{A2BFE595-F15C-4B4C-B878-6C67F36BE695}" name="xsk3g" totalsRowFunction="custom" dataDxfId="863" totalsRowDxfId="862">
      <totalsRowFormula>_xlfn.LET(_xlpm.d,K30:K32,MAX(_xlpm.d))</totalsRowFormula>
    </tableColumn>
    <tableColumn id="18" xr3:uid="{A8DD18F7-6B02-CE43-9FA5-C437AE184F50}" name="xsk4g" totalsRowFunction="custom" dataDxfId="861" totalsRowDxfId="860">
      <totalsRowFormula>_xlfn.LET(_xlpm.d,L30:L32,MAX(_xlpm.d))</totalsRowFormula>
    </tableColumn>
    <tableColumn id="16" xr3:uid="{BEA123A4-1743-A54D-9293-FF166C1D754D}" name="2g-hash" totalsRowFunction="custom" dataDxfId="859" totalsRowDxfId="858">
      <totalsRowFormula>_xlfn.LET(_xlpm.d,M30:M32,MAX(_xlpm.d))</totalsRowFormula>
    </tableColumn>
    <tableColumn id="15" xr3:uid="{42591D94-DC5D-CA47-9B56-F546DC30F401}" name="3g-hash" totalsRowFunction="custom" dataDxfId="857" totalsRowDxfId="856">
      <totalsRowFormula>_xlfn.LET(_xlpm.d,N30:N32,MAX(_xlpm.d))</totalsRowFormula>
    </tableColumn>
    <tableColumn id="14" xr3:uid="{8EC03E0B-162B-A24B-8F57-DA5178D1EAE3}" name="4g-hash" totalsRowFunction="custom" dataDxfId="855" totalsRowDxfId="854">
      <totalsRowFormula>_xlfn.LET(_xlpm.d,O30:O32,MAX(_xlpm.d))</totalsRowFormula>
    </tableColumn>
    <tableColumn id="10" xr3:uid="{907318EC-21EE-A24C-8754-B4D4AC085A7A}" name="sk2g-hash" totalsRowFunction="custom" dataDxfId="853" totalsRowDxfId="852">
      <totalsRowFormula>_xlfn.LET(_xlpm.d,P30:P32,MAX(_xlpm.d))</totalsRowFormula>
    </tableColumn>
    <tableColumn id="11" xr3:uid="{A81F1ACD-30EA-4D4F-BC8F-3A54F2E27C41}" name="sk3g-hash" totalsRowFunction="custom" dataDxfId="851" totalsRowDxfId="850">
      <totalsRowFormula>_xlfn.LET(_xlpm.d,Q30:Q32,MAX(_xlpm.d))</totalsRowFormula>
    </tableColumn>
    <tableColumn id="12" xr3:uid="{BFF026EA-C798-1A48-A75F-B350A9BDCD9F}" name="sk4g-hash" totalsRowFunction="custom" dataDxfId="849" totalsRowDxfId="848">
      <totalsRowFormula>_xlfn.LET(_xlpm.d,R30:R32,MAX(_xlpm.d))</totalsRowFormula>
    </tableColumn>
    <tableColumn id="23" xr3:uid="{E9BC115C-6CC1-354A-859E-7BC26BAD7055}" name="xsk2g+hash" totalsRowFunction="custom" dataDxfId="847" totalsRowDxfId="846">
      <totalsRowFormula>_xlfn.LET(_xlpm.d,S30:S32,MAX(_xlpm.d))</totalsRowFormula>
    </tableColumn>
    <tableColumn id="22" xr3:uid="{B4E620A5-2F5E-B44E-9747-E8A6B8EA095A}" name="xsk3g+hash" totalsRowFunction="custom" dataDxfId="845" totalsRowDxfId="844">
      <totalsRowFormula>_xlfn.LET(_xlpm.d,T30:T32,MAX(_xlpm.d))</totalsRowFormula>
    </tableColumn>
    <tableColumn id="21" xr3:uid="{94BAC31C-337E-314B-970B-1FC871A457F7}" name="xsk4g+hash" totalsRowFunction="custom" dataDxfId="843" totalsRowDxfId="842">
      <totalsRowFormula>_xlfn.LET(_xlpm.d,U30:U32,MAX(_xlpm.d))</totalsRowFormula>
    </tableColumn>
    <tableColumn id="17" xr3:uid="{F13776B7-FF76-994F-9E83-6A7BA00D53A5}" name="max" totalsRowFunction="custom" dataDxfId="841" totalsRowDxfId="840">
      <calculatedColumnFormula>_xlfn.LET(_xlpm.d,D30:U30,MAX(_xlpm.d))</calculatedColumnFormula>
      <totalsRowFormula>_xlfn.LET(_xlpm.d,V30:V32,MAX(_xlpm.d))</totalsRowFormula>
    </tableColumn>
    <tableColumn id="13" xr3:uid="{4D0ADB3E-276D-6C48-9575-08B0E857DD94}" name="ra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66B0E-8A5B-9C4D-BB0E-3E3198BC2423}" name="Table13517" displayName="Table13517" ref="A36:W40" totalsRowCount="1">
  <autoFilter ref="A36:W39" xr:uid="{46B0E1C2-31F2-354C-8ED1-4E99A40A361A}"/>
  <tableColumns count="23">
    <tableColumn id="1" xr3:uid="{BA0A3112-97D9-A14F-AF5E-73A5F640CE81}" name="Target"/>
    <tableColumn id="2" xr3:uid="{F449D3A5-4381-234B-AAA0-0F9BC9448DCB}" name="Supplement"/>
    <tableColumn id="3" xr3:uid="{FD2054DA-38B9-AC4F-80F7-0A71D78780C1}" name="Method" totalsRowLabel="max"/>
    <tableColumn id="4" xr3:uid="{93DD9530-385D-C24D-B6CE-746CB9C38800}" name="2g" totalsRowFunction="custom" dataDxfId="839" totalsRowDxfId="838">
      <totalsRowFormula>_xlfn.LET(_xlpm.d,D37:D39,MAX(_xlpm.d))</totalsRowFormula>
    </tableColumn>
    <tableColumn id="5" xr3:uid="{3F37D83C-AA0E-5742-A5B1-AE51CC77B4FD}" name="3g" totalsRowFunction="custom" dataDxfId="837" totalsRowDxfId="836">
      <totalsRowFormula>_xlfn.LET(_xlpm.d,E37:E39,MAX(_xlpm.d))</totalsRowFormula>
    </tableColumn>
    <tableColumn id="6" xr3:uid="{30000987-A8E7-7640-A927-9A4EFA7652C4}" name="4g" totalsRowFunction="custom" dataDxfId="835" totalsRowDxfId="834">
      <totalsRowFormula>_xlfn.LET(_xlpm.d,F37:F39,MAX(_xlpm.d))</totalsRowFormula>
    </tableColumn>
    <tableColumn id="7" xr3:uid="{014F2B96-8973-C24C-ABE3-2D3B3A647F9F}" name="sk2g" totalsRowFunction="custom" dataDxfId="833" totalsRowDxfId="832">
      <totalsRowFormula>_xlfn.LET(_xlpm.d,G37:G39,MAX(_xlpm.d))</totalsRowFormula>
    </tableColumn>
    <tableColumn id="8" xr3:uid="{3D807CF6-9897-1B47-ADC3-47C3E1C383D8}" name="sk3g" totalsRowFunction="custom" dataDxfId="831" totalsRowDxfId="830">
      <totalsRowFormula>_xlfn.LET(_xlpm.d,H37:H39,MAX(_xlpm.d))</totalsRowFormula>
    </tableColumn>
    <tableColumn id="9" xr3:uid="{A889E419-353F-2C49-8636-116FDBC4E2AE}" name="sk4g" totalsRowFunction="custom" dataDxfId="829" totalsRowDxfId="828">
      <totalsRowFormula>_xlfn.LET(_xlpm.d,I37:I39,MAX(_xlpm.d))</totalsRowFormula>
    </tableColumn>
    <tableColumn id="20" xr3:uid="{8A643826-9399-C94C-8A96-52EAD610A90D}" name="xsk2g" totalsRowFunction="custom" dataDxfId="827" totalsRowDxfId="826">
      <totalsRowFormula>_xlfn.LET(_xlpm.d,J37:J39,MAX(_xlpm.d))</totalsRowFormula>
    </tableColumn>
    <tableColumn id="19" xr3:uid="{8EA8E97E-53C1-0D4A-A414-C71B01A6792C}" name="xsk3g" totalsRowFunction="custom" dataDxfId="825" totalsRowDxfId="824">
      <totalsRowFormula>_xlfn.LET(_xlpm.d,K37:K39,MAX(_xlpm.d))</totalsRowFormula>
    </tableColumn>
    <tableColumn id="18" xr3:uid="{1C976761-6DB1-1B4D-B6F6-56EC462CC19A}" name="xsk4g" totalsRowFunction="custom" dataDxfId="823" totalsRowDxfId="822">
      <totalsRowFormula>_xlfn.LET(_xlpm.d,L37:L39,MAX(_xlpm.d))</totalsRowFormula>
    </tableColumn>
    <tableColumn id="16" xr3:uid="{81E53C55-B09C-3640-B66C-A5E3ADCAA697}" name="2g-hash" totalsRowFunction="custom" dataDxfId="821" totalsRowDxfId="820">
      <totalsRowFormula>_xlfn.LET(_xlpm.d,M37:M39,MAX(_xlpm.d))</totalsRowFormula>
    </tableColumn>
    <tableColumn id="15" xr3:uid="{9EB938C8-49BF-6A42-A7DC-CC9B36D29CD0}" name="3g-hash" totalsRowFunction="custom" dataDxfId="819" totalsRowDxfId="818">
      <totalsRowFormula>_xlfn.LET(_xlpm.d,N37:N39,MAX(_xlpm.d))</totalsRowFormula>
    </tableColumn>
    <tableColumn id="14" xr3:uid="{A1A45A65-BD1D-4D4D-8979-BB0E34D3C951}" name="4g-hash" totalsRowFunction="custom" dataDxfId="817" totalsRowDxfId="816">
      <totalsRowFormula>_xlfn.LET(_xlpm.d,O37:O39,MAX(_xlpm.d))</totalsRowFormula>
    </tableColumn>
    <tableColumn id="10" xr3:uid="{73422743-C59A-A746-A50B-74DFC046AE6A}" name="sk2g-hash" totalsRowFunction="custom" dataDxfId="815" totalsRowDxfId="814">
      <totalsRowFormula>_xlfn.LET(_xlpm.d,P37:P39,MAX(_xlpm.d))</totalsRowFormula>
    </tableColumn>
    <tableColumn id="11" xr3:uid="{AD9DE0D0-44FA-104D-B352-84BAF9EF21B0}" name="sk3g-hash" totalsRowFunction="custom" dataDxfId="813" totalsRowDxfId="812">
      <totalsRowFormula>_xlfn.LET(_xlpm.d,Q37:Q39,MAX(_xlpm.d))</totalsRowFormula>
    </tableColumn>
    <tableColumn id="12" xr3:uid="{A733FB92-EC0E-A94E-891B-CE62DB4FFE68}" name="sk4g-hash" totalsRowFunction="custom" dataDxfId="811" totalsRowDxfId="810">
      <totalsRowFormula>_xlfn.LET(_xlpm.d,R37:R39,MAX(_xlpm.d))</totalsRowFormula>
    </tableColumn>
    <tableColumn id="23" xr3:uid="{E157B880-03F5-FF41-8F76-88600A40A171}" name="xsk2g+hash" totalsRowFunction="custom" dataDxfId="809" totalsRowDxfId="808">
      <totalsRowFormula>_xlfn.LET(_xlpm.d,S37:S39,MAX(_xlpm.d))</totalsRowFormula>
    </tableColumn>
    <tableColumn id="22" xr3:uid="{CF3D2B6C-5A40-1842-BF30-5F344ABA7A4E}" name="xsk3g+hash" totalsRowFunction="custom" dataDxfId="807" totalsRowDxfId="806">
      <totalsRowFormula>_xlfn.LET(_xlpm.d,T37:T39,MAX(_xlpm.d))</totalsRowFormula>
    </tableColumn>
    <tableColumn id="21" xr3:uid="{4D11F5A1-896E-0F41-9958-9A5745AE1415}" name="xsk4g+hash" totalsRowFunction="custom" dataDxfId="805" totalsRowDxfId="804">
      <totalsRowFormula>_xlfn.LET(_xlpm.d,U37:U39,MAX(_xlpm.d))</totalsRowFormula>
    </tableColumn>
    <tableColumn id="17" xr3:uid="{64C44F38-5BC4-2043-B055-169091C7E4A6}" name="max" totalsRowFunction="custom" dataDxfId="803" totalsRowDxfId="802">
      <calculatedColumnFormula>_xlfn.LET(_xlpm.d,D37:U37,MAX(_xlpm.d))</calculatedColumnFormula>
      <totalsRowFormula>_xlfn.LET(_xlpm.d,V37:V39,MAX(_xlpm.d))</totalsRowFormula>
    </tableColumn>
    <tableColumn id="13" xr3:uid="{C8D409F2-05FD-324B-9F7A-23F90A3CA327}" name="ra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5F9CF8-84FB-2740-B215-4F724E0CEDAF}" name="Table14618" displayName="Table14618" ref="A43:W47" totalsRowCount="1">
  <autoFilter ref="A43:W46" xr:uid="{AE8576D6-A841-2144-A01C-5F10F995E97C}"/>
  <tableColumns count="23">
    <tableColumn id="1" xr3:uid="{A5AEAB4F-7264-3847-9EDA-89CD9D9C2FE8}" name="Target"/>
    <tableColumn id="2" xr3:uid="{000C27F2-B713-7044-BD04-20278FA010B1}" name="Supplement"/>
    <tableColumn id="3" xr3:uid="{5B1BAE36-47DB-9B4F-B77B-F685DA01ABC3}" name="Method" totalsRowLabel="max"/>
    <tableColumn id="4" xr3:uid="{46A8616D-EB84-5D47-8A48-6DB23F9C5AFA}" name="2g" totalsRowFunction="custom" dataDxfId="801" totalsRowDxfId="800">
      <totalsRowFormula>_xlfn.LET(_xlpm.d,D44:D46,MAX(_xlpm.d))</totalsRowFormula>
    </tableColumn>
    <tableColumn id="5" xr3:uid="{DD4F3243-5324-E742-9F88-3A8963556904}" name="3g" totalsRowFunction="custom" dataDxfId="799" totalsRowDxfId="798">
      <totalsRowFormula>_xlfn.LET(_xlpm.d,E44:E46,MAX(_xlpm.d))</totalsRowFormula>
    </tableColumn>
    <tableColumn id="6" xr3:uid="{207D9A61-FDD2-AE4D-B0B4-857EE1FDA96B}" name="4g" totalsRowFunction="custom" dataDxfId="797" totalsRowDxfId="796">
      <totalsRowFormula>_xlfn.LET(_xlpm.d,F44:F46,MAX(_xlpm.d))</totalsRowFormula>
    </tableColumn>
    <tableColumn id="7" xr3:uid="{24FBEF5E-0F56-9D4B-B025-8B7DF947A21F}" name="sk2g" totalsRowFunction="custom" dataDxfId="795" totalsRowDxfId="794">
      <totalsRowFormula>_xlfn.LET(_xlpm.d,G44:G46,MAX(_xlpm.d))</totalsRowFormula>
    </tableColumn>
    <tableColumn id="8" xr3:uid="{B3EFEEAB-7C0B-9F4F-883B-579B36025A9D}" name="sk3g" totalsRowFunction="custom" dataDxfId="793" totalsRowDxfId="792">
      <totalsRowFormula>_xlfn.LET(_xlpm.d,H44:H46,MAX(_xlpm.d))</totalsRowFormula>
    </tableColumn>
    <tableColumn id="16" xr3:uid="{59C20136-0DF4-4E4A-A717-FE6731A2F3DC}" name="sk4g" totalsRowFunction="custom" dataDxfId="791" totalsRowDxfId="790">
      <totalsRowFormula>_xlfn.LET(_xlpm.d,I44:I46,MAX(_xlpm.d))</totalsRowFormula>
    </tableColumn>
    <tableColumn id="20" xr3:uid="{2F839BBC-37B1-8F4E-B06B-C91ADB3626F8}" name="xsk2g" totalsRowFunction="custom" dataDxfId="789" totalsRowDxfId="788">
      <totalsRowFormula>_xlfn.LET(_xlpm.d,J44:J46,MAX(_xlpm.d))</totalsRowFormula>
    </tableColumn>
    <tableColumn id="19" xr3:uid="{4496FA06-6BA8-3247-9CA0-E819772DD321}" name="xsk3g" totalsRowFunction="custom" dataDxfId="787" totalsRowDxfId="786">
      <totalsRowFormula>_xlfn.LET(_xlpm.d,K44:K46,MAX(_xlpm.d))</totalsRowFormula>
    </tableColumn>
    <tableColumn id="18" xr3:uid="{46462401-6BE7-234B-9BE3-42396A9BB527}" name="xsk4g" totalsRowFunction="custom" dataDxfId="785" totalsRowDxfId="784">
      <totalsRowFormula>_xlfn.LET(_xlpm.d,L44:L46,MAX(_xlpm.d))</totalsRowFormula>
    </tableColumn>
    <tableColumn id="15" xr3:uid="{FCD548F3-C29E-9749-8F4B-DB3C2B9C574F}" name="2g-hash" totalsRowFunction="custom" dataDxfId="783" totalsRowDxfId="782">
      <totalsRowFormula>_xlfn.LET(_xlpm.d,M44:M46,MAX(_xlpm.d))</totalsRowFormula>
    </tableColumn>
    <tableColumn id="14" xr3:uid="{D9ED5873-E5F9-114D-BC58-559DE12E9AC2}" name="3g-hash" totalsRowFunction="custom" dataDxfId="781" totalsRowDxfId="780">
      <totalsRowFormula>_xlfn.LET(_xlpm.d,N44:N46,MAX(_xlpm.d))</totalsRowFormula>
    </tableColumn>
    <tableColumn id="9" xr3:uid="{DADBF0FB-1196-BE49-95DB-48741EC86920}" name="4g-hash" totalsRowFunction="custom" dataDxfId="779" totalsRowDxfId="778">
      <totalsRowFormula>_xlfn.LET(_xlpm.d,O44:O46,MAX(_xlpm.d))</totalsRowFormula>
    </tableColumn>
    <tableColumn id="10" xr3:uid="{A3D238F1-A59F-9A4E-8883-5270E4F08616}" name="sk2g-hash" totalsRowFunction="custom" dataDxfId="777" totalsRowDxfId="776">
      <totalsRowFormula>_xlfn.LET(_xlpm.d,P44:P46,MAX(_xlpm.d))</totalsRowFormula>
    </tableColumn>
    <tableColumn id="11" xr3:uid="{54C388A8-3201-9447-A555-B22E079AF2A8}" name="sk3g-hash" totalsRowFunction="custom" dataDxfId="775" totalsRowDxfId="774">
      <totalsRowFormula>_xlfn.LET(_xlpm.d,Q44:Q46,MAX(_xlpm.d))</totalsRowFormula>
    </tableColumn>
    <tableColumn id="12" xr3:uid="{40E786C3-2EF1-134C-B947-97651CE333AC}" name="sk4g-hash" totalsRowFunction="custom" dataDxfId="773" totalsRowDxfId="772">
      <totalsRowFormula>_xlfn.LET(_xlpm.d,R44:R46,MAX(_xlpm.d))</totalsRowFormula>
    </tableColumn>
    <tableColumn id="23" xr3:uid="{1A5FE45E-8B86-094C-BC31-D7CB5F58E5B4}" name="xsk2g+hash" totalsRowFunction="custom" dataDxfId="771" totalsRowDxfId="770">
      <totalsRowFormula>_xlfn.LET(_xlpm.d,S44:S46,MAX(_xlpm.d))</totalsRowFormula>
    </tableColumn>
    <tableColumn id="22" xr3:uid="{5FE4A5B3-C5A0-3842-A8CB-52D05C08675F}" name="xsk3g+hash" totalsRowFunction="custom" dataDxfId="769" totalsRowDxfId="768">
      <totalsRowFormula>_xlfn.LET(_xlpm.d,T44:T46,MAX(_xlpm.d))</totalsRowFormula>
    </tableColumn>
    <tableColumn id="21" xr3:uid="{BC188D60-2CA0-8A41-BB78-BD874E0F08F7}" name="xsk4g+hash" totalsRowFunction="custom" dataDxfId="767" totalsRowDxfId="766">
      <totalsRowFormula>_xlfn.LET(_xlpm.d,U44:U46,MAX(_xlpm.d))</totalsRowFormula>
    </tableColumn>
    <tableColumn id="17" xr3:uid="{279D0A64-064F-254D-B7B9-EA8D55D45EE9}" name="max" totalsRowFunction="custom" dataDxfId="765" totalsRowDxfId="764">
      <calculatedColumnFormula>_xlfn.LET(_xlpm.d,D44:U44,MAX(_xlpm.d))</calculatedColumnFormula>
      <totalsRowFormula>_xlfn.LET(_xlpm.d,V44:V46,MAX(_xlpm.d))</totalsRowFormula>
    </tableColumn>
    <tableColumn id="13" xr3:uid="{D7FA7552-E3F9-8D42-8617-EEBEDE965D7C}" name="ran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DACBED-DFA8-7A41-81A5-5D92E5C98E40}" name="Table135719" displayName="Table135719" ref="A50:W54" totalsRowCount="1">
  <autoFilter ref="A50:W53" xr:uid="{2D30A6F5-5D38-AD42-B882-A8D0FE891640}"/>
  <tableColumns count="23">
    <tableColumn id="1" xr3:uid="{4DC79365-D209-DA41-882E-46BF93A0E78B}" name="Target"/>
    <tableColumn id="2" xr3:uid="{9244C2BE-9A5C-D342-B3F7-AE3E2CD528C7}" name="Supplement"/>
    <tableColumn id="3" xr3:uid="{2A83E1B9-BE7D-CF4A-AF2D-158E50310E71}" name="Method" totalsRowLabel="max"/>
    <tableColumn id="4" xr3:uid="{10F41E53-AD8B-BC41-9E2B-D4C3BE5F1C25}" name="2g" totalsRowFunction="custom" dataDxfId="763" totalsRowDxfId="762">
      <totalsRowFormula>_xlfn.LET(_xlpm.d,D51:D53,MAX(_xlpm.d))</totalsRowFormula>
    </tableColumn>
    <tableColumn id="5" xr3:uid="{1BDE6E1A-8910-F744-BC24-3F5FA3EE471C}" name="3g" totalsRowFunction="custom" dataDxfId="761" totalsRowDxfId="760">
      <totalsRowFormula>_xlfn.LET(_xlpm.d,E51:E53,MAX(_xlpm.d))</totalsRowFormula>
    </tableColumn>
    <tableColumn id="6" xr3:uid="{24A0785A-69FE-C443-AC71-6CCD8F7BC74E}" name="4g" totalsRowFunction="custom" dataDxfId="759" totalsRowDxfId="758">
      <totalsRowFormula>_xlfn.LET(_xlpm.d,F51:F53,MAX(_xlpm.d))</totalsRowFormula>
    </tableColumn>
    <tableColumn id="7" xr3:uid="{F6C00DA8-F939-6842-B084-D9DC47FDEC39}" name="sk2g" totalsRowFunction="custom" dataDxfId="757" totalsRowDxfId="756">
      <totalsRowFormula>_xlfn.LET(_xlpm.d,G51:G53,MAX(_xlpm.d))</totalsRowFormula>
    </tableColumn>
    <tableColumn id="8" xr3:uid="{3C9DABD5-FEFB-3246-A5F1-C3979DC402FE}" name="sk3g" totalsRowFunction="custom" dataDxfId="755" totalsRowDxfId="754">
      <totalsRowFormula>_xlfn.LET(_xlpm.d,H51:H53,MAX(_xlpm.d))</totalsRowFormula>
    </tableColumn>
    <tableColumn id="9" xr3:uid="{1919D850-1592-B942-813F-24546967F0C5}" name="sk4g" totalsRowFunction="custom" dataDxfId="753" totalsRowDxfId="752">
      <totalsRowFormula>_xlfn.LET(_xlpm.d,I51:I53,MAX(_xlpm.d))</totalsRowFormula>
    </tableColumn>
    <tableColumn id="20" xr3:uid="{5C5D474B-F8D2-B94A-BF47-33282647F950}" name="xsk2g" totalsRowFunction="custom" dataDxfId="751" totalsRowDxfId="750">
      <totalsRowFormula>_xlfn.LET(_xlpm.d,J51:J53,MAX(_xlpm.d))</totalsRowFormula>
    </tableColumn>
    <tableColumn id="19" xr3:uid="{C64AE3AD-6153-8C4C-A53D-76031DF7C35C}" name="xsk3g" totalsRowFunction="custom" dataDxfId="749" totalsRowDxfId="748">
      <totalsRowFormula>_xlfn.LET(_xlpm.d,K51:K53,MAX(_xlpm.d))</totalsRowFormula>
    </tableColumn>
    <tableColumn id="18" xr3:uid="{9DD8DE53-D39C-E94F-95FB-52B080F7E3DD}" name="xsk4g" totalsRowFunction="custom" dataDxfId="747" totalsRowDxfId="746">
      <totalsRowFormula>_xlfn.LET(_xlpm.d,L51:L53,MAX(_xlpm.d))</totalsRowFormula>
    </tableColumn>
    <tableColumn id="16" xr3:uid="{E8B933E2-5D4E-AC47-AE81-B30849DAEBD2}" name="2g-hash" totalsRowFunction="custom" dataDxfId="745" totalsRowDxfId="744">
      <totalsRowFormula>_xlfn.LET(_xlpm.d,M51:M53,MAX(_xlpm.d))</totalsRowFormula>
    </tableColumn>
    <tableColumn id="15" xr3:uid="{DC11D3CE-AF3F-0A46-B3D6-35835E89A1AF}" name="3g-hash" totalsRowFunction="custom" dataDxfId="743" totalsRowDxfId="742">
      <totalsRowFormula>_xlfn.LET(_xlpm.d,N51:N53,MAX(_xlpm.d))</totalsRowFormula>
    </tableColumn>
    <tableColumn id="14" xr3:uid="{BDC5C551-D72E-FB45-8040-F0AB93F78660}" name="4g-hash" totalsRowFunction="custom" dataDxfId="741" totalsRowDxfId="740">
      <totalsRowFormula>_xlfn.LET(_xlpm.d,O51:O53,MAX(_xlpm.d))</totalsRowFormula>
    </tableColumn>
    <tableColumn id="10" xr3:uid="{4FA74532-B613-4B44-9B0E-EEE8D103C24C}" name="sk2g-hash" totalsRowFunction="custom" dataDxfId="739" totalsRowDxfId="738">
      <totalsRowFormula>_xlfn.LET(_xlpm.d,P51:P53,MAX(_xlpm.d))</totalsRowFormula>
    </tableColumn>
    <tableColumn id="11" xr3:uid="{60BCCE7E-F989-E84D-BC3C-0B7EFF483485}" name="sk3g-hash" totalsRowFunction="custom" dataDxfId="737" totalsRowDxfId="736">
      <totalsRowFormula>_xlfn.LET(_xlpm.d,Q51:Q53,MAX(_xlpm.d))</totalsRowFormula>
    </tableColumn>
    <tableColumn id="12" xr3:uid="{042DEE7F-0FC1-8043-A4E0-469FC150159A}" name="sk4g-hash" totalsRowFunction="custom" dataDxfId="735" totalsRowDxfId="734">
      <totalsRowFormula>_xlfn.LET(_xlpm.d,R51:R53,MAX(_xlpm.d))</totalsRowFormula>
    </tableColumn>
    <tableColumn id="23" xr3:uid="{71913ABE-76DF-4943-8607-47B1D25219B4}" name="xsk2g+hash" totalsRowFunction="custom" dataDxfId="733" totalsRowDxfId="732">
      <totalsRowFormula>_xlfn.LET(_xlpm.d,S51:S53,MAX(_xlpm.d))</totalsRowFormula>
    </tableColumn>
    <tableColumn id="22" xr3:uid="{9DDCAD5B-AF57-284A-BA5A-E3D8D285D7C9}" name="xsk3g+hash" totalsRowFunction="custom" dataDxfId="731" totalsRowDxfId="730">
      <totalsRowFormula>_xlfn.LET(_xlpm.d,T51:T53,MAX(_xlpm.d))</totalsRowFormula>
    </tableColumn>
    <tableColumn id="21" xr3:uid="{AB505754-448F-CF4D-AC29-FEC708870E74}" name="xsk4g+hash" totalsRowFunction="custom" dataDxfId="729" totalsRowDxfId="728">
      <totalsRowFormula>_xlfn.LET(_xlpm.d,U51:U53,MAX(_xlpm.d))</totalsRowFormula>
    </tableColumn>
    <tableColumn id="17" xr3:uid="{48AAD8B8-3565-5642-B3A6-DAF226BBED5F}" name="max" totalsRowFunction="custom" dataDxfId="727" totalsRowDxfId="726">
      <calculatedColumnFormula>_xlfn.LET(_xlpm.d,D51:U51,MAX(_xlpm.d))</calculatedColumnFormula>
      <totalsRowFormula>_xlfn.LET(_xlpm.d,V51:V53,MAX(_xlpm.d))</totalsRowFormula>
    </tableColumn>
    <tableColumn id="13" xr3:uid="{B04543CB-D382-7E45-B435-94CBE2D23E4C}" name="ra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E54982-0D6B-EE44-948C-226CDBD0AC62}" name="Table26" displayName="Table26" ref="C58:V63" totalsRowShown="0">
  <autoFilter ref="C58:V63" xr:uid="{B8E54982-0D6B-EE44-948C-226CDBD0AC62}"/>
  <tableColumns count="20">
    <tableColumn id="1" xr3:uid="{1FD54090-52CC-8140-A993-7FCC423E341B}" name="Method"/>
    <tableColumn id="2" xr3:uid="{9BB88B0D-EE59-AA4E-876B-66786874F6DF}" name="2g" dataDxfId="725"/>
    <tableColumn id="3" xr3:uid="{8B919F50-381D-9344-BCCB-C0BA55767757}" name="3g" dataDxfId="724"/>
    <tableColumn id="4" xr3:uid="{C1837C59-33FF-2D4F-8363-D590079DDFE9}" name="4g" dataDxfId="723"/>
    <tableColumn id="5" xr3:uid="{99B1867E-D8A7-AF4E-AA87-D4E5CD236174}" name="sk2g" dataDxfId="722"/>
    <tableColumn id="6" xr3:uid="{764C933F-D31A-CC48-9271-B0758975846C}" name="sk3g" dataDxfId="721"/>
    <tableColumn id="7" xr3:uid="{63A5A6B6-0C9C-804F-A543-C11982FFCD02}" name="sk4g" dataDxfId="720"/>
    <tableColumn id="8" xr3:uid="{6F3CD889-D36C-5E48-ABCE-01E6605FBF6D}" name="xsk2g" dataDxfId="719"/>
    <tableColumn id="9" xr3:uid="{CB5B5214-55A6-C241-91FB-7991AEC3AB3F}" name="xsk3g" dataDxfId="718"/>
    <tableColumn id="10" xr3:uid="{95CB76DE-A81C-8944-9DAB-28FA89EBA309}" name="xsk4g" dataDxfId="717"/>
    <tableColumn id="11" xr3:uid="{2D16101F-6F7F-7645-A5AD-E49052466F9C}" name="2g-hash" dataDxfId="716"/>
    <tableColumn id="12" xr3:uid="{01322471-3C34-8F4E-BB8C-6CB6F5EF5040}" name="3g-hash" dataDxfId="715"/>
    <tableColumn id="13" xr3:uid="{088660A4-6799-414C-9ACD-4703BC2190E9}" name="4g-hash" dataDxfId="714"/>
    <tableColumn id="14" xr3:uid="{6DB21195-AD09-3043-8CF7-D17640762798}" name="sk2g-hash" dataDxfId="713"/>
    <tableColumn id="15" xr3:uid="{94881BC5-0D42-6A43-9678-1866F905AECE}" name="sk3g-hash" dataDxfId="712"/>
    <tableColumn id="16" xr3:uid="{E1AF2CBF-DBAB-B94A-97AE-BC1AFBCF71A9}" name="sk4g-hash" dataDxfId="711"/>
    <tableColumn id="17" xr3:uid="{B227EAE0-6C84-EF41-8F8B-B88431A8D7B3}" name="xsk2g+hash" dataDxfId="710"/>
    <tableColumn id="18" xr3:uid="{CD204310-A1E7-4846-A006-DFC265CB722A}" name="xsk3g+hash" dataDxfId="709"/>
    <tableColumn id="19" xr3:uid="{A485DF2F-F94C-254C-B217-136FFDCED2A3}" name="xsk4g+hash" dataDxfId="708"/>
    <tableColumn id="20" xr3:uid="{E3F3A403-2871-7640-A588-53C2179AF9F1}" name="max" dataDxfId="70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5A8891E-8372-E34A-9786-D6F4C34259F5}" name="Table27" displayName="Table27" ref="A8:W11" totalsRowShown="0">
  <autoFilter ref="A8:W11" xr:uid="{85A8891E-8372-E34A-9786-D6F4C34259F5}"/>
  <tableColumns count="23">
    <tableColumn id="1" xr3:uid="{3590B8EB-A167-334B-8D0F-A48A0373FC8F}" name="Target"/>
    <tableColumn id="2" xr3:uid="{126EDCF3-6700-1940-B824-54D6991B4D79}" name="Supplement"/>
    <tableColumn id="3" xr3:uid="{B674D5F1-C1D7-A544-B4C1-C8DEC9E83731}" name="Method"/>
    <tableColumn id="4" xr3:uid="{C744CC01-CA7E-B848-A2D2-E923EDA269AE}" name="2g" dataDxfId="706"/>
    <tableColumn id="5" xr3:uid="{86533001-2E2E-904C-941B-AC8450D186A1}" name="3g" dataDxfId="705"/>
    <tableColumn id="6" xr3:uid="{897A3346-D61C-EA48-B010-1AE037FBE8E4}" name="4g" dataDxfId="704"/>
    <tableColumn id="7" xr3:uid="{CD71AF1F-4BAA-0D4D-BBB0-D0D31ABD9C9F}" name="sk2g" dataDxfId="703"/>
    <tableColumn id="8" xr3:uid="{3F3B9B58-5FF7-D24D-99C5-C40AAEA70636}" name="sk3g" dataDxfId="702"/>
    <tableColumn id="9" xr3:uid="{5606C09C-0B9F-4647-8154-0DE77BEC7162}" name="sk4g" dataDxfId="701"/>
    <tableColumn id="10" xr3:uid="{66A09962-D5BA-5D41-BDD3-51628F38FC57}" name="xsk2g" dataDxfId="700"/>
    <tableColumn id="11" xr3:uid="{C8FE2FA1-BC46-404A-9620-3552CB06DF1A}" name="xsk3g" dataDxfId="699"/>
    <tableColumn id="12" xr3:uid="{7226351D-F5C8-B144-BBA4-806F7D578912}" name="xsk4g" dataDxfId="698"/>
    <tableColumn id="13" xr3:uid="{B3F3DB95-B6CA-F147-B671-C12A2BA99FB9}" name="2g-hash" dataDxfId="697"/>
    <tableColumn id="14" xr3:uid="{07AA74FB-2F9A-4E42-9A18-091AFD412D4B}" name="3g-hash" dataDxfId="696"/>
    <tableColumn id="15" xr3:uid="{6AA5653F-F116-BD45-989C-A280BBDEE372}" name="4g-hash" dataDxfId="695"/>
    <tableColumn id="16" xr3:uid="{233E6098-5ADF-5041-AAE0-14E5C86933DE}" name="sk2g-hash" dataDxfId="694"/>
    <tableColumn id="17" xr3:uid="{CA779365-4488-244D-80DB-BC5798312350}" name="sk3g-hash" dataDxfId="693"/>
    <tableColumn id="18" xr3:uid="{EF389F69-E4F1-0444-93C6-AD0097E0228C}" name="sk4g-hash" dataDxfId="692"/>
    <tableColumn id="19" xr3:uid="{C343123C-BB8A-3D4A-AA0B-1F809783997F}" name="xsk2g+hash" dataDxfId="691"/>
    <tableColumn id="20" xr3:uid="{DA843ECB-994F-A640-BDE9-CC94AFE4F3A1}" name="xsk3g+hash" dataDxfId="690"/>
    <tableColumn id="21" xr3:uid="{D0EDD780-AA17-214D-A23B-17FD95729604}" name="xsk4g+hash" dataDxfId="689"/>
    <tableColumn id="22" xr3:uid="{13801B3C-152E-6D41-B1FD-88CAB402BA25}" name="max" dataDxfId="688">
      <calculatedColumnFormula>_xlfn.LET(_xlpm.d,D9:U9,MAX(_xlpm.d))</calculatedColumnFormula>
    </tableColumn>
    <tableColumn id="23" xr3:uid="{A218E5AC-966B-7247-A6C5-957747E20DC2}" name="rank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10384C2-0576-DF41-B7CE-7205FD622E17}" name="Table28" displayName="Table28" ref="A22:W25" totalsRowShown="0">
  <autoFilter ref="A22:W25" xr:uid="{210384C2-0576-DF41-B7CE-7205FD622E17}"/>
  <tableColumns count="23">
    <tableColumn id="1" xr3:uid="{4D3F3353-1C75-1441-9B45-C131B1047768}" name="Target"/>
    <tableColumn id="2" xr3:uid="{956536E0-FFD1-A747-AC06-B2558B38E67B}" name="Supplement"/>
    <tableColumn id="3" xr3:uid="{0DF69177-A926-9E48-951E-14D588D9A438}" name="Method"/>
    <tableColumn id="4" xr3:uid="{24D82197-979E-3742-A31C-35164C8CE238}" name="2g" dataDxfId="687"/>
    <tableColumn id="5" xr3:uid="{A1AF08A1-A258-6B40-9F7F-3560F32B2A65}" name="3g" dataDxfId="686"/>
    <tableColumn id="6" xr3:uid="{3D37B0E6-2770-A04F-9BAD-98971943C728}" name="4g" dataDxfId="685"/>
    <tableColumn id="7" xr3:uid="{22F8D27D-C225-CE41-ABF7-860482E7C638}" name="sk2g" dataDxfId="684"/>
    <tableColumn id="8" xr3:uid="{EE357B37-E501-4B4B-9632-81462707AB5B}" name="sk3g" dataDxfId="683"/>
    <tableColumn id="9" xr3:uid="{ED098A30-0EC7-4F43-8E49-4DE05BC082B0}" name="sk4g" dataDxfId="682"/>
    <tableColumn id="10" xr3:uid="{051DE3D8-D3EF-FE48-9A21-D8E21B730FEC}" name="xsk2g" dataDxfId="681"/>
    <tableColumn id="11" xr3:uid="{FE86F9A0-AAEF-A84C-856C-DE84ED2DE0FB}" name="xsk3g" dataDxfId="680"/>
    <tableColumn id="12" xr3:uid="{816953E1-33E5-6C45-9458-AF07378A8D13}" name="xsk4g" dataDxfId="679"/>
    <tableColumn id="13" xr3:uid="{68D08C15-8999-C745-AACD-AC593827BB19}" name="2g-hash" dataDxfId="678"/>
    <tableColumn id="14" xr3:uid="{0FBA3546-4599-824A-9CB4-429275C2B3B6}" name="3g-hash" dataDxfId="677"/>
    <tableColumn id="15" xr3:uid="{95B7E0D2-5A07-0B47-B7EF-E3CD9C1EAB63}" name="4g-hash" dataDxfId="676"/>
    <tableColumn id="16" xr3:uid="{9829CCB4-3434-284C-8357-B7125F0E5861}" name="sk2g-hash" dataDxfId="675"/>
    <tableColumn id="17" xr3:uid="{D1742185-C749-8442-BD7C-E8553CD3D26B}" name="sk3g-hash" dataDxfId="674"/>
    <tableColumn id="18" xr3:uid="{E3F3F73F-9A20-A149-B927-E5F02E8CE305}" name="sk4g-hash" dataDxfId="673"/>
    <tableColumn id="19" xr3:uid="{C8F12B62-4AB8-0546-892F-D9B8F8A5C3D4}" name="xsk2g+hash" dataDxfId="672"/>
    <tableColumn id="20" xr3:uid="{003F7B75-5695-4B44-83B0-0DACD7114A27}" name="xsk3g+hash" dataDxfId="671"/>
    <tableColumn id="21" xr3:uid="{81B7A9DF-14E7-9E4A-850A-93E9E29B6B79}" name="xsk4g+hash" dataDxfId="670"/>
    <tableColumn id="22" xr3:uid="{2DD5278D-E777-8647-93EC-ADC9D53A088D}" name="max" dataDxfId="669">
      <calculatedColumnFormula>_xlfn.LET(_xlpm.d,D23:U23,MAX(_xlpm.d))</calculatedColumnFormula>
    </tableColumn>
    <tableColumn id="23" xr3:uid="{DFD64297-6CAE-4543-B5C5-707905928AD1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Relationship Id="rId9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4162-12EA-AF41-A8DB-443598E772E4}">
  <dimension ref="A1:AI63"/>
  <sheetViews>
    <sheetView tabSelected="1" topLeftCell="A54" workbookViewId="0">
      <pane xSplit="5080" ySplit="6920" topLeftCell="A56" activePane="bottomRight"/>
      <selection sqref="A1:XFD1048576"/>
      <selection pane="topRight" sqref="A1:A1048576"/>
      <selection pane="bottomLeft" activeCell="A38" sqref="A38"/>
      <selection pane="bottomRight" activeCell="D63" sqref="D63:U63"/>
    </sheetView>
  </sheetViews>
  <sheetFormatPr baseColWidth="10" defaultColWidth="5.625" defaultRowHeight="27" customHeight="1"/>
  <cols>
    <col min="1" max="1" width="7.625" customWidth="1"/>
    <col min="2" max="3" width="5.625" customWidth="1"/>
    <col min="7" max="23" width="5.625" customWidth="1"/>
  </cols>
  <sheetData>
    <row r="1" spans="1:35" ht="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23</v>
      </c>
      <c r="T1" s="1" t="s">
        <v>24</v>
      </c>
      <c r="U1" s="1" t="s">
        <v>25</v>
      </c>
      <c r="V1" s="1" t="s">
        <v>9</v>
      </c>
      <c r="W1" s="1" t="s">
        <v>10</v>
      </c>
    </row>
    <row r="2" spans="1:35" ht="27" customHeight="1">
      <c r="A2" t="s">
        <v>11</v>
      </c>
      <c r="B2" t="s">
        <v>12</v>
      </c>
      <c r="C2" t="s">
        <v>13</v>
      </c>
      <c r="D2" s="2">
        <v>0.53</v>
      </c>
      <c r="E2" s="2">
        <v>0.45</v>
      </c>
      <c r="F2" s="2">
        <v>0.51</v>
      </c>
      <c r="G2" s="2">
        <v>0.56000000000000005</v>
      </c>
      <c r="H2" s="2">
        <v>0.5</v>
      </c>
      <c r="I2" s="2">
        <v>0.56999999999999995</v>
      </c>
      <c r="J2" s="2">
        <v>0.53</v>
      </c>
      <c r="K2" s="2">
        <v>0.4</v>
      </c>
      <c r="L2" s="2">
        <v>0.38</v>
      </c>
      <c r="M2" s="2">
        <v>0.45</v>
      </c>
      <c r="N2" s="2">
        <v>0.51</v>
      </c>
      <c r="O2" s="2">
        <v>0.49</v>
      </c>
      <c r="P2" s="2">
        <v>0.53</v>
      </c>
      <c r="Q2" s="2">
        <v>0.46</v>
      </c>
      <c r="R2" s="2">
        <v>0.53</v>
      </c>
      <c r="S2" s="2">
        <v>0.53</v>
      </c>
      <c r="T2" s="2">
        <v>0.51</v>
      </c>
      <c r="U2" s="2">
        <v>0.45</v>
      </c>
      <c r="V2" s="2">
        <f>_xlfn.LET(_xlpm.d,D2:U2,MAX(_xlpm.d))</f>
        <v>0.56999999999999995</v>
      </c>
      <c r="W2">
        <v>3</v>
      </c>
    </row>
    <row r="3" spans="1:35" ht="27" customHeight="1">
      <c r="A3" t="s">
        <v>11</v>
      </c>
      <c r="B3" t="s">
        <v>12</v>
      </c>
      <c r="C3" t="s">
        <v>14</v>
      </c>
      <c r="D3" s="2">
        <v>0.66</v>
      </c>
      <c r="E3" s="2">
        <v>0.64</v>
      </c>
      <c r="F3" s="2">
        <v>0.56000000000000005</v>
      </c>
      <c r="G3" s="2">
        <v>0.62</v>
      </c>
      <c r="H3" s="2">
        <v>0.64</v>
      </c>
      <c r="I3" s="2">
        <v>0.63</v>
      </c>
      <c r="J3" s="2">
        <v>0.63</v>
      </c>
      <c r="K3" s="2">
        <v>0.56999999999999995</v>
      </c>
      <c r="L3" s="2">
        <v>0.6</v>
      </c>
      <c r="M3" s="2">
        <v>0.59</v>
      </c>
      <c r="N3" s="2">
        <v>0.65</v>
      </c>
      <c r="O3" s="2">
        <v>0.59</v>
      </c>
      <c r="P3" s="2">
        <v>0.68</v>
      </c>
      <c r="Q3" s="2">
        <v>0.6</v>
      </c>
      <c r="R3" s="2">
        <v>0.61</v>
      </c>
      <c r="S3" s="2">
        <v>0.59</v>
      </c>
      <c r="T3" s="2">
        <v>0.56999999999999995</v>
      </c>
      <c r="U3" s="2">
        <v>0.55000000000000004</v>
      </c>
      <c r="V3" s="2">
        <f>_xlfn.LET(_xlpm.d,D3:U3,MAX(_xlpm.d))</f>
        <v>0.68</v>
      </c>
      <c r="W3">
        <v>1</v>
      </c>
    </row>
    <row r="4" spans="1:35" ht="27" customHeight="1">
      <c r="A4" t="s">
        <v>11</v>
      </c>
      <c r="B4" t="s">
        <v>12</v>
      </c>
      <c r="C4" t="s">
        <v>15</v>
      </c>
      <c r="D4" s="2">
        <v>0.59</v>
      </c>
      <c r="E4" s="2">
        <v>0.56000000000000005</v>
      </c>
      <c r="F4" s="2">
        <v>0.53</v>
      </c>
      <c r="G4" s="2">
        <v>0.59</v>
      </c>
      <c r="H4" s="2">
        <v>0.59</v>
      </c>
      <c r="I4" s="2">
        <v>0.64</v>
      </c>
      <c r="J4" s="2">
        <v>0.61</v>
      </c>
      <c r="K4" s="2">
        <v>0.61</v>
      </c>
      <c r="L4" s="2">
        <v>0.59</v>
      </c>
      <c r="M4" s="2">
        <v>0.56999999999999995</v>
      </c>
      <c r="N4" s="2">
        <v>0.57999999999999996</v>
      </c>
      <c r="O4" s="2">
        <v>0.62</v>
      </c>
      <c r="P4" s="2">
        <v>0.6</v>
      </c>
      <c r="Q4" s="2">
        <v>0.63</v>
      </c>
      <c r="R4" s="2">
        <v>0.6</v>
      </c>
      <c r="S4" s="2">
        <v>0.62</v>
      </c>
      <c r="T4" s="2">
        <v>0.68</v>
      </c>
      <c r="U4" s="2">
        <v>0.54</v>
      </c>
      <c r="V4" s="2">
        <f>_xlfn.LET(_xlpm.d,D4:U4,MAX(_xlpm.d))</f>
        <v>0.68</v>
      </c>
      <c r="W4">
        <v>1</v>
      </c>
    </row>
    <row r="5" spans="1:35" ht="27" customHeight="1">
      <c r="C5" t="s">
        <v>9</v>
      </c>
      <c r="D5" s="2">
        <f t="shared" ref="D5:V5" si="0">_xlfn.LET(_xlpm.d,D2:D4,MAX(_xlpm.d))</f>
        <v>0.66</v>
      </c>
      <c r="E5" s="2">
        <f t="shared" si="0"/>
        <v>0.64</v>
      </c>
      <c r="F5" s="2">
        <f t="shared" si="0"/>
        <v>0.56000000000000005</v>
      </c>
      <c r="G5" s="2">
        <f t="shared" si="0"/>
        <v>0.62</v>
      </c>
      <c r="H5" s="2">
        <f t="shared" si="0"/>
        <v>0.64</v>
      </c>
      <c r="I5" s="2">
        <f t="shared" si="0"/>
        <v>0.64</v>
      </c>
      <c r="J5" s="2">
        <f t="shared" si="0"/>
        <v>0.63</v>
      </c>
      <c r="K5" s="2">
        <f t="shared" si="0"/>
        <v>0.61</v>
      </c>
      <c r="L5" s="2">
        <f t="shared" si="0"/>
        <v>0.6</v>
      </c>
      <c r="M5" s="2">
        <f t="shared" si="0"/>
        <v>0.59</v>
      </c>
      <c r="N5" s="2">
        <f t="shared" si="0"/>
        <v>0.65</v>
      </c>
      <c r="O5" s="2">
        <f t="shared" si="0"/>
        <v>0.62</v>
      </c>
      <c r="P5" s="2">
        <f t="shared" si="0"/>
        <v>0.68</v>
      </c>
      <c r="Q5" s="2">
        <f t="shared" si="0"/>
        <v>0.63</v>
      </c>
      <c r="R5" s="2">
        <f t="shared" si="0"/>
        <v>0.61</v>
      </c>
      <c r="S5" s="2">
        <f t="shared" si="0"/>
        <v>0.62</v>
      </c>
      <c r="T5" s="2">
        <f t="shared" si="0"/>
        <v>0.68</v>
      </c>
      <c r="U5" s="2">
        <f t="shared" si="0"/>
        <v>0.55000000000000004</v>
      </c>
      <c r="V5" s="2">
        <f t="shared" si="0"/>
        <v>0.68</v>
      </c>
    </row>
    <row r="6" spans="1:35" ht="27" customHeight="1">
      <c r="C6" t="s">
        <v>10</v>
      </c>
      <c r="D6" s="3">
        <f>_xlfn.LET(_xlpm.d,$D5:$U5,_xlpm.v,D5,RANK(_xlpm.v,_xlpm.d))</f>
        <v>3</v>
      </c>
      <c r="E6" s="3">
        <f t="shared" ref="E6" si="1">_xlfn.LET(_xlpm.d,$D5:$U5,_xlpm.v,E5,RANK(_xlpm.v,_xlpm.d))</f>
        <v>5</v>
      </c>
      <c r="F6" s="3">
        <f t="shared" ref="F6" si="2">_xlfn.LET(_xlpm.d,$D5:$U5,_xlpm.v,F5,RANK(_xlpm.v,_xlpm.d))</f>
        <v>17</v>
      </c>
      <c r="G6" s="3">
        <f t="shared" ref="G6" si="3">_xlfn.LET(_xlpm.d,$D5:$U5,_xlpm.v,G5,RANK(_xlpm.v,_xlpm.d))</f>
        <v>10</v>
      </c>
      <c r="H6" s="3">
        <f t="shared" ref="H6" si="4">_xlfn.LET(_xlpm.d,$D5:$U5,_xlpm.v,H5,RANK(_xlpm.v,_xlpm.d))</f>
        <v>5</v>
      </c>
      <c r="I6" s="3">
        <f t="shared" ref="I6" si="5">_xlfn.LET(_xlpm.d,$D5:$U5,_xlpm.v,I5,RANK(_xlpm.v,_xlpm.d))</f>
        <v>5</v>
      </c>
      <c r="J6" s="3">
        <f t="shared" ref="J6" si="6">_xlfn.LET(_xlpm.d,$D5:$U5,_xlpm.v,J5,RANK(_xlpm.v,_xlpm.d))</f>
        <v>8</v>
      </c>
      <c r="K6" s="3">
        <f t="shared" ref="K6" si="7">_xlfn.LET(_xlpm.d,$D5:$U5,_xlpm.v,K5,RANK(_xlpm.v,_xlpm.d))</f>
        <v>13</v>
      </c>
      <c r="L6" s="3">
        <f t="shared" ref="L6" si="8">_xlfn.LET(_xlpm.d,$D5:$U5,_xlpm.v,L5,RANK(_xlpm.v,_xlpm.d))</f>
        <v>15</v>
      </c>
      <c r="M6" s="3">
        <f t="shared" ref="M6" si="9">_xlfn.LET(_xlpm.d,$D5:$U5,_xlpm.v,M5,RANK(_xlpm.v,_xlpm.d))</f>
        <v>16</v>
      </c>
      <c r="N6" s="3">
        <f t="shared" ref="N6" si="10">_xlfn.LET(_xlpm.d,$D5:$U5,_xlpm.v,N5,RANK(_xlpm.v,_xlpm.d))</f>
        <v>4</v>
      </c>
      <c r="O6" s="3">
        <f t="shared" ref="O6" si="11">_xlfn.LET(_xlpm.d,$D5:$U5,_xlpm.v,O5,RANK(_xlpm.v,_xlpm.d))</f>
        <v>10</v>
      </c>
      <c r="P6" s="3">
        <f t="shared" ref="P6" si="12">_xlfn.LET(_xlpm.d,$D5:$U5,_xlpm.v,P5,RANK(_xlpm.v,_xlpm.d))</f>
        <v>1</v>
      </c>
      <c r="Q6" s="3">
        <f t="shared" ref="Q6" si="13">_xlfn.LET(_xlpm.d,$D5:$U5,_xlpm.v,Q5,RANK(_xlpm.v,_xlpm.d))</f>
        <v>8</v>
      </c>
      <c r="R6" s="3">
        <f t="shared" ref="R6" si="14">_xlfn.LET(_xlpm.d,$D5:$U5,_xlpm.v,R5,RANK(_xlpm.v,_xlpm.d))</f>
        <v>13</v>
      </c>
      <c r="S6" s="3">
        <f t="shared" ref="S6" si="15">_xlfn.LET(_xlpm.d,$D5:$U5,_xlpm.v,S5,RANK(_xlpm.v,_xlpm.d))</f>
        <v>10</v>
      </c>
      <c r="T6" s="3">
        <f t="shared" ref="T6" si="16">_xlfn.LET(_xlpm.d,$D5:$U5,_xlpm.v,T5,RANK(_xlpm.v,_xlpm.d))</f>
        <v>1</v>
      </c>
      <c r="U6" s="3">
        <f t="shared" ref="U6" si="17">_xlfn.LET(_xlpm.d,$D5:$U5,_xlpm.v,U5,RANK(_xlpm.v,_xlpm.d))</f>
        <v>18</v>
      </c>
      <c r="V6" s="3"/>
    </row>
    <row r="8" spans="1:35" ht="27" customHeight="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20</v>
      </c>
      <c r="K8" t="s">
        <v>21</v>
      </c>
      <c r="L8" t="s">
        <v>22</v>
      </c>
      <c r="M8" t="s">
        <v>26</v>
      </c>
      <c r="N8" t="s">
        <v>27</v>
      </c>
      <c r="O8" t="s">
        <v>28</v>
      </c>
      <c r="P8" t="s">
        <v>29</v>
      </c>
      <c r="Q8" t="s">
        <v>30</v>
      </c>
      <c r="R8" t="s">
        <v>31</v>
      </c>
      <c r="S8" t="s">
        <v>23</v>
      </c>
      <c r="T8" t="s">
        <v>24</v>
      </c>
      <c r="U8" t="s">
        <v>25</v>
      </c>
      <c r="V8" t="s">
        <v>9</v>
      </c>
      <c r="W8" t="s">
        <v>10</v>
      </c>
    </row>
    <row r="9" spans="1:35" ht="27" customHeight="1">
      <c r="A9" t="s">
        <v>40</v>
      </c>
      <c r="B9" t="s">
        <v>12</v>
      </c>
      <c r="C9" t="s">
        <v>13</v>
      </c>
      <c r="D9" s="4">
        <v>0.88</v>
      </c>
      <c r="E9" s="4">
        <v>0.82</v>
      </c>
      <c r="F9" s="4">
        <v>0.83</v>
      </c>
      <c r="G9" s="4">
        <v>0.88</v>
      </c>
      <c r="H9" s="4">
        <v>0.83</v>
      </c>
      <c r="I9" s="4">
        <v>0.76</v>
      </c>
      <c r="J9" s="4">
        <v>0.75</v>
      </c>
      <c r="K9" s="4">
        <v>0.55000000000000004</v>
      </c>
      <c r="L9" s="4">
        <v>0.66</v>
      </c>
      <c r="M9" s="4">
        <v>0.93</v>
      </c>
      <c r="N9" s="4">
        <v>0.82</v>
      </c>
      <c r="O9" s="4">
        <v>0.83</v>
      </c>
      <c r="P9" s="4">
        <v>0.88</v>
      </c>
      <c r="Q9" s="4">
        <v>0.83</v>
      </c>
      <c r="R9" s="4">
        <v>0.76</v>
      </c>
      <c r="S9" s="4">
        <v>0.75</v>
      </c>
      <c r="T9" s="4">
        <v>0.57999999999999996</v>
      </c>
      <c r="U9" s="4">
        <v>0.44</v>
      </c>
      <c r="V9" s="4">
        <f>_xlfn.LET(_xlpm.d,D9:U9,MAX(_xlpm.d))</f>
        <v>0.93</v>
      </c>
      <c r="W9">
        <v>1</v>
      </c>
    </row>
    <row r="10" spans="1:35" ht="27" customHeight="1">
      <c r="A10" t="s">
        <v>40</v>
      </c>
      <c r="B10" t="s">
        <v>12</v>
      </c>
      <c r="C10" t="s">
        <v>14</v>
      </c>
      <c r="D10" s="4">
        <v>0.91</v>
      </c>
      <c r="E10" s="4">
        <v>0.87</v>
      </c>
      <c r="F10" s="4">
        <v>0.92</v>
      </c>
      <c r="G10" s="4">
        <v>0.87</v>
      </c>
      <c r="H10" s="4">
        <v>0.88</v>
      </c>
      <c r="I10" s="4">
        <v>0.93</v>
      </c>
      <c r="J10" s="4">
        <v>0.87</v>
      </c>
      <c r="K10" s="4">
        <v>0.88</v>
      </c>
      <c r="L10" s="4">
        <v>0.89</v>
      </c>
      <c r="M10" s="4">
        <v>0.93</v>
      </c>
      <c r="N10" s="4">
        <v>0.87</v>
      </c>
      <c r="O10" s="4">
        <v>0.92</v>
      </c>
      <c r="P10" s="4">
        <v>0.87</v>
      </c>
      <c r="Q10" s="4">
        <v>0.88</v>
      </c>
      <c r="R10" s="4">
        <v>0.93</v>
      </c>
      <c r="S10" s="4">
        <v>0.84</v>
      </c>
      <c r="T10" s="4">
        <v>0.84</v>
      </c>
      <c r="U10" s="4">
        <v>0.78</v>
      </c>
      <c r="V10" s="4">
        <f>_xlfn.LET(_xlpm.d,D10:U10,MAX(_xlpm.d))</f>
        <v>0.93</v>
      </c>
      <c r="W10">
        <v>1</v>
      </c>
    </row>
    <row r="11" spans="1:35" ht="27" customHeight="1">
      <c r="A11" t="s">
        <v>40</v>
      </c>
      <c r="B11" t="s">
        <v>12</v>
      </c>
      <c r="C11" t="s">
        <v>15</v>
      </c>
      <c r="D11" s="4">
        <v>0.91</v>
      </c>
      <c r="E11" s="4">
        <v>0.85</v>
      </c>
      <c r="F11" s="4">
        <v>0.9</v>
      </c>
      <c r="G11" s="4">
        <v>0.82</v>
      </c>
      <c r="H11" s="4">
        <v>0.88</v>
      </c>
      <c r="I11" s="4">
        <v>0.82</v>
      </c>
      <c r="J11" s="4">
        <v>0.84</v>
      </c>
      <c r="K11" s="4">
        <v>0.79</v>
      </c>
      <c r="L11" s="4">
        <v>0.72</v>
      </c>
      <c r="M11" s="4">
        <v>0.91</v>
      </c>
      <c r="N11" s="4">
        <v>0.85</v>
      </c>
      <c r="O11" s="4">
        <v>0.9</v>
      </c>
      <c r="P11" s="4">
        <v>0.82</v>
      </c>
      <c r="Q11" s="4">
        <v>0.88</v>
      </c>
      <c r="R11" s="4">
        <v>0.82</v>
      </c>
      <c r="S11" s="4">
        <v>0.86</v>
      </c>
      <c r="T11" s="4">
        <v>0.84</v>
      </c>
      <c r="U11" s="4">
        <v>0.8</v>
      </c>
      <c r="V11" s="4">
        <f>_xlfn.LET(_xlpm.d,D11:U11,MAX(_xlpm.d))</f>
        <v>0.91</v>
      </c>
      <c r="W11">
        <v>3</v>
      </c>
    </row>
    <row r="12" spans="1:35" ht="27" customHeight="1">
      <c r="C12" t="s">
        <v>9</v>
      </c>
      <c r="D12" s="7">
        <f t="shared" ref="D12:V12" si="18">_xlfn.LET(_xlpm.d,D9:D11,MAX(_xlpm.d))</f>
        <v>0.91</v>
      </c>
      <c r="E12" s="7">
        <f t="shared" si="18"/>
        <v>0.87</v>
      </c>
      <c r="F12" s="7">
        <f t="shared" si="18"/>
        <v>0.92</v>
      </c>
      <c r="G12" s="7">
        <f t="shared" si="18"/>
        <v>0.88</v>
      </c>
      <c r="H12" s="7">
        <f t="shared" si="18"/>
        <v>0.88</v>
      </c>
      <c r="I12" s="7">
        <f t="shared" si="18"/>
        <v>0.93</v>
      </c>
      <c r="J12" s="7">
        <f t="shared" si="18"/>
        <v>0.87</v>
      </c>
      <c r="K12" s="7">
        <f t="shared" si="18"/>
        <v>0.88</v>
      </c>
      <c r="L12" s="7">
        <f t="shared" si="18"/>
        <v>0.89</v>
      </c>
      <c r="M12" s="7">
        <f t="shared" si="18"/>
        <v>0.93</v>
      </c>
      <c r="N12" s="7">
        <f t="shared" si="18"/>
        <v>0.87</v>
      </c>
      <c r="O12" s="7">
        <f t="shared" si="18"/>
        <v>0.92</v>
      </c>
      <c r="P12" s="7">
        <f t="shared" si="18"/>
        <v>0.88</v>
      </c>
      <c r="Q12" s="7">
        <f t="shared" si="18"/>
        <v>0.88</v>
      </c>
      <c r="R12" s="7">
        <f t="shared" si="18"/>
        <v>0.93</v>
      </c>
      <c r="S12" s="7">
        <f t="shared" si="18"/>
        <v>0.86</v>
      </c>
      <c r="T12" s="7">
        <f t="shared" si="18"/>
        <v>0.84</v>
      </c>
      <c r="U12" s="7">
        <f t="shared" si="18"/>
        <v>0.8</v>
      </c>
      <c r="V12" s="7">
        <f t="shared" si="18"/>
        <v>0.93</v>
      </c>
    </row>
    <row r="13" spans="1:35" ht="27" customHeight="1">
      <c r="C13" t="s">
        <v>10</v>
      </c>
      <c r="D13" s="3">
        <f>_xlfn.LET(_xlpm.d,$D12:$U12,_xlpm.v,D12,RANK(_xlpm.v,_xlpm.d))</f>
        <v>6</v>
      </c>
      <c r="E13" s="3">
        <f t="shared" ref="E13:U13" si="19">_xlfn.LET(_xlpm.d,$D12:$U12,_xlpm.v,E12,RANK(_xlpm.v,_xlpm.d))</f>
        <v>13</v>
      </c>
      <c r="F13" s="3">
        <f t="shared" si="19"/>
        <v>4</v>
      </c>
      <c r="G13" s="3">
        <f t="shared" si="19"/>
        <v>8</v>
      </c>
      <c r="H13" s="3">
        <f t="shared" si="19"/>
        <v>8</v>
      </c>
      <c r="I13" s="3">
        <f t="shared" si="19"/>
        <v>1</v>
      </c>
      <c r="J13" s="3">
        <f t="shared" si="19"/>
        <v>13</v>
      </c>
      <c r="K13" s="3">
        <f t="shared" si="19"/>
        <v>8</v>
      </c>
      <c r="L13" s="3">
        <f t="shared" si="19"/>
        <v>7</v>
      </c>
      <c r="M13" s="3">
        <f t="shared" si="19"/>
        <v>1</v>
      </c>
      <c r="N13" s="3">
        <f t="shared" si="19"/>
        <v>13</v>
      </c>
      <c r="O13" s="3">
        <f t="shared" si="19"/>
        <v>4</v>
      </c>
      <c r="P13" s="3">
        <f t="shared" si="19"/>
        <v>8</v>
      </c>
      <c r="Q13" s="3">
        <f t="shared" si="19"/>
        <v>8</v>
      </c>
      <c r="R13" s="3">
        <f t="shared" si="19"/>
        <v>1</v>
      </c>
      <c r="S13" s="3">
        <f t="shared" si="19"/>
        <v>16</v>
      </c>
      <c r="T13" s="3">
        <f t="shared" si="19"/>
        <v>17</v>
      </c>
      <c r="U13" s="3">
        <f t="shared" si="19"/>
        <v>18</v>
      </c>
    </row>
    <row r="15" spans="1:35" ht="27" customHeight="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20</v>
      </c>
      <c r="K15" t="s">
        <v>21</v>
      </c>
      <c r="L15" t="s">
        <v>22</v>
      </c>
      <c r="M15" s="1" t="s">
        <v>26</v>
      </c>
      <c r="N15" s="1" t="s">
        <v>27</v>
      </c>
      <c r="O15" s="1" t="s">
        <v>28</v>
      </c>
      <c r="P15" t="s">
        <v>29</v>
      </c>
      <c r="Q15" t="s">
        <v>30</v>
      </c>
      <c r="R15" t="s">
        <v>31</v>
      </c>
      <c r="S15" t="s">
        <v>23</v>
      </c>
      <c r="T15" t="s">
        <v>24</v>
      </c>
      <c r="U15" t="s">
        <v>25</v>
      </c>
      <c r="V15" t="s">
        <v>9</v>
      </c>
      <c r="W15" s="1" t="s">
        <v>10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27" customHeight="1">
      <c r="A16" t="s">
        <v>11</v>
      </c>
      <c r="B16" t="s">
        <v>16</v>
      </c>
      <c r="C16" t="s">
        <v>13</v>
      </c>
      <c r="D16" s="2">
        <v>0.48</v>
      </c>
      <c r="E16" s="2">
        <v>0.54</v>
      </c>
      <c r="F16" s="2">
        <v>0.47</v>
      </c>
      <c r="G16" s="2">
        <v>0.53</v>
      </c>
      <c r="H16" s="2">
        <v>0.51</v>
      </c>
      <c r="I16" s="2">
        <v>0.44</v>
      </c>
      <c r="J16" s="2">
        <v>0.42</v>
      </c>
      <c r="K16" s="2">
        <v>0.34</v>
      </c>
      <c r="L16" s="2">
        <v>0.42</v>
      </c>
      <c r="M16" s="2">
        <v>0.52</v>
      </c>
      <c r="N16" s="2">
        <v>0.53</v>
      </c>
      <c r="O16" s="2">
        <v>0.45</v>
      </c>
      <c r="P16" s="2">
        <v>0.56999999999999995</v>
      </c>
      <c r="Q16" s="2">
        <v>0.44</v>
      </c>
      <c r="R16" s="2">
        <v>0.46</v>
      </c>
      <c r="S16" s="2">
        <v>0.56000000000000005</v>
      </c>
      <c r="T16" s="2">
        <v>0.47</v>
      </c>
      <c r="U16" s="2">
        <v>0.44</v>
      </c>
      <c r="V16" s="2">
        <f t="shared" ref="V16:V18" si="20">_xlfn.LET(_xlpm.d,D16:U16,MAX(_xlpm.d))</f>
        <v>0.56999999999999995</v>
      </c>
      <c r="W16">
        <v>3</v>
      </c>
    </row>
    <row r="17" spans="1:23" ht="27" customHeight="1">
      <c r="A17" t="s">
        <v>11</v>
      </c>
      <c r="B17" t="s">
        <v>16</v>
      </c>
      <c r="C17" t="s">
        <v>14</v>
      </c>
      <c r="D17" s="2">
        <v>0.67</v>
      </c>
      <c r="E17" s="2">
        <v>0.6</v>
      </c>
      <c r="F17" s="2">
        <v>0.56999999999999995</v>
      </c>
      <c r="G17" s="2">
        <v>0.63</v>
      </c>
      <c r="H17" s="2">
        <v>0.64</v>
      </c>
      <c r="I17" s="2">
        <v>0.59</v>
      </c>
      <c r="J17" s="2">
        <v>0.56999999999999995</v>
      </c>
      <c r="K17" s="2">
        <v>0.53</v>
      </c>
      <c r="L17" s="2">
        <v>0.53</v>
      </c>
      <c r="M17" s="2">
        <v>0.61</v>
      </c>
      <c r="N17" s="2">
        <v>0.62</v>
      </c>
      <c r="O17" s="2">
        <v>0.53</v>
      </c>
      <c r="P17" s="2">
        <v>0.6</v>
      </c>
      <c r="Q17" s="2">
        <v>0.53</v>
      </c>
      <c r="R17" s="2">
        <v>0.62</v>
      </c>
      <c r="S17" s="2">
        <v>0.67</v>
      </c>
      <c r="T17" s="2">
        <v>0.55000000000000004</v>
      </c>
      <c r="U17" s="2">
        <v>0.56999999999999995</v>
      </c>
      <c r="V17" s="2">
        <f t="shared" si="20"/>
        <v>0.67</v>
      </c>
      <c r="W17">
        <v>1</v>
      </c>
    </row>
    <row r="18" spans="1:23" ht="27" customHeight="1">
      <c r="A18" t="s">
        <v>11</v>
      </c>
      <c r="B18" t="s">
        <v>16</v>
      </c>
      <c r="C18" t="s">
        <v>15</v>
      </c>
      <c r="D18" s="2">
        <v>0.6</v>
      </c>
      <c r="E18" s="2">
        <v>0.56999999999999995</v>
      </c>
      <c r="F18" s="2">
        <v>0.61</v>
      </c>
      <c r="G18" s="2">
        <v>0.55000000000000004</v>
      </c>
      <c r="H18" s="2">
        <v>0.56999999999999995</v>
      </c>
      <c r="I18" s="2">
        <v>0.53</v>
      </c>
      <c r="J18" s="2">
        <v>0.59</v>
      </c>
      <c r="K18" s="2">
        <v>0.6</v>
      </c>
      <c r="L18" s="2">
        <v>0.51</v>
      </c>
      <c r="M18" s="2">
        <v>0.55000000000000004</v>
      </c>
      <c r="N18" s="2">
        <v>0.56999999999999995</v>
      </c>
      <c r="O18" s="2">
        <v>0.61</v>
      </c>
      <c r="P18" s="2">
        <v>0.62</v>
      </c>
      <c r="Q18" s="2">
        <v>0.6</v>
      </c>
      <c r="R18" s="2">
        <v>0.6</v>
      </c>
      <c r="S18" s="2">
        <v>0.62</v>
      </c>
      <c r="T18" s="2">
        <v>0.61</v>
      </c>
      <c r="U18" s="2">
        <v>0.56999999999999995</v>
      </c>
      <c r="V18" s="2">
        <f t="shared" si="20"/>
        <v>0.62</v>
      </c>
      <c r="W18">
        <v>2</v>
      </c>
    </row>
    <row r="19" spans="1:23" ht="27" customHeight="1">
      <c r="C19" t="s">
        <v>9</v>
      </c>
      <c r="D19" s="2">
        <f>_xlfn.LET(_xlpm.d,D16:D18,MAX(_xlpm.d))</f>
        <v>0.67</v>
      </c>
      <c r="E19" s="2">
        <f t="shared" ref="E19:V19" si="21">_xlfn.LET(_xlpm.d,E16:E18,MAX(_xlpm.d))</f>
        <v>0.6</v>
      </c>
      <c r="F19" s="2">
        <f t="shared" si="21"/>
        <v>0.61</v>
      </c>
      <c r="G19" s="2">
        <f t="shared" si="21"/>
        <v>0.63</v>
      </c>
      <c r="H19" s="2">
        <f t="shared" si="21"/>
        <v>0.64</v>
      </c>
      <c r="I19" s="2">
        <f t="shared" si="21"/>
        <v>0.59</v>
      </c>
      <c r="J19" s="2">
        <f t="shared" si="21"/>
        <v>0.59</v>
      </c>
      <c r="K19" s="2">
        <f t="shared" si="21"/>
        <v>0.6</v>
      </c>
      <c r="L19" s="2">
        <f t="shared" si="21"/>
        <v>0.53</v>
      </c>
      <c r="M19" s="2">
        <f t="shared" si="21"/>
        <v>0.61</v>
      </c>
      <c r="N19" s="2">
        <f t="shared" si="21"/>
        <v>0.62</v>
      </c>
      <c r="O19" s="2">
        <f t="shared" si="21"/>
        <v>0.61</v>
      </c>
      <c r="P19" s="2">
        <f t="shared" si="21"/>
        <v>0.62</v>
      </c>
      <c r="Q19" s="2">
        <f t="shared" si="21"/>
        <v>0.6</v>
      </c>
      <c r="R19" s="2">
        <f t="shared" si="21"/>
        <v>0.62</v>
      </c>
      <c r="S19" s="2">
        <f t="shared" si="21"/>
        <v>0.67</v>
      </c>
      <c r="T19" s="2">
        <f t="shared" si="21"/>
        <v>0.61</v>
      </c>
      <c r="U19" s="2">
        <f t="shared" si="21"/>
        <v>0.56999999999999995</v>
      </c>
      <c r="V19" s="2">
        <f t="shared" si="21"/>
        <v>0.67</v>
      </c>
    </row>
    <row r="20" spans="1:23" ht="27" customHeight="1">
      <c r="C20" t="s">
        <v>10</v>
      </c>
      <c r="D20" s="3">
        <f>_xlfn.LET(_xlpm.d,$D19:$U19,_xlpm.v,D19,RANK(_xlpm.v,_xlpm.d))</f>
        <v>1</v>
      </c>
      <c r="E20" s="3">
        <f t="shared" ref="E20" si="22">_xlfn.LET(_xlpm.d,$D19:$U19,_xlpm.v,E19,RANK(_xlpm.v,_xlpm.d))</f>
        <v>12</v>
      </c>
      <c r="F20" s="3">
        <f t="shared" ref="F20" si="23">_xlfn.LET(_xlpm.d,$D19:$U19,_xlpm.v,F19,RANK(_xlpm.v,_xlpm.d))</f>
        <v>8</v>
      </c>
      <c r="G20" s="3">
        <f t="shared" ref="G20" si="24">_xlfn.LET(_xlpm.d,$D19:$U19,_xlpm.v,G19,RANK(_xlpm.v,_xlpm.d))</f>
        <v>4</v>
      </c>
      <c r="H20" s="3">
        <f t="shared" ref="H20" si="25">_xlfn.LET(_xlpm.d,$D19:$U19,_xlpm.v,H19,RANK(_xlpm.v,_xlpm.d))</f>
        <v>3</v>
      </c>
      <c r="I20" s="3">
        <f t="shared" ref="I20" si="26">_xlfn.LET(_xlpm.d,$D19:$U19,_xlpm.v,I19,RANK(_xlpm.v,_xlpm.d))</f>
        <v>15</v>
      </c>
      <c r="J20" s="3">
        <f t="shared" ref="J20" si="27">_xlfn.LET(_xlpm.d,$D19:$U19,_xlpm.v,J19,RANK(_xlpm.v,_xlpm.d))</f>
        <v>15</v>
      </c>
      <c r="K20" s="3">
        <f t="shared" ref="K20" si="28">_xlfn.LET(_xlpm.d,$D19:$U19,_xlpm.v,K19,RANK(_xlpm.v,_xlpm.d))</f>
        <v>12</v>
      </c>
      <c r="L20" s="3">
        <f t="shared" ref="L20" si="29">_xlfn.LET(_xlpm.d,$D19:$U19,_xlpm.v,L19,RANK(_xlpm.v,_xlpm.d))</f>
        <v>18</v>
      </c>
      <c r="M20" s="3">
        <f t="shared" ref="M20" si="30">_xlfn.LET(_xlpm.d,$D19:$U19,_xlpm.v,M19,RANK(_xlpm.v,_xlpm.d))</f>
        <v>8</v>
      </c>
      <c r="N20" s="3">
        <f t="shared" ref="N20" si="31">_xlfn.LET(_xlpm.d,$D19:$U19,_xlpm.v,N19,RANK(_xlpm.v,_xlpm.d))</f>
        <v>5</v>
      </c>
      <c r="O20" s="3">
        <f t="shared" ref="O20" si="32">_xlfn.LET(_xlpm.d,$D19:$U19,_xlpm.v,O19,RANK(_xlpm.v,_xlpm.d))</f>
        <v>8</v>
      </c>
      <c r="P20" s="3">
        <f t="shared" ref="P20" si="33">_xlfn.LET(_xlpm.d,$D19:$U19,_xlpm.v,P19,RANK(_xlpm.v,_xlpm.d))</f>
        <v>5</v>
      </c>
      <c r="Q20" s="3">
        <f t="shared" ref="Q20" si="34">_xlfn.LET(_xlpm.d,$D19:$U19,_xlpm.v,Q19,RANK(_xlpm.v,_xlpm.d))</f>
        <v>12</v>
      </c>
      <c r="R20" s="3">
        <f t="shared" ref="R20" si="35">_xlfn.LET(_xlpm.d,$D19:$U19,_xlpm.v,R19,RANK(_xlpm.v,_xlpm.d))</f>
        <v>5</v>
      </c>
      <c r="S20" s="3">
        <f t="shared" ref="S20" si="36">_xlfn.LET(_xlpm.d,$D19:$U19,_xlpm.v,S19,RANK(_xlpm.v,_xlpm.d))</f>
        <v>1</v>
      </c>
      <c r="T20" s="3">
        <f t="shared" ref="T20" si="37">_xlfn.LET(_xlpm.d,$D19:$U19,_xlpm.v,T19,RANK(_xlpm.v,_xlpm.d))</f>
        <v>8</v>
      </c>
      <c r="U20" s="3">
        <f t="shared" ref="U20" si="38">_xlfn.LET(_xlpm.d,$D19:$U19,_xlpm.v,U19,RANK(_xlpm.v,_xlpm.d))</f>
        <v>17</v>
      </c>
      <c r="V20" s="3"/>
    </row>
    <row r="22" spans="1:23" ht="27" customHeight="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20</v>
      </c>
      <c r="K22" t="s">
        <v>21</v>
      </c>
      <c r="L22" t="s">
        <v>22</v>
      </c>
      <c r="M22" t="s">
        <v>26</v>
      </c>
      <c r="N22" t="s">
        <v>27</v>
      </c>
      <c r="O22" t="s">
        <v>28</v>
      </c>
      <c r="P22" t="s">
        <v>29</v>
      </c>
      <c r="Q22" t="s">
        <v>30</v>
      </c>
      <c r="R22" t="s">
        <v>31</v>
      </c>
      <c r="S22" t="s">
        <v>23</v>
      </c>
      <c r="T22" t="s">
        <v>24</v>
      </c>
      <c r="U22" t="s">
        <v>25</v>
      </c>
      <c r="V22" t="s">
        <v>9</v>
      </c>
      <c r="W22" t="s">
        <v>10</v>
      </c>
    </row>
    <row r="23" spans="1:23" ht="27" customHeight="1">
      <c r="A23" t="s">
        <v>40</v>
      </c>
      <c r="B23" t="s">
        <v>12</v>
      </c>
      <c r="C23" t="s">
        <v>13</v>
      </c>
      <c r="D23" s="4">
        <v>0.5</v>
      </c>
      <c r="E23" s="4">
        <v>0.57999999999999996</v>
      </c>
      <c r="F23" s="4">
        <v>0.69</v>
      </c>
      <c r="G23" s="4">
        <v>0.56000000000000005</v>
      </c>
      <c r="H23" s="4">
        <v>0.56999999999999995</v>
      </c>
      <c r="I23" s="4">
        <v>0.52</v>
      </c>
      <c r="J23" s="4">
        <v>0.56000000000000005</v>
      </c>
      <c r="K23" s="4">
        <v>0.5</v>
      </c>
      <c r="L23" s="4">
        <v>0.56999999999999995</v>
      </c>
      <c r="M23" s="4">
        <v>0.56999999999999995</v>
      </c>
      <c r="N23" s="4">
        <v>0.57999999999999996</v>
      </c>
      <c r="O23" s="4">
        <v>0.69</v>
      </c>
      <c r="P23" s="4">
        <v>0.56000000000000005</v>
      </c>
      <c r="Q23" s="4">
        <v>0.56999999999999995</v>
      </c>
      <c r="R23" s="4">
        <v>0.52</v>
      </c>
      <c r="S23" s="4">
        <v>0.56999999999999995</v>
      </c>
      <c r="T23" s="4">
        <v>0.59</v>
      </c>
      <c r="U23" s="4">
        <v>0.52</v>
      </c>
      <c r="V23" s="4">
        <f>_xlfn.LET(_xlpm.d,D23:U23,MAX(_xlpm.d))</f>
        <v>0.69</v>
      </c>
    </row>
    <row r="24" spans="1:23" ht="27" customHeight="1">
      <c r="A24" t="s">
        <v>40</v>
      </c>
      <c r="B24" t="s">
        <v>12</v>
      </c>
      <c r="C24" t="s">
        <v>14</v>
      </c>
      <c r="D24" s="4">
        <v>0.62</v>
      </c>
      <c r="E24" s="4">
        <v>0.6</v>
      </c>
      <c r="F24" s="4">
        <v>0.72</v>
      </c>
      <c r="G24" s="4">
        <v>0.65</v>
      </c>
      <c r="H24" s="4">
        <v>0.59</v>
      </c>
      <c r="I24" s="4">
        <v>0.68</v>
      </c>
      <c r="J24" s="4">
        <v>0.68</v>
      </c>
      <c r="K24" s="4">
        <v>0.69</v>
      </c>
      <c r="L24" s="4">
        <v>0.63</v>
      </c>
      <c r="M24" s="4">
        <v>0.67</v>
      </c>
      <c r="N24" s="4">
        <v>0.6</v>
      </c>
      <c r="O24" s="4">
        <v>0.72</v>
      </c>
      <c r="P24" s="4">
        <v>0.65</v>
      </c>
      <c r="Q24" s="4">
        <v>0.59</v>
      </c>
      <c r="R24" s="4">
        <v>0.68</v>
      </c>
      <c r="S24" s="4">
        <v>0.67</v>
      </c>
      <c r="T24" s="4">
        <v>0.69</v>
      </c>
      <c r="U24" s="4">
        <v>0.56999999999999995</v>
      </c>
      <c r="V24" s="4">
        <f>_xlfn.LET(_xlpm.d,D24:U24,MAX(_xlpm.d))</f>
        <v>0.72</v>
      </c>
    </row>
    <row r="25" spans="1:23" ht="27" customHeight="1">
      <c r="A25" t="s">
        <v>40</v>
      </c>
      <c r="B25" t="s">
        <v>12</v>
      </c>
      <c r="C25" t="s">
        <v>15</v>
      </c>
      <c r="D25" s="4">
        <v>0.62</v>
      </c>
      <c r="E25" s="4">
        <v>0.62</v>
      </c>
      <c r="F25" s="4">
        <v>0.73</v>
      </c>
      <c r="G25" s="4">
        <v>0.57999999999999996</v>
      </c>
      <c r="H25" s="4">
        <v>0.67</v>
      </c>
      <c r="I25" s="4">
        <v>0.67</v>
      </c>
      <c r="J25" s="4">
        <v>0.67</v>
      </c>
      <c r="K25" s="4">
        <v>0.66</v>
      </c>
      <c r="L25" s="4">
        <v>0.67</v>
      </c>
      <c r="M25" s="4">
        <v>0.59</v>
      </c>
      <c r="N25" s="4">
        <v>0.62</v>
      </c>
      <c r="O25" s="4">
        <v>0.73</v>
      </c>
      <c r="P25" s="4">
        <v>0.57999999999999996</v>
      </c>
      <c r="Q25" s="4">
        <v>0.67</v>
      </c>
      <c r="R25" s="4">
        <v>0.67</v>
      </c>
      <c r="S25" s="4">
        <v>0.67</v>
      </c>
      <c r="T25" s="4">
        <v>0.69</v>
      </c>
      <c r="U25" s="4">
        <v>0.67</v>
      </c>
      <c r="V25" s="4">
        <f>_xlfn.LET(_xlpm.d,D25:U25,MAX(_xlpm.d))</f>
        <v>0.73</v>
      </c>
    </row>
    <row r="26" spans="1:23" ht="27" customHeight="1">
      <c r="C26" t="s">
        <v>9</v>
      </c>
      <c r="D26" s="7">
        <f>_xlfn.LET(_xlpm.d,D23:D25,MAX(_xlpm.d))</f>
        <v>0.62</v>
      </c>
      <c r="E26" s="7">
        <f t="shared" ref="E26:V26" si="39">_xlfn.LET(_xlpm.d,E23:E25,MAX(_xlpm.d))</f>
        <v>0.62</v>
      </c>
      <c r="F26" s="7">
        <f t="shared" si="39"/>
        <v>0.73</v>
      </c>
      <c r="G26" s="7">
        <f t="shared" si="39"/>
        <v>0.65</v>
      </c>
      <c r="H26" s="7">
        <f t="shared" si="39"/>
        <v>0.67</v>
      </c>
      <c r="I26" s="7">
        <f t="shared" si="39"/>
        <v>0.68</v>
      </c>
      <c r="J26" s="7">
        <f t="shared" si="39"/>
        <v>0.68</v>
      </c>
      <c r="K26" s="7">
        <f t="shared" si="39"/>
        <v>0.69</v>
      </c>
      <c r="L26" s="7">
        <f t="shared" si="39"/>
        <v>0.67</v>
      </c>
      <c r="M26" s="7">
        <f t="shared" si="39"/>
        <v>0.67</v>
      </c>
      <c r="N26" s="7">
        <f t="shared" si="39"/>
        <v>0.62</v>
      </c>
      <c r="O26" s="7">
        <f t="shared" si="39"/>
        <v>0.73</v>
      </c>
      <c r="P26" s="7">
        <f t="shared" si="39"/>
        <v>0.65</v>
      </c>
      <c r="Q26" s="7">
        <f t="shared" si="39"/>
        <v>0.67</v>
      </c>
      <c r="R26" s="7">
        <f t="shared" si="39"/>
        <v>0.68</v>
      </c>
      <c r="S26" s="7">
        <f t="shared" si="39"/>
        <v>0.67</v>
      </c>
      <c r="T26" s="7">
        <f t="shared" si="39"/>
        <v>0.69</v>
      </c>
      <c r="U26" s="7">
        <f t="shared" si="39"/>
        <v>0.67</v>
      </c>
      <c r="V26" s="7">
        <f t="shared" si="39"/>
        <v>0.73</v>
      </c>
    </row>
    <row r="27" spans="1:23" ht="27" customHeight="1">
      <c r="C27" t="s">
        <v>10</v>
      </c>
      <c r="D27" s="5">
        <f>_xlfn.LET(_xlpm.d,$D26:$U26,_xlpm.v,D26,RANK(_xlpm.v,_xlpm.d))</f>
        <v>16</v>
      </c>
      <c r="E27" s="5">
        <f t="shared" ref="E27:U27" si="40">_xlfn.LET(_xlpm.d,$D26:$U26,_xlpm.v,E26,RANK(_xlpm.v,_xlpm.d))</f>
        <v>16</v>
      </c>
      <c r="F27" s="5">
        <f t="shared" si="40"/>
        <v>1</v>
      </c>
      <c r="G27" s="5">
        <f t="shared" si="40"/>
        <v>14</v>
      </c>
      <c r="H27" s="5">
        <f t="shared" si="40"/>
        <v>8</v>
      </c>
      <c r="I27" s="5">
        <f t="shared" si="40"/>
        <v>5</v>
      </c>
      <c r="J27" s="5">
        <f t="shared" si="40"/>
        <v>5</v>
      </c>
      <c r="K27" s="5">
        <f t="shared" si="40"/>
        <v>3</v>
      </c>
      <c r="L27" s="5">
        <f t="shared" si="40"/>
        <v>8</v>
      </c>
      <c r="M27" s="5">
        <f t="shared" si="40"/>
        <v>8</v>
      </c>
      <c r="N27" s="5">
        <f t="shared" si="40"/>
        <v>16</v>
      </c>
      <c r="O27" s="5">
        <f t="shared" si="40"/>
        <v>1</v>
      </c>
      <c r="P27" s="5">
        <f t="shared" si="40"/>
        <v>14</v>
      </c>
      <c r="Q27" s="5">
        <f t="shared" si="40"/>
        <v>8</v>
      </c>
      <c r="R27" s="5">
        <f t="shared" si="40"/>
        <v>5</v>
      </c>
      <c r="S27" s="5">
        <f t="shared" si="40"/>
        <v>8</v>
      </c>
      <c r="T27" s="5">
        <f t="shared" si="40"/>
        <v>3</v>
      </c>
      <c r="U27" s="5">
        <f t="shared" si="40"/>
        <v>8</v>
      </c>
      <c r="V27" s="6"/>
    </row>
    <row r="29" spans="1:23" ht="27" customHeight="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20</v>
      </c>
      <c r="K29" t="s">
        <v>21</v>
      </c>
      <c r="L29" t="s">
        <v>22</v>
      </c>
      <c r="M29" s="1" t="s">
        <v>26</v>
      </c>
      <c r="N29" s="1" t="s">
        <v>27</v>
      </c>
      <c r="O29" s="1" t="s">
        <v>28</v>
      </c>
      <c r="P29" t="s">
        <v>29</v>
      </c>
      <c r="Q29" t="s">
        <v>30</v>
      </c>
      <c r="R29" t="s">
        <v>31</v>
      </c>
      <c r="S29" t="s">
        <v>23</v>
      </c>
      <c r="T29" t="s">
        <v>24</v>
      </c>
      <c r="U29" t="s">
        <v>25</v>
      </c>
      <c r="V29" t="s">
        <v>9</v>
      </c>
      <c r="W29" t="s">
        <v>10</v>
      </c>
    </row>
    <row r="30" spans="1:23" ht="27" customHeight="1">
      <c r="A30" t="s">
        <v>17</v>
      </c>
      <c r="B30" t="s">
        <v>12</v>
      </c>
      <c r="C30" t="s">
        <v>13</v>
      </c>
      <c r="D30" s="2">
        <v>0.86</v>
      </c>
      <c r="E30" s="2">
        <v>0.86</v>
      </c>
      <c r="F30" s="2">
        <v>0.76</v>
      </c>
      <c r="G30" s="2">
        <v>0.87</v>
      </c>
      <c r="H30" s="2">
        <v>0.82</v>
      </c>
      <c r="I30" s="2">
        <v>0.86</v>
      </c>
      <c r="J30" s="2">
        <v>0.74</v>
      </c>
      <c r="K30" s="2">
        <v>0.77</v>
      </c>
      <c r="L30" s="2">
        <v>0.81</v>
      </c>
      <c r="M30" s="2">
        <v>0.82</v>
      </c>
      <c r="N30" s="2">
        <v>0.82</v>
      </c>
      <c r="O30" s="2">
        <v>0.97</v>
      </c>
      <c r="P30" s="2">
        <v>0.81</v>
      </c>
      <c r="Q30" s="2">
        <v>0.86</v>
      </c>
      <c r="R30" s="2">
        <v>0.81</v>
      </c>
      <c r="S30" s="2">
        <v>0.86</v>
      </c>
      <c r="T30" s="2">
        <v>0.79</v>
      </c>
      <c r="U30" s="2">
        <v>0.72</v>
      </c>
      <c r="V30" s="2">
        <f t="shared" ref="V30:V32" si="41">_xlfn.LET(_xlpm.d,D30:U30,MAX(_xlpm.d))</f>
        <v>0.97</v>
      </c>
      <c r="W30">
        <v>1</v>
      </c>
    </row>
    <row r="31" spans="1:23" ht="27" customHeight="1">
      <c r="A31" t="s">
        <v>17</v>
      </c>
      <c r="B31" t="s">
        <v>12</v>
      </c>
      <c r="C31" t="s">
        <v>14</v>
      </c>
      <c r="D31" s="2">
        <v>0.89</v>
      </c>
      <c r="E31" s="2">
        <v>0.92</v>
      </c>
      <c r="F31" s="2">
        <v>0.8</v>
      </c>
      <c r="G31" s="2">
        <v>0.89</v>
      </c>
      <c r="H31" s="2">
        <v>0.84</v>
      </c>
      <c r="I31" s="2">
        <v>0.87</v>
      </c>
      <c r="J31" s="2">
        <v>0.9</v>
      </c>
      <c r="K31" s="2">
        <v>0.81</v>
      </c>
      <c r="L31" s="2">
        <v>0.88</v>
      </c>
      <c r="M31" s="2">
        <v>0.82</v>
      </c>
      <c r="N31" s="2">
        <v>0.82</v>
      </c>
      <c r="O31" s="2">
        <v>0.85</v>
      </c>
      <c r="P31" s="2">
        <v>0.88</v>
      </c>
      <c r="Q31" s="2">
        <v>0.85</v>
      </c>
      <c r="R31" s="2">
        <v>0.84</v>
      </c>
      <c r="S31" s="2">
        <v>0.89</v>
      </c>
      <c r="T31" s="2">
        <v>0.78</v>
      </c>
      <c r="U31" s="2">
        <v>0.79</v>
      </c>
      <c r="V31" s="2">
        <f t="shared" si="41"/>
        <v>0.92</v>
      </c>
      <c r="W31">
        <v>2</v>
      </c>
    </row>
    <row r="32" spans="1:23" ht="27" customHeight="1">
      <c r="A32" t="s">
        <v>17</v>
      </c>
      <c r="B32" t="s">
        <v>12</v>
      </c>
      <c r="C32" t="s">
        <v>15</v>
      </c>
      <c r="D32" s="2">
        <v>0.82</v>
      </c>
      <c r="E32" s="2">
        <v>0.88</v>
      </c>
      <c r="F32" s="2">
        <v>0.82</v>
      </c>
      <c r="G32" s="2">
        <v>0.83</v>
      </c>
      <c r="H32" s="2">
        <v>0.76</v>
      </c>
      <c r="I32" s="2">
        <v>0.83</v>
      </c>
      <c r="J32" s="2">
        <v>0.83</v>
      </c>
      <c r="K32" s="2">
        <v>0.75</v>
      </c>
      <c r="L32" s="2">
        <v>0.82</v>
      </c>
      <c r="M32" s="2">
        <v>0.82</v>
      </c>
      <c r="N32" s="2">
        <v>0.72</v>
      </c>
      <c r="O32" s="2">
        <v>0.84</v>
      </c>
      <c r="P32" s="2">
        <v>0.81</v>
      </c>
      <c r="Q32" s="2">
        <v>0.84</v>
      </c>
      <c r="R32" s="2">
        <v>0.82</v>
      </c>
      <c r="S32" s="2">
        <v>0.87</v>
      </c>
      <c r="T32" s="2">
        <v>0.8</v>
      </c>
      <c r="U32" s="2">
        <v>0.75</v>
      </c>
      <c r="V32" s="2">
        <f t="shared" si="41"/>
        <v>0.88</v>
      </c>
      <c r="W32">
        <v>3</v>
      </c>
    </row>
    <row r="33" spans="1:23" ht="27" customHeight="1">
      <c r="C33" t="s">
        <v>9</v>
      </c>
      <c r="D33" s="2">
        <f>_xlfn.LET(_xlpm.d,D30:D32,MAX(_xlpm.d))</f>
        <v>0.89</v>
      </c>
      <c r="E33" s="2">
        <f t="shared" ref="E33:V33" si="42">_xlfn.LET(_xlpm.d,E30:E32,MAX(_xlpm.d))</f>
        <v>0.92</v>
      </c>
      <c r="F33" s="2">
        <f t="shared" si="42"/>
        <v>0.82</v>
      </c>
      <c r="G33" s="2">
        <f t="shared" si="42"/>
        <v>0.89</v>
      </c>
      <c r="H33" s="2">
        <f t="shared" si="42"/>
        <v>0.84</v>
      </c>
      <c r="I33" s="2">
        <f t="shared" si="42"/>
        <v>0.87</v>
      </c>
      <c r="J33" s="2">
        <f t="shared" si="42"/>
        <v>0.9</v>
      </c>
      <c r="K33" s="2">
        <f t="shared" si="42"/>
        <v>0.81</v>
      </c>
      <c r="L33" s="2">
        <f t="shared" si="42"/>
        <v>0.88</v>
      </c>
      <c r="M33" s="2">
        <f t="shared" si="42"/>
        <v>0.82</v>
      </c>
      <c r="N33" s="2">
        <f t="shared" si="42"/>
        <v>0.82</v>
      </c>
      <c r="O33" s="2">
        <f t="shared" si="42"/>
        <v>0.97</v>
      </c>
      <c r="P33" s="2">
        <f t="shared" si="42"/>
        <v>0.88</v>
      </c>
      <c r="Q33" s="2">
        <f t="shared" si="42"/>
        <v>0.86</v>
      </c>
      <c r="R33" s="2">
        <f t="shared" si="42"/>
        <v>0.84</v>
      </c>
      <c r="S33" s="2">
        <f t="shared" si="42"/>
        <v>0.89</v>
      </c>
      <c r="T33" s="2">
        <f t="shared" si="42"/>
        <v>0.8</v>
      </c>
      <c r="U33" s="2">
        <f t="shared" si="42"/>
        <v>0.79</v>
      </c>
      <c r="V33" s="2">
        <f t="shared" si="42"/>
        <v>0.97</v>
      </c>
    </row>
    <row r="34" spans="1:23" ht="27" customHeight="1">
      <c r="C34" t="s">
        <v>10</v>
      </c>
      <c r="D34" s="3">
        <f>_xlfn.LET(_xlpm.d,$D33:$U33,_xlpm.v,D33,RANK(_xlpm.v,_xlpm.d))</f>
        <v>4</v>
      </c>
      <c r="E34" s="3">
        <f t="shared" ref="E34" si="43">_xlfn.LET(_xlpm.d,$D33:$U33,_xlpm.v,E33,RANK(_xlpm.v,_xlpm.d))</f>
        <v>2</v>
      </c>
      <c r="F34" s="3">
        <f t="shared" ref="F34" si="44">_xlfn.LET(_xlpm.d,$D33:$U33,_xlpm.v,F33,RANK(_xlpm.v,_xlpm.d))</f>
        <v>13</v>
      </c>
      <c r="G34" s="3">
        <f t="shared" ref="G34" si="45">_xlfn.LET(_xlpm.d,$D33:$U33,_xlpm.v,G33,RANK(_xlpm.v,_xlpm.d))</f>
        <v>4</v>
      </c>
      <c r="H34" s="3">
        <f t="shared" ref="H34" si="46">_xlfn.LET(_xlpm.d,$D33:$U33,_xlpm.v,H33,RANK(_xlpm.v,_xlpm.d))</f>
        <v>11</v>
      </c>
      <c r="I34" s="3">
        <f t="shared" ref="I34" si="47">_xlfn.LET(_xlpm.d,$D33:$U33,_xlpm.v,I33,RANK(_xlpm.v,_xlpm.d))</f>
        <v>9</v>
      </c>
      <c r="J34" s="3">
        <f t="shared" ref="J34" si="48">_xlfn.LET(_xlpm.d,$D33:$U33,_xlpm.v,J33,RANK(_xlpm.v,_xlpm.d))</f>
        <v>3</v>
      </c>
      <c r="K34" s="3">
        <f t="shared" ref="K34" si="49">_xlfn.LET(_xlpm.d,$D33:$U33,_xlpm.v,K33,RANK(_xlpm.v,_xlpm.d))</f>
        <v>16</v>
      </c>
      <c r="L34" s="3">
        <f t="shared" ref="L34" si="50">_xlfn.LET(_xlpm.d,$D33:$U33,_xlpm.v,L33,RANK(_xlpm.v,_xlpm.d))</f>
        <v>7</v>
      </c>
      <c r="M34" s="3">
        <f t="shared" ref="M34" si="51">_xlfn.LET(_xlpm.d,$D33:$U33,_xlpm.v,M33,RANK(_xlpm.v,_xlpm.d))</f>
        <v>13</v>
      </c>
      <c r="N34" s="3">
        <f t="shared" ref="N34" si="52">_xlfn.LET(_xlpm.d,$D33:$U33,_xlpm.v,N33,RANK(_xlpm.v,_xlpm.d))</f>
        <v>13</v>
      </c>
      <c r="O34" s="3">
        <f t="shared" ref="O34" si="53">_xlfn.LET(_xlpm.d,$D33:$U33,_xlpm.v,O33,RANK(_xlpm.v,_xlpm.d))</f>
        <v>1</v>
      </c>
      <c r="P34" s="3">
        <f t="shared" ref="P34" si="54">_xlfn.LET(_xlpm.d,$D33:$U33,_xlpm.v,P33,RANK(_xlpm.v,_xlpm.d))</f>
        <v>7</v>
      </c>
      <c r="Q34" s="3">
        <f t="shared" ref="Q34" si="55">_xlfn.LET(_xlpm.d,$D33:$U33,_xlpm.v,Q33,RANK(_xlpm.v,_xlpm.d))</f>
        <v>10</v>
      </c>
      <c r="R34" s="3">
        <f t="shared" ref="R34" si="56">_xlfn.LET(_xlpm.d,$D33:$U33,_xlpm.v,R33,RANK(_xlpm.v,_xlpm.d))</f>
        <v>11</v>
      </c>
      <c r="S34" s="3">
        <f t="shared" ref="S34" si="57">_xlfn.LET(_xlpm.d,$D33:$U33,_xlpm.v,S33,RANK(_xlpm.v,_xlpm.d))</f>
        <v>4</v>
      </c>
      <c r="T34" s="3">
        <f t="shared" ref="T34" si="58">_xlfn.LET(_xlpm.d,$D33:$U33,_xlpm.v,T33,RANK(_xlpm.v,_xlpm.d))</f>
        <v>17</v>
      </c>
      <c r="U34" s="3">
        <f t="shared" ref="U34" si="59">_xlfn.LET(_xlpm.d,$D33:$U33,_xlpm.v,U33,RANK(_xlpm.v,_xlpm.d))</f>
        <v>18</v>
      </c>
      <c r="V34" s="3"/>
    </row>
    <row r="36" spans="1:23" ht="27" customHeight="1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20</v>
      </c>
      <c r="K36" t="s">
        <v>21</v>
      </c>
      <c r="L36" t="s">
        <v>22</v>
      </c>
      <c r="M36" s="1" t="s">
        <v>26</v>
      </c>
      <c r="N36" s="1" t="s">
        <v>27</v>
      </c>
      <c r="O36" s="1" t="s">
        <v>28</v>
      </c>
      <c r="P36" t="s">
        <v>29</v>
      </c>
      <c r="Q36" t="s">
        <v>30</v>
      </c>
      <c r="R36" t="s">
        <v>31</v>
      </c>
      <c r="S36" t="s">
        <v>23</v>
      </c>
      <c r="T36" t="s">
        <v>24</v>
      </c>
      <c r="U36" t="s">
        <v>25</v>
      </c>
      <c r="V36" t="s">
        <v>9</v>
      </c>
      <c r="W36" t="s">
        <v>10</v>
      </c>
    </row>
    <row r="37" spans="1:23" ht="27" customHeight="1">
      <c r="A37" t="s">
        <v>17</v>
      </c>
      <c r="B37" t="s">
        <v>16</v>
      </c>
      <c r="C37" t="s">
        <v>13</v>
      </c>
      <c r="D37" s="2">
        <v>0.82</v>
      </c>
      <c r="E37" s="2">
        <v>0.83</v>
      </c>
      <c r="F37" s="2">
        <v>0.77</v>
      </c>
      <c r="G37" s="2">
        <v>0.82</v>
      </c>
      <c r="H37" s="2">
        <v>0.78</v>
      </c>
      <c r="I37" s="2">
        <v>0.73</v>
      </c>
      <c r="J37" s="2">
        <v>0.78</v>
      </c>
      <c r="K37" s="2">
        <v>0.79</v>
      </c>
      <c r="L37" s="2">
        <v>0.82</v>
      </c>
      <c r="M37" s="2">
        <v>0.72</v>
      </c>
      <c r="N37" s="2">
        <v>0.75</v>
      </c>
      <c r="O37" s="2">
        <v>0.82</v>
      </c>
      <c r="P37" s="2">
        <v>0.82</v>
      </c>
      <c r="Q37" s="2">
        <v>0.78</v>
      </c>
      <c r="R37" s="2">
        <v>0.76</v>
      </c>
      <c r="S37" s="2">
        <v>0.81</v>
      </c>
      <c r="T37" s="2">
        <v>0.75</v>
      </c>
      <c r="U37" s="2">
        <v>0.72</v>
      </c>
      <c r="V37" s="2">
        <f>_xlfn.LET(_xlpm.d,D37:U37,MAX(_xlpm.d))</f>
        <v>0.83</v>
      </c>
      <c r="W37">
        <v>3</v>
      </c>
    </row>
    <row r="38" spans="1:23" ht="27" customHeight="1">
      <c r="A38" t="s">
        <v>17</v>
      </c>
      <c r="B38" t="s">
        <v>16</v>
      </c>
      <c r="C38" t="s">
        <v>14</v>
      </c>
      <c r="D38" s="2">
        <v>0.78</v>
      </c>
      <c r="E38" s="2">
        <v>0.89</v>
      </c>
      <c r="F38" s="2">
        <v>0.76</v>
      </c>
      <c r="G38" s="2">
        <v>0.88</v>
      </c>
      <c r="H38" s="2">
        <v>0.81</v>
      </c>
      <c r="I38" s="2">
        <v>0.84</v>
      </c>
      <c r="J38" s="2">
        <v>0.87</v>
      </c>
      <c r="K38" s="2">
        <v>0.83</v>
      </c>
      <c r="L38" s="2">
        <v>0.88</v>
      </c>
      <c r="M38" s="2">
        <v>0.82</v>
      </c>
      <c r="N38" s="2">
        <v>0.78</v>
      </c>
      <c r="O38" s="2">
        <v>0.84</v>
      </c>
      <c r="P38" s="2">
        <v>0.89</v>
      </c>
      <c r="Q38" s="2">
        <v>0.81</v>
      </c>
      <c r="R38" s="2">
        <v>0.81</v>
      </c>
      <c r="S38" s="2">
        <v>0.87</v>
      </c>
      <c r="T38" s="2">
        <v>0.75</v>
      </c>
      <c r="U38" s="2">
        <v>0.77</v>
      </c>
      <c r="V38" s="2">
        <f t="shared" ref="V38:V39" si="60">_xlfn.LET(_xlpm.d,D38:U38,MAX(_xlpm.d))</f>
        <v>0.89</v>
      </c>
      <c r="W38">
        <v>1</v>
      </c>
    </row>
    <row r="39" spans="1:23" ht="27" customHeight="1">
      <c r="A39" t="s">
        <v>17</v>
      </c>
      <c r="B39" t="s">
        <v>16</v>
      </c>
      <c r="C39" t="s">
        <v>15</v>
      </c>
      <c r="D39" s="2">
        <v>0.78</v>
      </c>
      <c r="E39" s="2">
        <v>0.85</v>
      </c>
      <c r="F39" s="2">
        <v>0.75</v>
      </c>
      <c r="G39" s="2">
        <v>0.87</v>
      </c>
      <c r="H39" s="2">
        <v>0.78</v>
      </c>
      <c r="I39" s="2">
        <v>0.82</v>
      </c>
      <c r="J39" s="2">
        <v>0.78</v>
      </c>
      <c r="K39" s="2">
        <v>0.77</v>
      </c>
      <c r="L39" s="2">
        <v>0.84</v>
      </c>
      <c r="M39" s="2">
        <v>0.77</v>
      </c>
      <c r="N39" s="2">
        <v>0.68</v>
      </c>
      <c r="O39" s="2">
        <v>0.72</v>
      </c>
      <c r="P39" s="2">
        <v>0.77</v>
      </c>
      <c r="Q39" s="2">
        <v>0.8</v>
      </c>
      <c r="R39" s="2">
        <v>0.78</v>
      </c>
      <c r="S39" s="2">
        <v>0.81</v>
      </c>
      <c r="T39" s="2">
        <v>0.79</v>
      </c>
      <c r="U39" s="2">
        <v>0.75</v>
      </c>
      <c r="V39" s="2">
        <f t="shared" si="60"/>
        <v>0.87</v>
      </c>
      <c r="W39">
        <v>2</v>
      </c>
    </row>
    <row r="40" spans="1:23" ht="27" customHeight="1">
      <c r="C40" t="s">
        <v>9</v>
      </c>
      <c r="D40" s="2">
        <f>_xlfn.LET(_xlpm.d,D37:D39,MAX(_xlpm.d))</f>
        <v>0.82</v>
      </c>
      <c r="E40" s="2">
        <f t="shared" ref="E40:U40" si="61">_xlfn.LET(_xlpm.d,E37:E39,MAX(_xlpm.d))</f>
        <v>0.89</v>
      </c>
      <c r="F40" s="2">
        <f t="shared" si="61"/>
        <v>0.77</v>
      </c>
      <c r="G40" s="2">
        <f t="shared" si="61"/>
        <v>0.88</v>
      </c>
      <c r="H40" s="2">
        <f t="shared" si="61"/>
        <v>0.81</v>
      </c>
      <c r="I40" s="2">
        <f t="shared" si="61"/>
        <v>0.84</v>
      </c>
      <c r="J40" s="2">
        <f t="shared" si="61"/>
        <v>0.87</v>
      </c>
      <c r="K40" s="2">
        <f t="shared" si="61"/>
        <v>0.83</v>
      </c>
      <c r="L40" s="2">
        <f t="shared" si="61"/>
        <v>0.88</v>
      </c>
      <c r="M40" s="2">
        <f t="shared" si="61"/>
        <v>0.82</v>
      </c>
      <c r="N40" s="2">
        <f t="shared" si="61"/>
        <v>0.78</v>
      </c>
      <c r="O40" s="2">
        <f t="shared" si="61"/>
        <v>0.84</v>
      </c>
      <c r="P40" s="2">
        <f t="shared" si="61"/>
        <v>0.89</v>
      </c>
      <c r="Q40" s="2">
        <f t="shared" si="61"/>
        <v>0.81</v>
      </c>
      <c r="R40" s="2">
        <f t="shared" si="61"/>
        <v>0.81</v>
      </c>
      <c r="S40" s="2">
        <f t="shared" si="61"/>
        <v>0.87</v>
      </c>
      <c r="T40" s="2">
        <f t="shared" si="61"/>
        <v>0.79</v>
      </c>
      <c r="U40" s="2">
        <f t="shared" si="61"/>
        <v>0.77</v>
      </c>
      <c r="V40" s="2">
        <f>_xlfn.LET(_xlpm.d,V37:V39,MAX(_xlpm.d))</f>
        <v>0.89</v>
      </c>
    </row>
    <row r="41" spans="1:23" ht="27" customHeight="1">
      <c r="C41" t="s">
        <v>10</v>
      </c>
      <c r="D41" s="3">
        <f>_xlfn.LET(_xlpm.d,$D40:$U40,_xlpm.v,D40,RANK(_xlpm.v,_xlpm.d))</f>
        <v>10</v>
      </c>
      <c r="E41" s="3">
        <f t="shared" ref="E41:U41" si="62">_xlfn.LET(_xlpm.d,$D40:$U40,_xlpm.v,E40,RANK(_xlpm.v,_xlpm.d))</f>
        <v>1</v>
      </c>
      <c r="F41" s="3">
        <f t="shared" si="62"/>
        <v>17</v>
      </c>
      <c r="G41" s="3">
        <f t="shared" si="62"/>
        <v>3</v>
      </c>
      <c r="H41" s="3">
        <f t="shared" si="62"/>
        <v>12</v>
      </c>
      <c r="I41" s="3">
        <f t="shared" si="62"/>
        <v>7</v>
      </c>
      <c r="J41" s="3">
        <f t="shared" si="62"/>
        <v>5</v>
      </c>
      <c r="K41" s="3">
        <f t="shared" si="62"/>
        <v>9</v>
      </c>
      <c r="L41" s="3">
        <f t="shared" si="62"/>
        <v>3</v>
      </c>
      <c r="M41" s="3">
        <f t="shared" si="62"/>
        <v>10</v>
      </c>
      <c r="N41" s="3">
        <f t="shared" si="62"/>
        <v>16</v>
      </c>
      <c r="O41" s="3">
        <f t="shared" si="62"/>
        <v>7</v>
      </c>
      <c r="P41" s="3">
        <f t="shared" si="62"/>
        <v>1</v>
      </c>
      <c r="Q41" s="3">
        <f t="shared" si="62"/>
        <v>12</v>
      </c>
      <c r="R41" s="3">
        <f t="shared" si="62"/>
        <v>12</v>
      </c>
      <c r="S41" s="3">
        <f t="shared" si="62"/>
        <v>5</v>
      </c>
      <c r="T41" s="3">
        <f t="shared" si="62"/>
        <v>15</v>
      </c>
      <c r="U41" s="3">
        <f t="shared" si="62"/>
        <v>17</v>
      </c>
      <c r="V41" s="3"/>
    </row>
    <row r="43" spans="1:23" ht="27" customHeight="1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20</v>
      </c>
      <c r="K43" t="s">
        <v>21</v>
      </c>
      <c r="L43" t="s">
        <v>22</v>
      </c>
      <c r="M43" s="1" t="s">
        <v>26</v>
      </c>
      <c r="N43" s="1" t="s">
        <v>27</v>
      </c>
      <c r="O43" s="1" t="s">
        <v>28</v>
      </c>
      <c r="P43" t="s">
        <v>29</v>
      </c>
      <c r="Q43" t="s">
        <v>30</v>
      </c>
      <c r="R43" t="s">
        <v>31</v>
      </c>
      <c r="S43" t="s">
        <v>23</v>
      </c>
      <c r="T43" t="s">
        <v>24</v>
      </c>
      <c r="U43" t="s">
        <v>25</v>
      </c>
      <c r="V43" t="s">
        <v>9</v>
      </c>
      <c r="W43" t="s">
        <v>10</v>
      </c>
    </row>
    <row r="44" spans="1:23" ht="27" customHeight="1">
      <c r="A44" t="s">
        <v>18</v>
      </c>
      <c r="B44" t="s">
        <v>12</v>
      </c>
      <c r="C44" t="s">
        <v>13</v>
      </c>
      <c r="D44" s="2">
        <v>0.43</v>
      </c>
      <c r="E44" s="2">
        <v>0.45</v>
      </c>
      <c r="F44" s="2">
        <v>0.41</v>
      </c>
      <c r="G44" s="2">
        <v>0.41</v>
      </c>
      <c r="H44" s="2">
        <v>0.42</v>
      </c>
      <c r="I44" s="2">
        <v>0.4</v>
      </c>
      <c r="J44" s="2">
        <v>0.32</v>
      </c>
      <c r="K44" s="2">
        <v>0.32</v>
      </c>
      <c r="L44" s="2">
        <v>0.48</v>
      </c>
      <c r="M44" s="2">
        <v>0.51</v>
      </c>
      <c r="N44" s="2">
        <v>0.43</v>
      </c>
      <c r="O44" s="2">
        <v>0.42</v>
      </c>
      <c r="P44" s="2">
        <v>0.41</v>
      </c>
      <c r="Q44" s="2">
        <v>0.46</v>
      </c>
      <c r="R44" s="2">
        <v>0.42</v>
      </c>
      <c r="S44" s="2">
        <v>0.35</v>
      </c>
      <c r="T44" s="2">
        <v>0.38</v>
      </c>
      <c r="U44" s="2">
        <v>0.38</v>
      </c>
      <c r="V44" s="2">
        <f t="shared" ref="V44:V46" si="63">_xlfn.LET(_xlpm.d,D44:U44,MAX(_xlpm.d))</f>
        <v>0.51</v>
      </c>
      <c r="W44">
        <v>2</v>
      </c>
    </row>
    <row r="45" spans="1:23" ht="27" customHeight="1">
      <c r="A45" t="s">
        <v>18</v>
      </c>
      <c r="B45" t="s">
        <v>12</v>
      </c>
      <c r="C45" t="s">
        <v>14</v>
      </c>
      <c r="D45" s="2">
        <v>0.39</v>
      </c>
      <c r="E45" s="2">
        <v>0.5</v>
      </c>
      <c r="F45" s="2">
        <v>0.53</v>
      </c>
      <c r="G45" s="2">
        <v>0.47</v>
      </c>
      <c r="H45" s="2">
        <v>0.55000000000000004</v>
      </c>
      <c r="I45" s="2">
        <v>0.49</v>
      </c>
      <c r="J45" s="2">
        <v>0.44</v>
      </c>
      <c r="K45" s="2">
        <v>0.43</v>
      </c>
      <c r="L45" s="2">
        <v>0.46</v>
      </c>
      <c r="M45" s="2">
        <v>0.52</v>
      </c>
      <c r="N45" s="2">
        <v>0.52</v>
      </c>
      <c r="O45" s="2">
        <v>0.47</v>
      </c>
      <c r="P45" s="2">
        <v>0.52</v>
      </c>
      <c r="Q45" s="2">
        <v>0.52</v>
      </c>
      <c r="R45" s="2">
        <v>0.62</v>
      </c>
      <c r="S45" s="2">
        <v>0.39</v>
      </c>
      <c r="T45" s="2">
        <v>0.5</v>
      </c>
      <c r="U45" s="2">
        <v>0.44</v>
      </c>
      <c r="V45" s="2">
        <f t="shared" si="63"/>
        <v>0.62</v>
      </c>
      <c r="W45">
        <v>1</v>
      </c>
    </row>
    <row r="46" spans="1:23" ht="27" customHeight="1">
      <c r="A46" t="s">
        <v>18</v>
      </c>
      <c r="B46" t="s">
        <v>12</v>
      </c>
      <c r="C46" t="s">
        <v>15</v>
      </c>
      <c r="D46" s="2">
        <v>0.44</v>
      </c>
      <c r="E46" s="2">
        <v>0.38</v>
      </c>
      <c r="F46" s="2">
        <v>0.34</v>
      </c>
      <c r="G46" s="2">
        <v>0.47</v>
      </c>
      <c r="H46" s="2">
        <v>0.43</v>
      </c>
      <c r="I46" s="2">
        <v>0.42</v>
      </c>
      <c r="J46" s="2">
        <v>0.37</v>
      </c>
      <c r="K46" s="2">
        <v>0.34</v>
      </c>
      <c r="L46" s="2">
        <v>0.41</v>
      </c>
      <c r="M46" s="2">
        <v>0.41</v>
      </c>
      <c r="N46" s="2">
        <v>0.46</v>
      </c>
      <c r="O46" s="2">
        <v>0.36</v>
      </c>
      <c r="P46" s="2">
        <v>0.35</v>
      </c>
      <c r="Q46" s="2">
        <v>0.39</v>
      </c>
      <c r="R46" s="2">
        <v>0.46</v>
      </c>
      <c r="S46" s="2">
        <v>0.44</v>
      </c>
      <c r="T46" s="2">
        <v>0.39</v>
      </c>
      <c r="U46" s="2">
        <v>0.31</v>
      </c>
      <c r="V46" s="2">
        <f t="shared" si="63"/>
        <v>0.47</v>
      </c>
      <c r="W46">
        <v>3</v>
      </c>
    </row>
    <row r="47" spans="1:23" ht="27" customHeight="1">
      <c r="C47" t="s">
        <v>9</v>
      </c>
      <c r="D47" s="2">
        <f>_xlfn.LET(_xlpm.d,D44:D46,MAX(_xlpm.d))</f>
        <v>0.44</v>
      </c>
      <c r="E47" s="2">
        <f t="shared" ref="E47:V47" si="64">_xlfn.LET(_xlpm.d,E44:E46,MAX(_xlpm.d))</f>
        <v>0.5</v>
      </c>
      <c r="F47" s="2">
        <f t="shared" si="64"/>
        <v>0.53</v>
      </c>
      <c r="G47" s="2">
        <f t="shared" si="64"/>
        <v>0.47</v>
      </c>
      <c r="H47" s="2">
        <f t="shared" si="64"/>
        <v>0.55000000000000004</v>
      </c>
      <c r="I47" s="2">
        <f t="shared" si="64"/>
        <v>0.49</v>
      </c>
      <c r="J47" s="2">
        <f t="shared" si="64"/>
        <v>0.44</v>
      </c>
      <c r="K47" s="2">
        <f t="shared" si="64"/>
        <v>0.43</v>
      </c>
      <c r="L47" s="2">
        <f t="shared" si="64"/>
        <v>0.48</v>
      </c>
      <c r="M47" s="2">
        <f t="shared" si="64"/>
        <v>0.52</v>
      </c>
      <c r="N47" s="2">
        <f t="shared" si="64"/>
        <v>0.52</v>
      </c>
      <c r="O47" s="2">
        <f t="shared" si="64"/>
        <v>0.47</v>
      </c>
      <c r="P47" s="2">
        <f t="shared" si="64"/>
        <v>0.52</v>
      </c>
      <c r="Q47" s="2">
        <f t="shared" si="64"/>
        <v>0.52</v>
      </c>
      <c r="R47" s="2">
        <f t="shared" si="64"/>
        <v>0.62</v>
      </c>
      <c r="S47" s="2">
        <f t="shared" si="64"/>
        <v>0.44</v>
      </c>
      <c r="T47" s="2">
        <f t="shared" si="64"/>
        <v>0.5</v>
      </c>
      <c r="U47" s="2">
        <f t="shared" si="64"/>
        <v>0.44</v>
      </c>
      <c r="V47" s="2">
        <f t="shared" si="64"/>
        <v>0.62</v>
      </c>
    </row>
    <row r="48" spans="1:23" ht="27" customHeight="1">
      <c r="C48" t="s">
        <v>10</v>
      </c>
      <c r="D48" s="3">
        <f>_xlfn.LET(_xlpm.d,$D47:$U47,_xlpm.v,D47,RANK(_xlpm.v,_xlpm.d))</f>
        <v>14</v>
      </c>
      <c r="E48" s="3">
        <f t="shared" ref="E48" si="65">_xlfn.LET(_xlpm.d,$D47:$U47,_xlpm.v,E47,RANK(_xlpm.v,_xlpm.d))</f>
        <v>8</v>
      </c>
      <c r="F48" s="3">
        <f t="shared" ref="F48" si="66">_xlfn.LET(_xlpm.d,$D47:$U47,_xlpm.v,F47,RANK(_xlpm.v,_xlpm.d))</f>
        <v>3</v>
      </c>
      <c r="G48" s="3">
        <f t="shared" ref="G48" si="67">_xlfn.LET(_xlpm.d,$D47:$U47,_xlpm.v,G47,RANK(_xlpm.v,_xlpm.d))</f>
        <v>12</v>
      </c>
      <c r="H48" s="3">
        <f t="shared" ref="H48" si="68">_xlfn.LET(_xlpm.d,$D47:$U47,_xlpm.v,H47,RANK(_xlpm.v,_xlpm.d))</f>
        <v>2</v>
      </c>
      <c r="I48" s="3">
        <f t="shared" ref="I48" si="69">_xlfn.LET(_xlpm.d,$D47:$U47,_xlpm.v,I47,RANK(_xlpm.v,_xlpm.d))</f>
        <v>10</v>
      </c>
      <c r="J48" s="3">
        <f t="shared" ref="J48" si="70">_xlfn.LET(_xlpm.d,$D47:$U47,_xlpm.v,J47,RANK(_xlpm.v,_xlpm.d))</f>
        <v>14</v>
      </c>
      <c r="K48" s="3">
        <f t="shared" ref="K48" si="71">_xlfn.LET(_xlpm.d,$D47:$U47,_xlpm.v,K47,RANK(_xlpm.v,_xlpm.d))</f>
        <v>18</v>
      </c>
      <c r="L48" s="3">
        <f t="shared" ref="L48" si="72">_xlfn.LET(_xlpm.d,$D47:$U47,_xlpm.v,L47,RANK(_xlpm.v,_xlpm.d))</f>
        <v>11</v>
      </c>
      <c r="M48" s="3">
        <f t="shared" ref="M48" si="73">_xlfn.LET(_xlpm.d,$D47:$U47,_xlpm.v,M47,RANK(_xlpm.v,_xlpm.d))</f>
        <v>4</v>
      </c>
      <c r="N48" s="3">
        <f t="shared" ref="N48" si="74">_xlfn.LET(_xlpm.d,$D47:$U47,_xlpm.v,N47,RANK(_xlpm.v,_xlpm.d))</f>
        <v>4</v>
      </c>
      <c r="O48" s="3">
        <f t="shared" ref="O48" si="75">_xlfn.LET(_xlpm.d,$D47:$U47,_xlpm.v,O47,RANK(_xlpm.v,_xlpm.d))</f>
        <v>12</v>
      </c>
      <c r="P48" s="3">
        <f t="shared" ref="P48" si="76">_xlfn.LET(_xlpm.d,$D47:$U47,_xlpm.v,P47,RANK(_xlpm.v,_xlpm.d))</f>
        <v>4</v>
      </c>
      <c r="Q48" s="3">
        <f t="shared" ref="Q48" si="77">_xlfn.LET(_xlpm.d,$D47:$U47,_xlpm.v,Q47,RANK(_xlpm.v,_xlpm.d))</f>
        <v>4</v>
      </c>
      <c r="R48" s="3">
        <f t="shared" ref="R48" si="78">_xlfn.LET(_xlpm.d,$D47:$U47,_xlpm.v,R47,RANK(_xlpm.v,_xlpm.d))</f>
        <v>1</v>
      </c>
      <c r="S48" s="3">
        <f t="shared" ref="S48" si="79">_xlfn.LET(_xlpm.d,$D47:$U47,_xlpm.v,S47,RANK(_xlpm.v,_xlpm.d))</f>
        <v>14</v>
      </c>
      <c r="T48" s="3">
        <f t="shared" ref="T48" si="80">_xlfn.LET(_xlpm.d,$D47:$U47,_xlpm.v,T47,RANK(_xlpm.v,_xlpm.d))</f>
        <v>8</v>
      </c>
      <c r="U48" s="3">
        <f t="shared" ref="U48" si="81">_xlfn.LET(_xlpm.d,$D47:$U47,_xlpm.v,U47,RANK(_xlpm.v,_xlpm.d))</f>
        <v>14</v>
      </c>
      <c r="V48" s="3"/>
    </row>
    <row r="50" spans="1:23" ht="27" customHeight="1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20</v>
      </c>
      <c r="K50" t="s">
        <v>21</v>
      </c>
      <c r="L50" t="s">
        <v>22</v>
      </c>
      <c r="M50" s="1" t="s">
        <v>26</v>
      </c>
      <c r="N50" s="1" t="s">
        <v>27</v>
      </c>
      <c r="O50" s="1" t="s">
        <v>28</v>
      </c>
      <c r="P50" t="s">
        <v>29</v>
      </c>
      <c r="Q50" t="s">
        <v>30</v>
      </c>
      <c r="R50" t="s">
        <v>31</v>
      </c>
      <c r="S50" t="s">
        <v>23</v>
      </c>
      <c r="T50" t="s">
        <v>24</v>
      </c>
      <c r="U50" t="s">
        <v>25</v>
      </c>
      <c r="V50" t="s">
        <v>9</v>
      </c>
      <c r="W50" t="s">
        <v>10</v>
      </c>
    </row>
    <row r="51" spans="1:23" ht="27" customHeight="1">
      <c r="A51" t="s">
        <v>18</v>
      </c>
      <c r="B51" t="s">
        <v>16</v>
      </c>
      <c r="C51" t="s">
        <v>13</v>
      </c>
      <c r="D51" s="2">
        <v>0.36</v>
      </c>
      <c r="E51" s="2">
        <v>0.43</v>
      </c>
      <c r="F51" s="2">
        <v>0.4</v>
      </c>
      <c r="G51" s="2">
        <v>0.33</v>
      </c>
      <c r="H51" s="2">
        <v>0.37</v>
      </c>
      <c r="I51" s="2">
        <v>0.38</v>
      </c>
      <c r="J51" s="2">
        <v>0.24</v>
      </c>
      <c r="K51" s="2">
        <v>0.28999999999999998</v>
      </c>
      <c r="L51" s="2">
        <v>0.34</v>
      </c>
      <c r="M51" s="2">
        <v>0.36</v>
      </c>
      <c r="N51" s="2">
        <v>0.47</v>
      </c>
      <c r="O51" s="2">
        <v>0.34</v>
      </c>
      <c r="P51" s="2">
        <v>0.32</v>
      </c>
      <c r="Q51" s="2">
        <v>0.39</v>
      </c>
      <c r="R51" s="2">
        <v>0.36</v>
      </c>
      <c r="S51" s="2">
        <v>0.36</v>
      </c>
      <c r="T51" s="2">
        <v>0.31</v>
      </c>
      <c r="U51" s="2">
        <v>0.33</v>
      </c>
      <c r="V51" s="2">
        <f t="shared" ref="V51:V53" si="82">_xlfn.LET(_xlpm.d,D51:U51,MAX(_xlpm.d))</f>
        <v>0.47</v>
      </c>
    </row>
    <row r="52" spans="1:23" ht="27" customHeight="1">
      <c r="A52" t="s">
        <v>18</v>
      </c>
      <c r="B52" t="s">
        <v>16</v>
      </c>
      <c r="C52" t="s">
        <v>14</v>
      </c>
      <c r="D52" s="2">
        <v>0.37</v>
      </c>
      <c r="E52" s="2">
        <v>0.48</v>
      </c>
      <c r="F52" s="2">
        <v>0.39</v>
      </c>
      <c r="G52" s="2">
        <v>0.42</v>
      </c>
      <c r="H52" s="2">
        <v>0.45</v>
      </c>
      <c r="I52" s="2">
        <v>0.45</v>
      </c>
      <c r="J52" s="2">
        <v>0.41</v>
      </c>
      <c r="K52" s="2">
        <v>0.38</v>
      </c>
      <c r="L52" s="2">
        <v>0.42</v>
      </c>
      <c r="M52" s="2">
        <v>0.41</v>
      </c>
      <c r="N52" s="2">
        <v>0.47</v>
      </c>
      <c r="O52" s="2">
        <v>0.41</v>
      </c>
      <c r="P52" s="2">
        <v>0.43</v>
      </c>
      <c r="Q52" s="2">
        <v>0.43</v>
      </c>
      <c r="R52" s="2">
        <v>0.5</v>
      </c>
      <c r="S52" s="2">
        <v>0.36</v>
      </c>
      <c r="T52" s="2">
        <v>0.44</v>
      </c>
      <c r="U52" s="2">
        <v>0.34</v>
      </c>
      <c r="V52" s="2">
        <f t="shared" si="82"/>
        <v>0.5</v>
      </c>
    </row>
    <row r="53" spans="1:23" ht="27" customHeight="1">
      <c r="A53" t="s">
        <v>18</v>
      </c>
      <c r="B53" t="s">
        <v>16</v>
      </c>
      <c r="C53" t="s">
        <v>15</v>
      </c>
      <c r="D53" s="2">
        <v>0.26</v>
      </c>
      <c r="E53" s="2">
        <v>0.41</v>
      </c>
      <c r="F53" s="2">
        <v>0.3</v>
      </c>
      <c r="G53" s="2">
        <v>0.43</v>
      </c>
      <c r="H53" s="2">
        <v>0.32</v>
      </c>
      <c r="I53" s="2">
        <v>0.38</v>
      </c>
      <c r="J53" s="2">
        <v>0.3</v>
      </c>
      <c r="K53" s="2">
        <v>0.3</v>
      </c>
      <c r="L53" s="2">
        <v>0.32</v>
      </c>
      <c r="M53" s="2">
        <v>0.35</v>
      </c>
      <c r="N53" s="2">
        <v>0.41</v>
      </c>
      <c r="O53" s="2">
        <v>0.31</v>
      </c>
      <c r="P53" s="2">
        <v>0.38</v>
      </c>
      <c r="Q53" s="2">
        <v>0.32</v>
      </c>
      <c r="R53" s="2">
        <v>0.42</v>
      </c>
      <c r="S53" s="2">
        <v>0.35</v>
      </c>
      <c r="T53" s="2">
        <v>0.41</v>
      </c>
      <c r="U53" s="2">
        <v>0.28999999999999998</v>
      </c>
      <c r="V53" s="2">
        <f t="shared" si="82"/>
        <v>0.43</v>
      </c>
    </row>
    <row r="54" spans="1:23" ht="27" customHeight="1">
      <c r="C54" t="s">
        <v>9</v>
      </c>
      <c r="D54" s="2">
        <f>_xlfn.LET(_xlpm.d,D51:D53,MAX(_xlpm.d))</f>
        <v>0.37</v>
      </c>
      <c r="E54" s="2">
        <f t="shared" ref="E54:V54" si="83">_xlfn.LET(_xlpm.d,E51:E53,MAX(_xlpm.d))</f>
        <v>0.48</v>
      </c>
      <c r="F54" s="2">
        <f t="shared" si="83"/>
        <v>0.4</v>
      </c>
      <c r="G54" s="2">
        <f t="shared" si="83"/>
        <v>0.43</v>
      </c>
      <c r="H54" s="2">
        <f t="shared" si="83"/>
        <v>0.45</v>
      </c>
      <c r="I54" s="2">
        <f t="shared" si="83"/>
        <v>0.45</v>
      </c>
      <c r="J54" s="2">
        <f t="shared" si="83"/>
        <v>0.41</v>
      </c>
      <c r="K54" s="2">
        <f t="shared" si="83"/>
        <v>0.38</v>
      </c>
      <c r="L54" s="2">
        <f t="shared" si="83"/>
        <v>0.42</v>
      </c>
      <c r="M54" s="2">
        <f t="shared" si="83"/>
        <v>0.41</v>
      </c>
      <c r="N54" s="2">
        <f t="shared" si="83"/>
        <v>0.47</v>
      </c>
      <c r="O54" s="2">
        <f t="shared" si="83"/>
        <v>0.41</v>
      </c>
      <c r="P54" s="2">
        <f t="shared" si="83"/>
        <v>0.43</v>
      </c>
      <c r="Q54" s="2">
        <f t="shared" si="83"/>
        <v>0.43</v>
      </c>
      <c r="R54" s="2">
        <f t="shared" si="83"/>
        <v>0.5</v>
      </c>
      <c r="S54" s="2">
        <f t="shared" si="83"/>
        <v>0.36</v>
      </c>
      <c r="T54" s="2">
        <f t="shared" si="83"/>
        <v>0.44</v>
      </c>
      <c r="U54" s="2">
        <f t="shared" si="83"/>
        <v>0.34</v>
      </c>
      <c r="V54" s="2">
        <f t="shared" si="83"/>
        <v>0.5</v>
      </c>
    </row>
    <row r="55" spans="1:23" ht="27" customHeight="1">
      <c r="C55" t="s">
        <v>10</v>
      </c>
      <c r="D55" s="3">
        <f>_xlfn.LET(_xlpm.d,$D54:$U54,_xlpm.v,D54,RANK(_xlpm.v,_xlpm.d))</f>
        <v>16</v>
      </c>
      <c r="E55" s="3">
        <f t="shared" ref="E55" si="84">_xlfn.LET(_xlpm.d,$D54:$U54,_xlpm.v,E54,RANK(_xlpm.v,_xlpm.d))</f>
        <v>2</v>
      </c>
      <c r="F55" s="3">
        <f t="shared" ref="F55" si="85">_xlfn.LET(_xlpm.d,$D54:$U54,_xlpm.v,F54,RANK(_xlpm.v,_xlpm.d))</f>
        <v>14</v>
      </c>
      <c r="G55" s="3">
        <f t="shared" ref="G55" si="86">_xlfn.LET(_xlpm.d,$D54:$U54,_xlpm.v,G54,RANK(_xlpm.v,_xlpm.d))</f>
        <v>7</v>
      </c>
      <c r="H55" s="3">
        <f t="shared" ref="H55" si="87">_xlfn.LET(_xlpm.d,$D54:$U54,_xlpm.v,H54,RANK(_xlpm.v,_xlpm.d))</f>
        <v>4</v>
      </c>
      <c r="I55" s="3">
        <f t="shared" ref="I55" si="88">_xlfn.LET(_xlpm.d,$D54:$U54,_xlpm.v,I54,RANK(_xlpm.v,_xlpm.d))</f>
        <v>4</v>
      </c>
      <c r="J55" s="3">
        <f t="shared" ref="J55" si="89">_xlfn.LET(_xlpm.d,$D54:$U54,_xlpm.v,J54,RANK(_xlpm.v,_xlpm.d))</f>
        <v>11</v>
      </c>
      <c r="K55" s="3">
        <f t="shared" ref="K55" si="90">_xlfn.LET(_xlpm.d,$D54:$U54,_xlpm.v,K54,RANK(_xlpm.v,_xlpm.d))</f>
        <v>15</v>
      </c>
      <c r="L55" s="3">
        <f t="shared" ref="L55" si="91">_xlfn.LET(_xlpm.d,$D54:$U54,_xlpm.v,L54,RANK(_xlpm.v,_xlpm.d))</f>
        <v>10</v>
      </c>
      <c r="M55" s="3">
        <f t="shared" ref="M55" si="92">_xlfn.LET(_xlpm.d,$D54:$U54,_xlpm.v,M54,RANK(_xlpm.v,_xlpm.d))</f>
        <v>11</v>
      </c>
      <c r="N55" s="3">
        <f t="shared" ref="N55" si="93">_xlfn.LET(_xlpm.d,$D54:$U54,_xlpm.v,N54,RANK(_xlpm.v,_xlpm.d))</f>
        <v>3</v>
      </c>
      <c r="O55" s="3">
        <f t="shared" ref="O55" si="94">_xlfn.LET(_xlpm.d,$D54:$U54,_xlpm.v,O54,RANK(_xlpm.v,_xlpm.d))</f>
        <v>11</v>
      </c>
      <c r="P55" s="3">
        <f t="shared" ref="P55" si="95">_xlfn.LET(_xlpm.d,$D54:$U54,_xlpm.v,P54,RANK(_xlpm.v,_xlpm.d))</f>
        <v>7</v>
      </c>
      <c r="Q55" s="3">
        <f t="shared" ref="Q55" si="96">_xlfn.LET(_xlpm.d,$D54:$U54,_xlpm.v,Q54,RANK(_xlpm.v,_xlpm.d))</f>
        <v>7</v>
      </c>
      <c r="R55" s="3">
        <f t="shared" ref="R55" si="97">_xlfn.LET(_xlpm.d,$D54:$U54,_xlpm.v,R54,RANK(_xlpm.v,_xlpm.d))</f>
        <v>1</v>
      </c>
      <c r="S55" s="3">
        <f t="shared" ref="S55" si="98">_xlfn.LET(_xlpm.d,$D54:$U54,_xlpm.v,S54,RANK(_xlpm.v,_xlpm.d))</f>
        <v>17</v>
      </c>
      <c r="T55" s="3">
        <f t="shared" ref="T55" si="99">_xlfn.LET(_xlpm.d,$D54:$U54,_xlpm.v,T54,RANK(_xlpm.v,_xlpm.d))</f>
        <v>6</v>
      </c>
      <c r="U55" s="3">
        <f t="shared" ref="U55" si="100">_xlfn.LET(_xlpm.d,$D54:$U54,_xlpm.v,U54,RANK(_xlpm.v,_xlpm.d))</f>
        <v>18</v>
      </c>
      <c r="V55" s="3"/>
    </row>
    <row r="58" spans="1:23" ht="27" customHeight="1"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20</v>
      </c>
      <c r="K58" t="s">
        <v>21</v>
      </c>
      <c r="L58" t="s">
        <v>22</v>
      </c>
      <c r="M58" t="s">
        <v>26</v>
      </c>
      <c r="N58" t="s">
        <v>27</v>
      </c>
      <c r="O58" t="s">
        <v>28</v>
      </c>
      <c r="P58" t="s">
        <v>29</v>
      </c>
      <c r="Q58" t="s">
        <v>30</v>
      </c>
      <c r="R58" t="s">
        <v>31</v>
      </c>
      <c r="S58" t="s">
        <v>23</v>
      </c>
      <c r="T58" t="s">
        <v>24</v>
      </c>
      <c r="U58" t="s">
        <v>25</v>
      </c>
      <c r="V58" t="s">
        <v>9</v>
      </c>
    </row>
    <row r="59" spans="1:23" ht="27" customHeight="1">
      <c r="C59" t="s">
        <v>11</v>
      </c>
      <c r="D59" s="2">
        <f>D5</f>
        <v>0.66</v>
      </c>
      <c r="E59" s="2">
        <f t="shared" ref="E59:F59" si="101">E5</f>
        <v>0.64</v>
      </c>
      <c r="F59" s="2">
        <f t="shared" si="101"/>
        <v>0.56000000000000005</v>
      </c>
      <c r="G59" s="2">
        <f t="shared" ref="G59:U59" si="102">G5</f>
        <v>0.62</v>
      </c>
      <c r="H59" s="2">
        <f t="shared" si="102"/>
        <v>0.64</v>
      </c>
      <c r="I59" s="2">
        <f t="shared" si="102"/>
        <v>0.64</v>
      </c>
      <c r="J59" s="2">
        <f t="shared" si="102"/>
        <v>0.63</v>
      </c>
      <c r="K59" s="2">
        <f t="shared" si="102"/>
        <v>0.61</v>
      </c>
      <c r="L59" s="2">
        <f t="shared" si="102"/>
        <v>0.6</v>
      </c>
      <c r="M59" s="2">
        <f t="shared" si="102"/>
        <v>0.59</v>
      </c>
      <c r="N59" s="2">
        <f t="shared" si="102"/>
        <v>0.65</v>
      </c>
      <c r="O59" s="2">
        <f t="shared" si="102"/>
        <v>0.62</v>
      </c>
      <c r="P59" s="2">
        <f t="shared" si="102"/>
        <v>0.68</v>
      </c>
      <c r="Q59" s="2">
        <f t="shared" si="102"/>
        <v>0.63</v>
      </c>
      <c r="R59" s="2">
        <f t="shared" si="102"/>
        <v>0.61</v>
      </c>
      <c r="S59" s="2">
        <f t="shared" si="102"/>
        <v>0.62</v>
      </c>
      <c r="T59" s="2">
        <f t="shared" si="102"/>
        <v>0.68</v>
      </c>
      <c r="U59" s="2">
        <f t="shared" si="102"/>
        <v>0.55000000000000004</v>
      </c>
      <c r="V59" s="2">
        <f>V5</f>
        <v>0.68</v>
      </c>
    </row>
    <row r="60" spans="1:23" ht="27" customHeight="1">
      <c r="C60" t="s">
        <v>40</v>
      </c>
      <c r="D60" s="2">
        <f>D12</f>
        <v>0.91</v>
      </c>
      <c r="E60" s="2">
        <f t="shared" ref="E60:V60" si="103">E12</f>
        <v>0.87</v>
      </c>
      <c r="F60" s="2">
        <f t="shared" si="103"/>
        <v>0.92</v>
      </c>
      <c r="G60" s="2">
        <f t="shared" si="103"/>
        <v>0.88</v>
      </c>
      <c r="H60" s="2">
        <f t="shared" si="103"/>
        <v>0.88</v>
      </c>
      <c r="I60" s="2">
        <f t="shared" si="103"/>
        <v>0.93</v>
      </c>
      <c r="J60" s="2">
        <f t="shared" si="103"/>
        <v>0.87</v>
      </c>
      <c r="K60" s="2">
        <f t="shared" si="103"/>
        <v>0.88</v>
      </c>
      <c r="L60" s="2">
        <f t="shared" si="103"/>
        <v>0.89</v>
      </c>
      <c r="M60" s="2">
        <f t="shared" si="103"/>
        <v>0.93</v>
      </c>
      <c r="N60" s="2">
        <f t="shared" si="103"/>
        <v>0.87</v>
      </c>
      <c r="O60" s="2">
        <f t="shared" si="103"/>
        <v>0.92</v>
      </c>
      <c r="P60" s="2">
        <f t="shared" si="103"/>
        <v>0.88</v>
      </c>
      <c r="Q60" s="2">
        <f t="shared" si="103"/>
        <v>0.88</v>
      </c>
      <c r="R60" s="2">
        <f t="shared" si="103"/>
        <v>0.93</v>
      </c>
      <c r="S60" s="2">
        <f t="shared" si="103"/>
        <v>0.86</v>
      </c>
      <c r="T60" s="2">
        <f t="shared" si="103"/>
        <v>0.84</v>
      </c>
      <c r="U60" s="2">
        <f t="shared" si="103"/>
        <v>0.8</v>
      </c>
      <c r="V60" s="2">
        <f t="shared" si="103"/>
        <v>0.93</v>
      </c>
    </row>
    <row r="61" spans="1:23" ht="27" customHeight="1">
      <c r="C61" t="s">
        <v>19</v>
      </c>
      <c r="D61" s="2">
        <f>D33</f>
        <v>0.89</v>
      </c>
      <c r="E61" s="2">
        <f t="shared" ref="E61:I61" si="104">E33</f>
        <v>0.92</v>
      </c>
      <c r="F61" s="2">
        <f t="shared" si="104"/>
        <v>0.82</v>
      </c>
      <c r="G61" s="2">
        <f t="shared" si="104"/>
        <v>0.89</v>
      </c>
      <c r="H61" s="2">
        <f t="shared" si="104"/>
        <v>0.84</v>
      </c>
      <c r="I61" s="2">
        <f t="shared" si="104"/>
        <v>0.87</v>
      </c>
      <c r="J61" s="2">
        <f t="shared" ref="J61:L61" si="105">J33</f>
        <v>0.9</v>
      </c>
      <c r="K61" s="2">
        <f t="shared" si="105"/>
        <v>0.81</v>
      </c>
      <c r="L61" s="2">
        <f t="shared" si="105"/>
        <v>0.88</v>
      </c>
      <c r="M61" s="2">
        <f t="shared" ref="M61:R61" si="106">M33</f>
        <v>0.82</v>
      </c>
      <c r="N61" s="2">
        <f t="shared" si="106"/>
        <v>0.82</v>
      </c>
      <c r="O61" s="2">
        <f t="shared" si="106"/>
        <v>0.97</v>
      </c>
      <c r="P61" s="2">
        <f t="shared" si="106"/>
        <v>0.88</v>
      </c>
      <c r="Q61" s="2">
        <f t="shared" si="106"/>
        <v>0.86</v>
      </c>
      <c r="R61" s="2">
        <f t="shared" si="106"/>
        <v>0.84</v>
      </c>
      <c r="S61" s="2">
        <f t="shared" ref="S61:U61" si="107">S33</f>
        <v>0.89</v>
      </c>
      <c r="T61" s="2">
        <f t="shared" si="107"/>
        <v>0.8</v>
      </c>
      <c r="U61" s="2">
        <f t="shared" si="107"/>
        <v>0.79</v>
      </c>
      <c r="V61" s="2">
        <f>V33</f>
        <v>0.97</v>
      </c>
    </row>
    <row r="62" spans="1:23" ht="27" customHeight="1">
      <c r="C62" t="s">
        <v>18</v>
      </c>
      <c r="D62" s="2">
        <f>D47</f>
        <v>0.44</v>
      </c>
      <c r="E62" s="2">
        <f t="shared" ref="E62:I62" si="108">E47</f>
        <v>0.5</v>
      </c>
      <c r="F62" s="2">
        <f t="shared" si="108"/>
        <v>0.53</v>
      </c>
      <c r="G62" s="2">
        <f t="shared" si="108"/>
        <v>0.47</v>
      </c>
      <c r="H62" s="2">
        <f t="shared" si="108"/>
        <v>0.55000000000000004</v>
      </c>
      <c r="I62" s="2">
        <f t="shared" si="108"/>
        <v>0.49</v>
      </c>
      <c r="J62" s="2">
        <f t="shared" ref="J62:L62" si="109">J47</f>
        <v>0.44</v>
      </c>
      <c r="K62" s="2">
        <f t="shared" si="109"/>
        <v>0.43</v>
      </c>
      <c r="L62" s="2">
        <f t="shared" si="109"/>
        <v>0.48</v>
      </c>
      <c r="M62" s="2">
        <f t="shared" ref="M62:R62" si="110">M47</f>
        <v>0.52</v>
      </c>
      <c r="N62" s="2">
        <f t="shared" si="110"/>
        <v>0.52</v>
      </c>
      <c r="O62" s="2">
        <f t="shared" si="110"/>
        <v>0.47</v>
      </c>
      <c r="P62" s="2">
        <f t="shared" si="110"/>
        <v>0.52</v>
      </c>
      <c r="Q62" s="2">
        <f t="shared" si="110"/>
        <v>0.52</v>
      </c>
      <c r="R62" s="2">
        <f t="shared" si="110"/>
        <v>0.62</v>
      </c>
      <c r="S62" s="2">
        <f t="shared" ref="S62:U62" si="111">S47</f>
        <v>0.44</v>
      </c>
      <c r="T62" s="2">
        <f t="shared" si="111"/>
        <v>0.5</v>
      </c>
      <c r="U62" s="2">
        <f t="shared" si="111"/>
        <v>0.44</v>
      </c>
      <c r="V62" s="2">
        <f>V47</f>
        <v>0.62</v>
      </c>
    </row>
    <row r="63" spans="1:23" ht="27" customHeight="1">
      <c r="C63" t="s">
        <v>39</v>
      </c>
      <c r="D63" s="3">
        <f>_xlfn.LET(_xlpm.d,(D6,D13,D20,D27,D34,D41,D48,D55),ROUND(GEOMEAN(_xlpm.d),1))</f>
        <v>6.3</v>
      </c>
      <c r="E63" s="3">
        <f>_xlfn.LET(_xlpm.d,(E6,E13,E20,E27,E34,E41,E48,E55),ROUND(GEOMEAN(_xlpm.d),1))</f>
        <v>5</v>
      </c>
      <c r="F63" s="3">
        <f>_xlfn.LET(_xlpm.d,(F6,F13,F20,F27,F34,F41,F48,F55),ROUND(GEOMEAN(_xlpm.d),1))</f>
        <v>6.9</v>
      </c>
      <c r="G63" s="3">
        <f>_xlfn.LET(_xlpm.d,(G6,G13,G20,G27,G34,G41,G48,G55),ROUND(GEOMEAN(_xlpm.d),1))</f>
        <v>6.8</v>
      </c>
      <c r="H63" s="3">
        <f>_xlfn.LET(_xlpm.d,(H6,H13,H20,H27,H34,H41,H48,H55),ROUND(GEOMEAN(_xlpm.d),1))</f>
        <v>5.6</v>
      </c>
      <c r="I63" s="3">
        <f>_xlfn.LET(_xlpm.d,(I6,I13,I20,I27,I34,I41,I48,I55),ROUND(GEOMEAN(_xlpm.d),1))</f>
        <v>5.6</v>
      </c>
      <c r="J63" s="3">
        <f>_xlfn.LET(_xlpm.d,(J6,J13,J20,J27,J34,J41,J48,J55),ROUND(GEOMEAN(_xlpm.d),1))</f>
        <v>8.1</v>
      </c>
      <c r="K63" s="3">
        <f>_xlfn.LET(_xlpm.d,(K6,K13,K20,K27,K34,K41,K48,K55),ROUND(GEOMEAN(_xlpm.d),1))</f>
        <v>10.5</v>
      </c>
      <c r="L63" s="3">
        <f>_xlfn.LET(_xlpm.d,(L6,L13,L20,L27,L34,L41,L48,L55),ROUND(GEOMEAN(_xlpm.d),1))</f>
        <v>8.8000000000000007</v>
      </c>
      <c r="M63" s="3">
        <f>_xlfn.LET(_xlpm.d,(M6,M13,M20,M27,M34,M41,M48,M55),ROUND(GEOMEAN(_xlpm.d),1))</f>
        <v>7</v>
      </c>
      <c r="N63" s="3">
        <f>_xlfn.LET(_xlpm.d,(N6,N13,N20,N27,N34,N41,N48,N55),ROUND(GEOMEAN(_xlpm.d),1))</f>
        <v>7.5</v>
      </c>
      <c r="O63" s="3">
        <f>_xlfn.LET(_xlpm.d,(O6,O13,O20,O27,O34,O41,O48,O55),ROUND(GEOMEAN(_xlpm.d),1))</f>
        <v>4.8</v>
      </c>
      <c r="P63" s="3">
        <f>_xlfn.LET(_xlpm.d,(P6,P13,P20,P27,P34,P41,P48,P55),ROUND(GEOMEAN(_xlpm.d),1))</f>
        <v>4.3</v>
      </c>
      <c r="Q63" s="3">
        <f>_xlfn.LET(_xlpm.d,(Q6,Q13,Q20,Q27,Q34,Q41,Q48,Q55),ROUND(GEOMEAN(_xlpm.d),1))</f>
        <v>8.1999999999999993</v>
      </c>
      <c r="R63" s="3">
        <f>_xlfn.LET(_xlpm.d,(R6,R13,R20,R27,R34,R41,R48,R55),ROUND(GEOMEAN(_xlpm.d),1))</f>
        <v>3.8</v>
      </c>
      <c r="S63" s="3">
        <f>_xlfn.LET(_xlpm.d,(S6,S13,S20,S27,S34,S41,S48,S55),ROUND(GEOMEAN(_xlpm.d),1))</f>
        <v>7</v>
      </c>
      <c r="T63" s="3">
        <f>_xlfn.LET(_xlpm.d,(T6,T13,T20,T27,T34,T41,T48,T55),ROUND(GEOMEAN(_xlpm.d),1))</f>
        <v>6.9</v>
      </c>
      <c r="U63" s="3">
        <f>_xlfn.LET(_xlpm.d,(U6,U13,U20,U27,U34,U41,U48,U55),ROUND(GEOMEAN(_xlpm.d),1))</f>
        <v>15.5</v>
      </c>
      <c r="V63" s="3"/>
    </row>
  </sheetData>
  <conditionalFormatting sqref="D13:U13">
    <cfRule type="colorScale" priority="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7:U27">
    <cfRule type="colorScale" priority="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:V5 D16:V19 D30:V33 D37:V40 D44:V47 D51:V54">
    <cfRule type="colorScale" priority="2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6:V6">
    <cfRule type="colorScale" priority="1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9:V11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2:V12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0:V20">
    <cfRule type="colorScale" priority="14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3:V2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6:V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4:V34">
    <cfRule type="colorScale" priority="1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1:V41">
    <cfRule type="colorScale" priority="1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8:V48">
    <cfRule type="colorScale" priority="11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55:V55">
    <cfRule type="colorScale" priority="10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59:V62">
    <cfRule type="colorScale" priority="20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63:V63">
    <cfRule type="colorScale" priority="9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pageMargins left="0.7" right="0.7" top="0.75" bottom="0.75" header="0.3" footer="0.3"/>
  <drawing r:id="rId1"/>
  <legacy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1E23-1EE8-E548-9522-0CCC8D315F7B}">
  <dimension ref="A1:AI35"/>
  <sheetViews>
    <sheetView workbookViewId="0">
      <pane xSplit="10980" ySplit="6220" topLeftCell="I1" activePane="bottomLeft"/>
      <selection sqref="A1:W6"/>
      <selection pane="topRight" activeCell="X5" sqref="X5"/>
      <selection pane="bottomLeft" activeCell="G2" sqref="G2"/>
      <selection pane="bottomRight" activeCell="V17" sqref="V17"/>
    </sheetView>
  </sheetViews>
  <sheetFormatPr baseColWidth="10" defaultRowHeight="27" customHeight="1"/>
  <cols>
    <col min="1" max="1" width="7.625" customWidth="1"/>
    <col min="2" max="23" width="5.625" customWidth="1"/>
  </cols>
  <sheetData>
    <row r="1" spans="1:35" ht="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26</v>
      </c>
      <c r="N1" s="1" t="s">
        <v>27</v>
      </c>
      <c r="O1" s="1" t="s">
        <v>28</v>
      </c>
      <c r="P1" s="1" t="s">
        <v>35</v>
      </c>
      <c r="Q1" s="1" t="s">
        <v>36</v>
      </c>
      <c r="R1" s="1" t="s">
        <v>37</v>
      </c>
      <c r="S1" s="1" t="s">
        <v>32</v>
      </c>
      <c r="T1" s="1" t="s">
        <v>33</v>
      </c>
      <c r="U1" s="1" t="s">
        <v>34</v>
      </c>
      <c r="V1" s="1" t="s">
        <v>9</v>
      </c>
      <c r="W1" s="1" t="s">
        <v>10</v>
      </c>
    </row>
    <row r="2" spans="1:35" ht="27" customHeight="1">
      <c r="A2" t="s">
        <v>11</v>
      </c>
      <c r="B2" t="s">
        <v>12</v>
      </c>
      <c r="C2" t="s">
        <v>13</v>
      </c>
      <c r="D2" s="2">
        <v>0.74</v>
      </c>
      <c r="E2" s="2">
        <v>0.66</v>
      </c>
      <c r="F2" s="2">
        <v>0.81</v>
      </c>
      <c r="G2" s="2">
        <v>0.68</v>
      </c>
      <c r="H2" s="2">
        <v>0.61</v>
      </c>
      <c r="I2" s="2">
        <v>0.78</v>
      </c>
      <c r="J2" s="2">
        <v>0.66</v>
      </c>
      <c r="K2" s="2">
        <v>0.68</v>
      </c>
      <c r="L2" s="2">
        <v>0.74</v>
      </c>
      <c r="M2" s="2">
        <v>0.71</v>
      </c>
      <c r="N2" s="2">
        <v>0.71</v>
      </c>
      <c r="O2" s="2">
        <v>0.76</v>
      </c>
      <c r="P2" s="2">
        <v>0.7</v>
      </c>
      <c r="Q2" s="2">
        <v>0.65</v>
      </c>
      <c r="R2" s="2">
        <v>0.65</v>
      </c>
      <c r="S2" s="2">
        <v>0.68</v>
      </c>
      <c r="T2" s="2">
        <v>0.7</v>
      </c>
      <c r="U2" s="2">
        <v>0.56999999999999995</v>
      </c>
      <c r="V2" s="2">
        <f>_xlfn.LET(_xlpm.d,D2:U2,MAX(_xlpm.d))</f>
        <v>0.81</v>
      </c>
      <c r="W2">
        <v>3</v>
      </c>
    </row>
    <row r="3" spans="1:35" ht="27" customHeight="1">
      <c r="A3" t="s">
        <v>11</v>
      </c>
      <c r="B3" t="s">
        <v>12</v>
      </c>
      <c r="C3" t="s">
        <v>14</v>
      </c>
      <c r="D3" s="2">
        <v>0.77</v>
      </c>
      <c r="E3" s="2">
        <v>0.71</v>
      </c>
      <c r="F3" s="2">
        <v>0.8</v>
      </c>
      <c r="G3" s="2">
        <v>0.78</v>
      </c>
      <c r="H3" s="2">
        <v>0.63</v>
      </c>
      <c r="I3" s="2">
        <v>0.82</v>
      </c>
      <c r="J3" s="2">
        <v>0.79</v>
      </c>
      <c r="K3" s="2">
        <v>0.78</v>
      </c>
      <c r="L3" s="2">
        <v>0.83</v>
      </c>
      <c r="M3" s="2">
        <v>0.74</v>
      </c>
      <c r="N3" s="2">
        <v>0.82</v>
      </c>
      <c r="O3" s="2">
        <v>0.83</v>
      </c>
      <c r="P3" s="2">
        <v>0.79</v>
      </c>
      <c r="Q3" s="2">
        <v>0.69</v>
      </c>
      <c r="R3" s="2">
        <v>0.77</v>
      </c>
      <c r="S3" s="2">
        <v>0.77</v>
      </c>
      <c r="T3" s="2">
        <v>0.8</v>
      </c>
      <c r="U3" s="2">
        <v>0.68</v>
      </c>
      <c r="V3" s="2">
        <f>_xlfn.LET(_xlpm.d,D3:U3,MAX(_xlpm.d))</f>
        <v>0.83</v>
      </c>
      <c r="W3">
        <v>1</v>
      </c>
    </row>
    <row r="4" spans="1:35" ht="27" customHeight="1">
      <c r="A4" t="s">
        <v>11</v>
      </c>
      <c r="B4" t="s">
        <v>12</v>
      </c>
      <c r="C4" t="s">
        <v>15</v>
      </c>
      <c r="D4" s="2">
        <v>0.79</v>
      </c>
      <c r="E4" s="2">
        <v>0.69</v>
      </c>
      <c r="F4" s="2">
        <v>0.74</v>
      </c>
      <c r="G4" s="2">
        <v>0.76</v>
      </c>
      <c r="H4" s="2">
        <v>0.72</v>
      </c>
      <c r="I4" s="2">
        <v>0.82</v>
      </c>
      <c r="J4" s="2">
        <v>0.78</v>
      </c>
      <c r="K4" s="2">
        <v>0.75</v>
      </c>
      <c r="L4" s="2">
        <v>0.75</v>
      </c>
      <c r="M4" s="2">
        <v>0.68</v>
      </c>
      <c r="N4" s="2">
        <v>0.75</v>
      </c>
      <c r="O4" s="2">
        <v>0.75</v>
      </c>
      <c r="P4" s="2">
        <v>0.69</v>
      </c>
      <c r="Q4" s="2">
        <v>0.67</v>
      </c>
      <c r="R4" s="2">
        <v>0.79</v>
      </c>
      <c r="S4" s="2">
        <v>0.77</v>
      </c>
      <c r="T4" s="2">
        <v>0.78</v>
      </c>
      <c r="U4" s="2">
        <v>0.71</v>
      </c>
      <c r="V4" s="2">
        <f>_xlfn.LET(_xlpm.d,D4:U4,MAX(_xlpm.d))</f>
        <v>0.82</v>
      </c>
      <c r="W4">
        <v>2</v>
      </c>
    </row>
    <row r="5" spans="1:35" ht="27" customHeight="1">
      <c r="C5" t="s">
        <v>9</v>
      </c>
      <c r="D5" s="2">
        <f>_xlfn.LET(_xlpm.d,D2:D4,MAX(_xlpm.d))</f>
        <v>0.79</v>
      </c>
      <c r="E5" s="2">
        <f t="shared" ref="E5:V5" si="0">_xlfn.LET(_xlpm.d,E2:E4,MAX(_xlpm.d))</f>
        <v>0.71</v>
      </c>
      <c r="F5" s="2">
        <f t="shared" si="0"/>
        <v>0.81</v>
      </c>
      <c r="G5" s="2">
        <f t="shared" si="0"/>
        <v>0.78</v>
      </c>
      <c r="H5" s="2">
        <f t="shared" si="0"/>
        <v>0.72</v>
      </c>
      <c r="I5" s="2">
        <f t="shared" si="0"/>
        <v>0.82</v>
      </c>
      <c r="J5" s="2">
        <f t="shared" si="0"/>
        <v>0.79</v>
      </c>
      <c r="K5" s="2">
        <f t="shared" si="0"/>
        <v>0.78</v>
      </c>
      <c r="L5" s="2">
        <f t="shared" si="0"/>
        <v>0.83</v>
      </c>
      <c r="M5" s="2">
        <f t="shared" si="0"/>
        <v>0.74</v>
      </c>
      <c r="N5" s="2">
        <f t="shared" si="0"/>
        <v>0.82</v>
      </c>
      <c r="O5" s="2">
        <f t="shared" si="0"/>
        <v>0.83</v>
      </c>
      <c r="P5" s="2">
        <f t="shared" si="0"/>
        <v>0.79</v>
      </c>
      <c r="Q5" s="2">
        <f t="shared" si="0"/>
        <v>0.69</v>
      </c>
      <c r="R5" s="2">
        <f t="shared" si="0"/>
        <v>0.79</v>
      </c>
      <c r="S5" s="2">
        <f t="shared" si="0"/>
        <v>0.77</v>
      </c>
      <c r="T5" s="2">
        <f t="shared" si="0"/>
        <v>0.8</v>
      </c>
      <c r="U5" s="2">
        <f t="shared" si="0"/>
        <v>0.71</v>
      </c>
      <c r="V5" s="2">
        <f t="shared" si="0"/>
        <v>0.83</v>
      </c>
    </row>
    <row r="6" spans="1:35" ht="27" customHeight="1">
      <c r="C6" t="s">
        <v>10</v>
      </c>
      <c r="D6" s="3">
        <f>_xlfn.LET(_xlpm.d,$D5:$U5,_xlpm.v,D5,RANK(_xlpm.v,_xlpm.d))</f>
        <v>7</v>
      </c>
      <c r="E6" s="3">
        <f t="shared" ref="E6:U6" si="1">_xlfn.LET(_xlpm.d,$D5:$U5,_xlpm.v,E5,RANK(_xlpm.v,_xlpm.d))</f>
        <v>16</v>
      </c>
      <c r="F6" s="3">
        <f t="shared" si="1"/>
        <v>5</v>
      </c>
      <c r="G6" s="3">
        <f t="shared" si="1"/>
        <v>11</v>
      </c>
      <c r="H6" s="3">
        <f t="shared" si="1"/>
        <v>15</v>
      </c>
      <c r="I6" s="3">
        <f t="shared" si="1"/>
        <v>3</v>
      </c>
      <c r="J6" s="3">
        <f t="shared" si="1"/>
        <v>7</v>
      </c>
      <c r="K6" s="3">
        <f t="shared" si="1"/>
        <v>11</v>
      </c>
      <c r="L6" s="3">
        <f t="shared" si="1"/>
        <v>1</v>
      </c>
      <c r="M6" s="3">
        <f t="shared" si="1"/>
        <v>14</v>
      </c>
      <c r="N6" s="3">
        <f t="shared" si="1"/>
        <v>3</v>
      </c>
      <c r="O6" s="3">
        <f t="shared" si="1"/>
        <v>1</v>
      </c>
      <c r="P6" s="3">
        <f t="shared" si="1"/>
        <v>7</v>
      </c>
      <c r="Q6" s="3">
        <f t="shared" si="1"/>
        <v>18</v>
      </c>
      <c r="R6" s="3">
        <f t="shared" si="1"/>
        <v>7</v>
      </c>
      <c r="S6" s="3">
        <f t="shared" si="1"/>
        <v>13</v>
      </c>
      <c r="T6" s="3">
        <f t="shared" si="1"/>
        <v>6</v>
      </c>
      <c r="U6" s="3">
        <f t="shared" si="1"/>
        <v>16</v>
      </c>
    </row>
    <row r="8" spans="1:35" ht="27" customHeight="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20</v>
      </c>
      <c r="K8" t="s">
        <v>21</v>
      </c>
      <c r="L8" t="s">
        <v>22</v>
      </c>
      <c r="M8" s="1" t="s">
        <v>26</v>
      </c>
      <c r="N8" s="1" t="s">
        <v>27</v>
      </c>
      <c r="O8" s="1" t="s">
        <v>28</v>
      </c>
      <c r="P8" s="1" t="s">
        <v>35</v>
      </c>
      <c r="Q8" s="1" t="s">
        <v>36</v>
      </c>
      <c r="R8" s="1" t="s">
        <v>37</v>
      </c>
      <c r="S8" t="s">
        <v>32</v>
      </c>
      <c r="T8" t="s">
        <v>33</v>
      </c>
      <c r="U8" t="s">
        <v>34</v>
      </c>
      <c r="V8" t="s">
        <v>9</v>
      </c>
      <c r="W8" s="1" t="s">
        <v>10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27" customHeight="1">
      <c r="A9" t="s">
        <v>11</v>
      </c>
      <c r="B9" t="s">
        <v>16</v>
      </c>
      <c r="C9" t="s">
        <v>13</v>
      </c>
      <c r="D9" s="2">
        <v>0.73</v>
      </c>
      <c r="E9" s="2">
        <v>0.71</v>
      </c>
      <c r="F9" s="2">
        <v>0.73</v>
      </c>
      <c r="G9" s="2">
        <v>0.62</v>
      </c>
      <c r="H9" s="2">
        <v>0.61</v>
      </c>
      <c r="I9" s="2">
        <v>0.76</v>
      </c>
      <c r="J9" s="2">
        <v>0.68</v>
      </c>
      <c r="K9" s="2">
        <v>0.63</v>
      </c>
      <c r="L9" s="2">
        <v>0.76</v>
      </c>
      <c r="M9" s="2">
        <v>0.71</v>
      </c>
      <c r="N9" s="2">
        <v>0.7</v>
      </c>
      <c r="O9" s="2">
        <v>0.69</v>
      </c>
      <c r="P9" s="2">
        <v>0.64</v>
      </c>
      <c r="Q9" s="2">
        <v>0.68</v>
      </c>
      <c r="R9" s="2">
        <v>0.68</v>
      </c>
      <c r="S9" s="2">
        <v>0.63</v>
      </c>
      <c r="T9" s="2">
        <v>0.66</v>
      </c>
      <c r="U9" s="2">
        <v>0.63</v>
      </c>
      <c r="V9" s="2">
        <f>_xlfn.LET(_xlpm.d,D9:U9,MAX(_xlpm.d))</f>
        <v>0.76</v>
      </c>
      <c r="W9">
        <v>3</v>
      </c>
    </row>
    <row r="10" spans="1:35" ht="27" customHeight="1">
      <c r="A10" t="s">
        <v>11</v>
      </c>
      <c r="B10" t="s">
        <v>16</v>
      </c>
      <c r="C10" t="s">
        <v>14</v>
      </c>
      <c r="D10" s="2">
        <v>0.75</v>
      </c>
      <c r="E10" s="2">
        <v>0.69</v>
      </c>
      <c r="F10" s="2">
        <v>0.81</v>
      </c>
      <c r="G10" s="2">
        <v>0.8</v>
      </c>
      <c r="H10" s="2">
        <v>0.65</v>
      </c>
      <c r="I10" s="2">
        <v>0.84</v>
      </c>
      <c r="J10" s="2">
        <v>0.78</v>
      </c>
      <c r="K10" s="2">
        <v>0.76</v>
      </c>
      <c r="L10" s="2">
        <v>0.84</v>
      </c>
      <c r="M10" s="2">
        <v>0.73</v>
      </c>
      <c r="N10" s="2">
        <v>0.79</v>
      </c>
      <c r="O10" s="2">
        <v>0.78</v>
      </c>
      <c r="P10" s="2">
        <v>0.78</v>
      </c>
      <c r="Q10" s="2">
        <v>0.68</v>
      </c>
      <c r="R10" s="2">
        <v>0.79</v>
      </c>
      <c r="S10" s="2">
        <v>0.79</v>
      </c>
      <c r="T10" s="2">
        <v>0.8</v>
      </c>
      <c r="U10" s="2">
        <v>0.68</v>
      </c>
      <c r="V10" s="2">
        <f>_xlfn.LET(_xlpm.d,D10:U10,MAX(_xlpm.d))</f>
        <v>0.84</v>
      </c>
      <c r="W10">
        <v>1</v>
      </c>
    </row>
    <row r="11" spans="1:35" ht="27" customHeight="1">
      <c r="A11" t="s">
        <v>11</v>
      </c>
      <c r="B11" t="s">
        <v>16</v>
      </c>
      <c r="C11" t="s">
        <v>15</v>
      </c>
      <c r="D11" s="2">
        <v>0.78</v>
      </c>
      <c r="E11" s="2">
        <v>0.71</v>
      </c>
      <c r="F11" s="2">
        <v>0.74</v>
      </c>
      <c r="G11" s="2">
        <v>0.73</v>
      </c>
      <c r="H11" s="2">
        <v>0.69</v>
      </c>
      <c r="I11" s="2">
        <v>0.78</v>
      </c>
      <c r="J11" s="2">
        <v>0.77</v>
      </c>
      <c r="K11" s="2">
        <v>0.78</v>
      </c>
      <c r="L11" s="2">
        <v>0.78</v>
      </c>
      <c r="M11" s="2">
        <v>0.72</v>
      </c>
      <c r="N11" s="2">
        <v>0.77</v>
      </c>
      <c r="O11" s="2">
        <v>0.77</v>
      </c>
      <c r="P11" s="2">
        <v>0.71</v>
      </c>
      <c r="Q11" s="2">
        <v>0.66</v>
      </c>
      <c r="R11" s="2">
        <v>0.78</v>
      </c>
      <c r="S11" s="2">
        <v>0.75</v>
      </c>
      <c r="T11" s="2">
        <v>0.77</v>
      </c>
      <c r="U11" s="2">
        <v>0.69</v>
      </c>
      <c r="V11" s="2">
        <f>_xlfn.LET(_xlpm.d,D11:U11,MAX(_xlpm.d))</f>
        <v>0.78</v>
      </c>
      <c r="W11">
        <v>2</v>
      </c>
    </row>
    <row r="12" spans="1:35" ht="27" customHeight="1">
      <c r="C12" t="s">
        <v>9</v>
      </c>
      <c r="D12" s="2">
        <f>_xlfn.LET(_xlpm.d,D9:D11,MAX(_xlpm.d))</f>
        <v>0.78</v>
      </c>
      <c r="E12" s="2">
        <f t="shared" ref="E12:V12" si="2">_xlfn.LET(_xlpm.d,E9:E11,MAX(_xlpm.d))</f>
        <v>0.71</v>
      </c>
      <c r="F12" s="2">
        <f t="shared" si="2"/>
        <v>0.81</v>
      </c>
      <c r="G12" s="2">
        <f t="shared" si="2"/>
        <v>0.8</v>
      </c>
      <c r="H12" s="2">
        <f t="shared" si="2"/>
        <v>0.69</v>
      </c>
      <c r="I12" s="2">
        <f t="shared" si="2"/>
        <v>0.84</v>
      </c>
      <c r="J12" s="2">
        <f t="shared" si="2"/>
        <v>0.78</v>
      </c>
      <c r="K12" s="2">
        <f t="shared" si="2"/>
        <v>0.78</v>
      </c>
      <c r="L12" s="2">
        <f t="shared" si="2"/>
        <v>0.84</v>
      </c>
      <c r="M12" s="2">
        <f t="shared" si="2"/>
        <v>0.73</v>
      </c>
      <c r="N12" s="2">
        <f t="shared" si="2"/>
        <v>0.79</v>
      </c>
      <c r="O12" s="2">
        <f t="shared" si="2"/>
        <v>0.78</v>
      </c>
      <c r="P12" s="2">
        <f t="shared" si="2"/>
        <v>0.78</v>
      </c>
      <c r="Q12" s="2">
        <f t="shared" si="2"/>
        <v>0.68</v>
      </c>
      <c r="R12" s="2">
        <f t="shared" si="2"/>
        <v>0.79</v>
      </c>
      <c r="S12" s="2">
        <f t="shared" si="2"/>
        <v>0.79</v>
      </c>
      <c r="T12" s="2">
        <f t="shared" si="2"/>
        <v>0.8</v>
      </c>
      <c r="U12" s="2">
        <f t="shared" si="2"/>
        <v>0.69</v>
      </c>
      <c r="V12" s="2">
        <f t="shared" si="2"/>
        <v>0.84</v>
      </c>
    </row>
    <row r="13" spans="1:35" ht="27" customHeight="1">
      <c r="C13" t="s">
        <v>10</v>
      </c>
      <c r="D13" s="3">
        <f>_xlfn.LET(_xlpm.d,$D12:$U12,_xlpm.v,D12,RANK(_xlpm.v,_xlpm.d))</f>
        <v>9</v>
      </c>
      <c r="E13" s="3">
        <f t="shared" ref="E13:U13" si="3">_xlfn.LET(_xlpm.d,$D12:$U12,_xlpm.v,E12,RANK(_xlpm.v,_xlpm.d))</f>
        <v>15</v>
      </c>
      <c r="F13" s="3">
        <f t="shared" si="3"/>
        <v>3</v>
      </c>
      <c r="G13" s="3">
        <f t="shared" si="3"/>
        <v>4</v>
      </c>
      <c r="H13" s="3">
        <f t="shared" si="3"/>
        <v>16</v>
      </c>
      <c r="I13" s="3">
        <f t="shared" si="3"/>
        <v>1</v>
      </c>
      <c r="J13" s="3">
        <f t="shared" si="3"/>
        <v>9</v>
      </c>
      <c r="K13" s="3">
        <f t="shared" si="3"/>
        <v>9</v>
      </c>
      <c r="L13" s="3">
        <f t="shared" si="3"/>
        <v>1</v>
      </c>
      <c r="M13" s="3">
        <f t="shared" si="3"/>
        <v>14</v>
      </c>
      <c r="N13" s="3">
        <f t="shared" si="3"/>
        <v>6</v>
      </c>
      <c r="O13" s="3">
        <f t="shared" si="3"/>
        <v>9</v>
      </c>
      <c r="P13" s="3">
        <f t="shared" si="3"/>
        <v>9</v>
      </c>
      <c r="Q13" s="3">
        <f t="shared" si="3"/>
        <v>18</v>
      </c>
      <c r="R13" s="3">
        <f t="shared" si="3"/>
        <v>6</v>
      </c>
      <c r="S13" s="3">
        <f t="shared" si="3"/>
        <v>6</v>
      </c>
      <c r="T13" s="3">
        <f t="shared" si="3"/>
        <v>4</v>
      </c>
      <c r="U13" s="3">
        <f t="shared" si="3"/>
        <v>16</v>
      </c>
      <c r="V13" s="3"/>
    </row>
    <row r="15" spans="1:35" ht="27" customHeight="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20</v>
      </c>
      <c r="K15" t="s">
        <v>21</v>
      </c>
      <c r="L15" t="s">
        <v>22</v>
      </c>
      <c r="M15" s="1" t="s">
        <v>26</v>
      </c>
      <c r="N15" s="1" t="s">
        <v>27</v>
      </c>
      <c r="O15" s="1" t="s">
        <v>28</v>
      </c>
      <c r="P15" s="1" t="s">
        <v>35</v>
      </c>
      <c r="Q15" s="1" t="s">
        <v>36</v>
      </c>
      <c r="R15" s="1" t="s">
        <v>37</v>
      </c>
      <c r="S15" t="s">
        <v>32</v>
      </c>
      <c r="T15" t="s">
        <v>33</v>
      </c>
      <c r="U15" t="s">
        <v>34</v>
      </c>
      <c r="V15" t="s">
        <v>9</v>
      </c>
      <c r="W15" t="s">
        <v>10</v>
      </c>
    </row>
    <row r="16" spans="1:35" ht="27" customHeight="1">
      <c r="A16" t="s">
        <v>17</v>
      </c>
      <c r="B16" t="s">
        <v>12</v>
      </c>
      <c r="C16" t="s">
        <v>13</v>
      </c>
      <c r="D16" s="2">
        <v>0.93</v>
      </c>
      <c r="E16" s="2">
        <v>0.93</v>
      </c>
      <c r="F16" s="2">
        <v>0.86</v>
      </c>
      <c r="G16" s="2">
        <v>0.88</v>
      </c>
      <c r="H16" s="2">
        <v>0.87</v>
      </c>
      <c r="I16" s="2">
        <v>0.85</v>
      </c>
      <c r="J16" s="2">
        <v>0.88</v>
      </c>
      <c r="K16" s="2">
        <v>0.94</v>
      </c>
      <c r="L16" s="2">
        <v>0.82</v>
      </c>
      <c r="M16" s="2">
        <v>0.88</v>
      </c>
      <c r="N16" s="2">
        <v>0.89</v>
      </c>
      <c r="O16" s="2">
        <v>0.87</v>
      </c>
      <c r="P16" s="2">
        <v>0.92</v>
      </c>
      <c r="Q16" s="2">
        <v>0.86</v>
      </c>
      <c r="R16" s="2">
        <v>0.92</v>
      </c>
      <c r="S16" s="2">
        <v>0.94</v>
      </c>
      <c r="T16" s="2">
        <v>0.87</v>
      </c>
      <c r="U16" s="2">
        <v>0.88</v>
      </c>
      <c r="V16" s="2">
        <f>_xlfn.LET(_xlpm.d,D16:U16,MAX(_xlpm.d))</f>
        <v>0.94</v>
      </c>
      <c r="W16">
        <v>3</v>
      </c>
    </row>
    <row r="17" spans="1:23" ht="27" customHeight="1">
      <c r="A17" t="s">
        <v>17</v>
      </c>
      <c r="B17" t="s">
        <v>12</v>
      </c>
      <c r="C17" t="s">
        <v>14</v>
      </c>
      <c r="D17" s="2">
        <v>0.94</v>
      </c>
      <c r="E17" s="2">
        <v>0.93</v>
      </c>
      <c r="F17" s="2">
        <v>0.92</v>
      </c>
      <c r="G17" s="2">
        <v>0.96</v>
      </c>
      <c r="H17" s="2">
        <v>0.91</v>
      </c>
      <c r="I17" s="2">
        <v>0.93</v>
      </c>
      <c r="J17" s="2">
        <v>0.93</v>
      </c>
      <c r="K17" s="2">
        <v>0.94</v>
      </c>
      <c r="L17" s="2">
        <v>0.89</v>
      </c>
      <c r="M17" s="2">
        <v>0.92</v>
      </c>
      <c r="N17" s="2">
        <v>0.89</v>
      </c>
      <c r="O17" s="2">
        <v>0.92</v>
      </c>
      <c r="P17" s="2">
        <v>0.93</v>
      </c>
      <c r="Q17" s="2">
        <v>0.93</v>
      </c>
      <c r="R17" s="2">
        <v>0.93</v>
      </c>
      <c r="S17" s="2">
        <v>0.97</v>
      </c>
      <c r="T17" s="2">
        <v>0.96</v>
      </c>
      <c r="U17" s="2">
        <v>0.97</v>
      </c>
      <c r="V17" s="2">
        <f>_xlfn.LET(_xlpm.d,D17:U17,MAX(_xlpm.d))</f>
        <v>0.97</v>
      </c>
      <c r="W17">
        <v>2</v>
      </c>
    </row>
    <row r="18" spans="1:23" ht="27" customHeight="1">
      <c r="A18" t="s">
        <v>17</v>
      </c>
      <c r="B18" t="s">
        <v>12</v>
      </c>
      <c r="C18" t="s">
        <v>15</v>
      </c>
      <c r="D18" s="2">
        <v>0.9</v>
      </c>
      <c r="E18" s="2">
        <v>0.9</v>
      </c>
      <c r="F18" s="2">
        <v>0.93</v>
      </c>
      <c r="G18" s="2">
        <v>0.95</v>
      </c>
      <c r="H18" s="2">
        <v>0.95</v>
      </c>
      <c r="I18" s="2">
        <v>0.92</v>
      </c>
      <c r="J18" s="2">
        <v>0.94</v>
      </c>
      <c r="K18" s="2">
        <v>0.93</v>
      </c>
      <c r="L18" s="2">
        <v>0.95</v>
      </c>
      <c r="M18" s="2">
        <v>0.93</v>
      </c>
      <c r="N18" s="2">
        <v>0.91</v>
      </c>
      <c r="O18" s="2">
        <v>0.91</v>
      </c>
      <c r="P18" s="2">
        <v>0.96</v>
      </c>
      <c r="Q18" s="2">
        <v>0.95</v>
      </c>
      <c r="R18" s="2">
        <v>0.93</v>
      </c>
      <c r="S18" s="2">
        <v>0.99</v>
      </c>
      <c r="T18" s="2">
        <v>0.96</v>
      </c>
      <c r="U18" s="2">
        <v>0.95</v>
      </c>
      <c r="V18" s="2">
        <f>_xlfn.LET(_xlpm.d,D18:U18,MAX(_xlpm.d))</f>
        <v>0.99</v>
      </c>
      <c r="W18">
        <v>1</v>
      </c>
    </row>
    <row r="19" spans="1:23" ht="27" customHeight="1">
      <c r="C19" t="s">
        <v>9</v>
      </c>
      <c r="D19" s="2">
        <f>_xlfn.LET(_xlpm.d,D16:D18,MAX(_xlpm.d))</f>
        <v>0.94</v>
      </c>
      <c r="E19" s="2">
        <f t="shared" ref="E19:V19" si="4">_xlfn.LET(_xlpm.d,E16:E18,MAX(_xlpm.d))</f>
        <v>0.93</v>
      </c>
      <c r="F19" s="2">
        <f t="shared" si="4"/>
        <v>0.93</v>
      </c>
      <c r="G19" s="2">
        <f t="shared" si="4"/>
        <v>0.96</v>
      </c>
      <c r="H19" s="2">
        <f t="shared" si="4"/>
        <v>0.95</v>
      </c>
      <c r="I19" s="2">
        <f t="shared" si="4"/>
        <v>0.93</v>
      </c>
      <c r="J19" s="2">
        <f t="shared" si="4"/>
        <v>0.94</v>
      </c>
      <c r="K19" s="2">
        <f t="shared" si="4"/>
        <v>0.94</v>
      </c>
      <c r="L19" s="2">
        <f t="shared" si="4"/>
        <v>0.95</v>
      </c>
      <c r="M19" s="2">
        <f t="shared" si="4"/>
        <v>0.93</v>
      </c>
      <c r="N19" s="2">
        <f t="shared" si="4"/>
        <v>0.91</v>
      </c>
      <c r="O19" s="2">
        <f t="shared" si="4"/>
        <v>0.92</v>
      </c>
      <c r="P19" s="2">
        <f t="shared" si="4"/>
        <v>0.96</v>
      </c>
      <c r="Q19" s="2">
        <f t="shared" si="4"/>
        <v>0.95</v>
      </c>
      <c r="R19" s="2">
        <f t="shared" si="4"/>
        <v>0.93</v>
      </c>
      <c r="S19" s="2">
        <f t="shared" si="4"/>
        <v>0.99</v>
      </c>
      <c r="T19" s="2">
        <f t="shared" si="4"/>
        <v>0.96</v>
      </c>
      <c r="U19" s="2">
        <f t="shared" si="4"/>
        <v>0.97</v>
      </c>
      <c r="V19" s="2">
        <f t="shared" si="4"/>
        <v>0.99</v>
      </c>
    </row>
    <row r="20" spans="1:23" ht="27" customHeight="1">
      <c r="C20" t="s">
        <v>10</v>
      </c>
      <c r="D20" s="3">
        <f>_xlfn.LET(_xlpm.d,$D19:$U19,_xlpm.v,D19,RANK(_xlpm.v,_xlpm.d))</f>
        <v>9</v>
      </c>
      <c r="E20" s="3">
        <f t="shared" ref="E20:U20" si="5">_xlfn.LET(_xlpm.d,$D19:$U19,_xlpm.v,E19,RANK(_xlpm.v,_xlpm.d))</f>
        <v>12</v>
      </c>
      <c r="F20" s="3">
        <f t="shared" si="5"/>
        <v>12</v>
      </c>
      <c r="G20" s="3">
        <f t="shared" si="5"/>
        <v>3</v>
      </c>
      <c r="H20" s="3">
        <f t="shared" si="5"/>
        <v>6</v>
      </c>
      <c r="I20" s="3">
        <f t="shared" si="5"/>
        <v>12</v>
      </c>
      <c r="J20" s="3">
        <f t="shared" si="5"/>
        <v>9</v>
      </c>
      <c r="K20" s="3">
        <f t="shared" si="5"/>
        <v>9</v>
      </c>
      <c r="L20" s="3">
        <f t="shared" si="5"/>
        <v>6</v>
      </c>
      <c r="M20" s="3">
        <f t="shared" si="5"/>
        <v>12</v>
      </c>
      <c r="N20" s="3">
        <f t="shared" si="5"/>
        <v>18</v>
      </c>
      <c r="O20" s="3">
        <f t="shared" si="5"/>
        <v>17</v>
      </c>
      <c r="P20" s="3">
        <f t="shared" si="5"/>
        <v>3</v>
      </c>
      <c r="Q20" s="3">
        <f t="shared" si="5"/>
        <v>6</v>
      </c>
      <c r="R20" s="3">
        <f t="shared" si="5"/>
        <v>12</v>
      </c>
      <c r="S20" s="3">
        <f t="shared" si="5"/>
        <v>1</v>
      </c>
      <c r="T20" s="3">
        <f t="shared" si="5"/>
        <v>3</v>
      </c>
      <c r="U20" s="3">
        <f t="shared" si="5"/>
        <v>2</v>
      </c>
      <c r="V20" s="3"/>
    </row>
    <row r="22" spans="1:23" ht="27" customHeight="1">
      <c r="A22" t="s">
        <v>0</v>
      </c>
      <c r="B22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20</v>
      </c>
      <c r="K22" s="1" t="s">
        <v>21</v>
      </c>
      <c r="L22" s="1" t="s">
        <v>22</v>
      </c>
      <c r="M22" s="1" t="s">
        <v>26</v>
      </c>
      <c r="N22" s="1" t="s">
        <v>27</v>
      </c>
      <c r="O22" s="1" t="s">
        <v>28</v>
      </c>
      <c r="P22" s="1" t="s">
        <v>35</v>
      </c>
      <c r="Q22" s="1" t="s">
        <v>36</v>
      </c>
      <c r="R22" s="1" t="s">
        <v>37</v>
      </c>
      <c r="S22" s="1" t="s">
        <v>32</v>
      </c>
      <c r="T22" s="1" t="s">
        <v>33</v>
      </c>
      <c r="U22" s="1" t="s">
        <v>34</v>
      </c>
      <c r="V22" s="1" t="s">
        <v>9</v>
      </c>
      <c r="W22" s="1" t="s">
        <v>10</v>
      </c>
    </row>
    <row r="23" spans="1:23" ht="27" customHeight="1">
      <c r="A23" t="s">
        <v>17</v>
      </c>
      <c r="B23" t="s">
        <v>16</v>
      </c>
      <c r="C23" t="s">
        <v>13</v>
      </c>
      <c r="D23" s="2">
        <v>0.89</v>
      </c>
      <c r="E23" s="2">
        <v>0.89</v>
      </c>
      <c r="F23" s="2">
        <v>0.86</v>
      </c>
      <c r="G23" s="2">
        <v>0.91</v>
      </c>
      <c r="H23" s="2">
        <v>0.78</v>
      </c>
      <c r="I23" s="2">
        <v>0.85</v>
      </c>
      <c r="J23" s="2">
        <v>0.94</v>
      </c>
      <c r="K23" s="2">
        <v>0.88</v>
      </c>
      <c r="L23" s="2">
        <v>0.86</v>
      </c>
      <c r="M23" s="2">
        <v>0.88</v>
      </c>
      <c r="N23" s="2">
        <v>0.92</v>
      </c>
      <c r="O23" s="2">
        <v>0.91</v>
      </c>
      <c r="P23" s="2">
        <v>0.93</v>
      </c>
      <c r="Q23" s="2">
        <v>0.81</v>
      </c>
      <c r="R23" s="2">
        <v>0.86</v>
      </c>
      <c r="S23" s="2">
        <v>0.92</v>
      </c>
      <c r="T23" s="2">
        <v>0.85</v>
      </c>
      <c r="U23" s="2">
        <v>0.91</v>
      </c>
      <c r="V23" s="2">
        <f>_xlfn.LET(_xlpm.d,D23:U23,MAX(_xlpm.d))</f>
        <v>0.94</v>
      </c>
      <c r="W23">
        <v>3</v>
      </c>
    </row>
    <row r="24" spans="1:23" ht="27" customHeight="1">
      <c r="A24" t="s">
        <v>17</v>
      </c>
      <c r="B24" t="s">
        <v>16</v>
      </c>
      <c r="C24" t="s">
        <v>14</v>
      </c>
      <c r="D24" s="2">
        <v>0.93</v>
      </c>
      <c r="E24" s="2">
        <v>0.93</v>
      </c>
      <c r="F24" s="2">
        <v>0.91</v>
      </c>
      <c r="G24" s="2">
        <v>0.95</v>
      </c>
      <c r="H24" s="2">
        <v>0.91</v>
      </c>
      <c r="I24" s="2">
        <v>0.93</v>
      </c>
      <c r="J24" s="2">
        <v>0.93</v>
      </c>
      <c r="K24" s="2">
        <v>0.95</v>
      </c>
      <c r="L24" s="2">
        <v>0.9</v>
      </c>
      <c r="M24" s="2">
        <v>0.91</v>
      </c>
      <c r="N24" s="2">
        <v>0.91</v>
      </c>
      <c r="O24" s="2">
        <v>0.88</v>
      </c>
      <c r="P24" s="2">
        <v>0.93</v>
      </c>
      <c r="Q24" s="2">
        <v>0.93</v>
      </c>
      <c r="R24" s="2">
        <v>0.96</v>
      </c>
      <c r="S24" s="2">
        <v>0.97</v>
      </c>
      <c r="T24" s="2">
        <v>0.95</v>
      </c>
      <c r="U24" s="2">
        <v>0.96</v>
      </c>
      <c r="V24" s="2">
        <f>_xlfn.LET(_xlpm.d,D24:U24,MAX(_xlpm.d))</f>
        <v>0.97</v>
      </c>
      <c r="W24">
        <v>1</v>
      </c>
    </row>
    <row r="25" spans="1:23" ht="27" customHeight="1">
      <c r="A25" t="s">
        <v>17</v>
      </c>
      <c r="B25" t="s">
        <v>16</v>
      </c>
      <c r="C25" t="s">
        <v>15</v>
      </c>
      <c r="D25" s="2">
        <v>0.93</v>
      </c>
      <c r="E25" s="2">
        <v>0.93</v>
      </c>
      <c r="F25" s="2">
        <v>0.93</v>
      </c>
      <c r="G25" s="2">
        <v>0.93</v>
      </c>
      <c r="H25" s="2">
        <v>0.94</v>
      </c>
      <c r="I25" s="2">
        <v>0.93</v>
      </c>
      <c r="J25" s="2">
        <v>0.94</v>
      </c>
      <c r="K25" s="2">
        <v>0.93</v>
      </c>
      <c r="L25" s="2">
        <v>0.93</v>
      </c>
      <c r="M25" s="2">
        <v>0.93</v>
      </c>
      <c r="N25" s="2">
        <v>0.93</v>
      </c>
      <c r="O25" s="2">
        <v>0.86</v>
      </c>
      <c r="P25" s="2">
        <v>0.94</v>
      </c>
      <c r="Q25" s="2">
        <v>0.95</v>
      </c>
      <c r="R25" s="2">
        <v>0.93</v>
      </c>
      <c r="S25" s="2">
        <v>0.97</v>
      </c>
      <c r="T25" s="2">
        <v>0.97</v>
      </c>
      <c r="U25" s="2">
        <v>0.96</v>
      </c>
      <c r="V25" s="2">
        <f>_xlfn.LET(_xlpm.d,D25:U25,MAX(_xlpm.d))</f>
        <v>0.97</v>
      </c>
      <c r="W25">
        <v>1</v>
      </c>
    </row>
    <row r="26" spans="1:23" ht="27" customHeight="1">
      <c r="C26" t="s">
        <v>9</v>
      </c>
      <c r="D26" s="2">
        <f>_xlfn.LET(_xlpm.d,D23:D25,MAX(_xlpm.d))</f>
        <v>0.93</v>
      </c>
      <c r="E26" s="2">
        <f t="shared" ref="E26:V26" si="6">_xlfn.LET(_xlpm.d,E23:E25,MAX(_xlpm.d))</f>
        <v>0.93</v>
      </c>
      <c r="F26" s="2">
        <f t="shared" si="6"/>
        <v>0.93</v>
      </c>
      <c r="G26" s="2">
        <f t="shared" si="6"/>
        <v>0.95</v>
      </c>
      <c r="H26" s="2">
        <f t="shared" si="6"/>
        <v>0.94</v>
      </c>
      <c r="I26" s="2">
        <f t="shared" si="6"/>
        <v>0.93</v>
      </c>
      <c r="J26" s="2">
        <f t="shared" si="6"/>
        <v>0.94</v>
      </c>
      <c r="K26" s="2">
        <f t="shared" si="6"/>
        <v>0.95</v>
      </c>
      <c r="L26" s="2">
        <f t="shared" si="6"/>
        <v>0.93</v>
      </c>
      <c r="M26" s="2">
        <f t="shared" si="6"/>
        <v>0.93</v>
      </c>
      <c r="N26" s="2">
        <f t="shared" si="6"/>
        <v>0.93</v>
      </c>
      <c r="O26" s="2">
        <f t="shared" si="6"/>
        <v>0.91</v>
      </c>
      <c r="P26" s="2">
        <f t="shared" si="6"/>
        <v>0.94</v>
      </c>
      <c r="Q26" s="2">
        <f t="shared" si="6"/>
        <v>0.95</v>
      </c>
      <c r="R26" s="2">
        <f t="shared" si="6"/>
        <v>0.96</v>
      </c>
      <c r="S26" s="2">
        <f t="shared" si="6"/>
        <v>0.97</v>
      </c>
      <c r="T26" s="2">
        <f t="shared" si="6"/>
        <v>0.97</v>
      </c>
      <c r="U26" s="2">
        <f t="shared" si="6"/>
        <v>0.96</v>
      </c>
      <c r="V26" s="2">
        <f t="shared" si="6"/>
        <v>0.97</v>
      </c>
    </row>
    <row r="27" spans="1:23" ht="27" customHeight="1">
      <c r="C27" t="s">
        <v>10</v>
      </c>
      <c r="D27" s="3">
        <f>_xlfn.LET(_xlpm.d,$D26:$U26,_xlpm.v,D26,RANK(_xlpm.v,_xlpm.d))</f>
        <v>11</v>
      </c>
      <c r="E27" s="3">
        <f t="shared" ref="E27:U27" si="7">_xlfn.LET(_xlpm.d,$D26:$U26,_xlpm.v,E26,RANK(_xlpm.v,_xlpm.d))</f>
        <v>11</v>
      </c>
      <c r="F27" s="3">
        <f t="shared" si="7"/>
        <v>11</v>
      </c>
      <c r="G27" s="3">
        <f t="shared" si="7"/>
        <v>5</v>
      </c>
      <c r="H27" s="3">
        <f t="shared" si="7"/>
        <v>8</v>
      </c>
      <c r="I27" s="3">
        <f t="shared" si="7"/>
        <v>11</v>
      </c>
      <c r="J27" s="3">
        <f t="shared" si="7"/>
        <v>8</v>
      </c>
      <c r="K27" s="3">
        <f t="shared" si="7"/>
        <v>5</v>
      </c>
      <c r="L27" s="3">
        <f t="shared" si="7"/>
        <v>11</v>
      </c>
      <c r="M27" s="3">
        <f t="shared" si="7"/>
        <v>11</v>
      </c>
      <c r="N27" s="3">
        <f t="shared" si="7"/>
        <v>11</v>
      </c>
      <c r="O27" s="3">
        <f t="shared" si="7"/>
        <v>18</v>
      </c>
      <c r="P27" s="3">
        <f t="shared" si="7"/>
        <v>8</v>
      </c>
      <c r="Q27" s="3">
        <f t="shared" si="7"/>
        <v>5</v>
      </c>
      <c r="R27" s="3">
        <f t="shared" si="7"/>
        <v>3</v>
      </c>
      <c r="S27" s="3">
        <f t="shared" si="7"/>
        <v>1</v>
      </c>
      <c r="T27" s="3">
        <f t="shared" si="7"/>
        <v>1</v>
      </c>
      <c r="U27" s="3">
        <f t="shared" si="7"/>
        <v>3</v>
      </c>
      <c r="V27" s="3"/>
    </row>
    <row r="30" spans="1:23" ht="27" customHeight="1"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20</v>
      </c>
      <c r="K30" t="s">
        <v>21</v>
      </c>
      <c r="L30" t="s">
        <v>22</v>
      </c>
      <c r="M30" t="s">
        <v>26</v>
      </c>
      <c r="N30" t="s">
        <v>27</v>
      </c>
      <c r="O30" t="s">
        <v>28</v>
      </c>
      <c r="P30" t="s">
        <v>35</v>
      </c>
      <c r="Q30" t="s">
        <v>36</v>
      </c>
      <c r="R30" t="s">
        <v>37</v>
      </c>
      <c r="S30" t="s">
        <v>32</v>
      </c>
      <c r="T30" t="s">
        <v>33</v>
      </c>
      <c r="U30" t="s">
        <v>34</v>
      </c>
      <c r="V30" t="s">
        <v>9</v>
      </c>
    </row>
    <row r="31" spans="1:23" ht="27" customHeight="1">
      <c r="A31" t="str">
        <f>A2</f>
        <v>Gender</v>
      </c>
      <c r="B31" t="str">
        <f>B2</f>
        <v>Yes</v>
      </c>
      <c r="C31" t="str">
        <f>CONCATENATE(A31,";",B31,";Best")</f>
        <v>Gender;Yes;Best</v>
      </c>
      <c r="D31" s="2">
        <f t="shared" ref="D31:V31" si="8">D5</f>
        <v>0.79</v>
      </c>
      <c r="E31" s="2">
        <f t="shared" si="8"/>
        <v>0.71</v>
      </c>
      <c r="F31" s="2">
        <f t="shared" si="8"/>
        <v>0.81</v>
      </c>
      <c r="G31" s="2">
        <f t="shared" si="8"/>
        <v>0.78</v>
      </c>
      <c r="H31" s="2">
        <f t="shared" si="8"/>
        <v>0.72</v>
      </c>
      <c r="I31" s="2">
        <f t="shared" si="8"/>
        <v>0.82</v>
      </c>
      <c r="J31" s="2">
        <f t="shared" si="8"/>
        <v>0.79</v>
      </c>
      <c r="K31" s="2">
        <f t="shared" si="8"/>
        <v>0.78</v>
      </c>
      <c r="L31" s="2">
        <f t="shared" si="8"/>
        <v>0.83</v>
      </c>
      <c r="M31" s="2">
        <f t="shared" si="8"/>
        <v>0.74</v>
      </c>
      <c r="N31" s="2">
        <f t="shared" si="8"/>
        <v>0.82</v>
      </c>
      <c r="O31" s="2">
        <f t="shared" si="8"/>
        <v>0.83</v>
      </c>
      <c r="P31" s="2">
        <f t="shared" si="8"/>
        <v>0.79</v>
      </c>
      <c r="Q31" s="2">
        <f t="shared" si="8"/>
        <v>0.69</v>
      </c>
      <c r="R31" s="2">
        <f t="shared" si="8"/>
        <v>0.79</v>
      </c>
      <c r="S31" s="2">
        <f t="shared" si="8"/>
        <v>0.77</v>
      </c>
      <c r="T31" s="2">
        <f t="shared" si="8"/>
        <v>0.8</v>
      </c>
      <c r="U31" s="2">
        <f t="shared" si="8"/>
        <v>0.71</v>
      </c>
      <c r="V31" s="2">
        <f t="shared" si="8"/>
        <v>0.83</v>
      </c>
    </row>
    <row r="32" spans="1:23" ht="27" customHeight="1">
      <c r="A32" t="str">
        <f>A9</f>
        <v>Gender</v>
      </c>
      <c r="B32" t="str">
        <f>B9</f>
        <v>No</v>
      </c>
      <c r="C32" t="str">
        <f t="shared" ref="C32:C34" si="9">CONCATENATE(A32,";",B32,";Best")</f>
        <v>Gender;No;Best</v>
      </c>
      <c r="D32" s="2">
        <f>D12</f>
        <v>0.78</v>
      </c>
      <c r="E32" s="2">
        <f t="shared" ref="E32:F32" si="10">E12</f>
        <v>0.71</v>
      </c>
      <c r="F32" s="2">
        <f t="shared" si="10"/>
        <v>0.81</v>
      </c>
      <c r="G32" s="2">
        <f t="shared" ref="G32:I32" si="11">G12</f>
        <v>0.8</v>
      </c>
      <c r="H32" s="2">
        <f t="shared" si="11"/>
        <v>0.69</v>
      </c>
      <c r="I32" s="2">
        <f t="shared" si="11"/>
        <v>0.84</v>
      </c>
      <c r="J32" s="2">
        <f t="shared" ref="J32:O32" si="12">J12</f>
        <v>0.78</v>
      </c>
      <c r="K32" s="2">
        <f t="shared" si="12"/>
        <v>0.78</v>
      </c>
      <c r="L32" s="2">
        <f t="shared" si="12"/>
        <v>0.84</v>
      </c>
      <c r="M32" s="2">
        <f t="shared" si="12"/>
        <v>0.73</v>
      </c>
      <c r="N32" s="2">
        <f t="shared" si="12"/>
        <v>0.79</v>
      </c>
      <c r="O32" s="2">
        <f t="shared" si="12"/>
        <v>0.78</v>
      </c>
      <c r="P32" s="2">
        <f t="shared" ref="P32:R32" si="13">P12</f>
        <v>0.78</v>
      </c>
      <c r="Q32" s="2">
        <f t="shared" si="13"/>
        <v>0.68</v>
      </c>
      <c r="R32" s="2">
        <f t="shared" si="13"/>
        <v>0.79</v>
      </c>
      <c r="S32" s="2">
        <f>S12</f>
        <v>0.79</v>
      </c>
      <c r="T32" s="2">
        <f>T12</f>
        <v>0.8</v>
      </c>
      <c r="U32" s="2">
        <f>U12</f>
        <v>0.69</v>
      </c>
      <c r="V32" s="2">
        <f>V12</f>
        <v>0.84</v>
      </c>
    </row>
    <row r="33" spans="1:22" ht="27" customHeight="1">
      <c r="A33" t="str">
        <f>A16</f>
        <v>Plurality</v>
      </c>
      <c r="B33" t="str">
        <f>B16</f>
        <v>Yes</v>
      </c>
      <c r="C33" t="str">
        <f t="shared" si="9"/>
        <v>Plurality;Yes;Best</v>
      </c>
      <c r="D33" s="2">
        <f t="shared" ref="D33:F33" si="14">D19</f>
        <v>0.94</v>
      </c>
      <c r="E33" s="2">
        <f t="shared" si="14"/>
        <v>0.93</v>
      </c>
      <c r="F33" s="2">
        <f t="shared" si="14"/>
        <v>0.93</v>
      </c>
      <c r="G33" s="2">
        <f t="shared" ref="G33:I33" si="15">G19</f>
        <v>0.96</v>
      </c>
      <c r="H33" s="2">
        <f t="shared" si="15"/>
        <v>0.95</v>
      </c>
      <c r="I33" s="2">
        <f t="shared" si="15"/>
        <v>0.93</v>
      </c>
      <c r="J33" s="2">
        <f t="shared" ref="J33:O33" si="16">J19</f>
        <v>0.94</v>
      </c>
      <c r="K33" s="2">
        <f t="shared" si="16"/>
        <v>0.94</v>
      </c>
      <c r="L33" s="2">
        <f t="shared" si="16"/>
        <v>0.95</v>
      </c>
      <c r="M33" s="2">
        <f t="shared" si="16"/>
        <v>0.93</v>
      </c>
      <c r="N33" s="2">
        <f t="shared" si="16"/>
        <v>0.91</v>
      </c>
      <c r="O33" s="2">
        <f t="shared" si="16"/>
        <v>0.92</v>
      </c>
      <c r="P33" s="2">
        <f t="shared" ref="P33:R33" si="17">P19</f>
        <v>0.96</v>
      </c>
      <c r="Q33" s="2">
        <f t="shared" si="17"/>
        <v>0.95</v>
      </c>
      <c r="R33" s="2">
        <f t="shared" si="17"/>
        <v>0.93</v>
      </c>
      <c r="S33" s="2">
        <f>S19</f>
        <v>0.99</v>
      </c>
      <c r="T33" s="2">
        <f>T19</f>
        <v>0.96</v>
      </c>
      <c r="U33" s="2">
        <f>U19</f>
        <v>0.97</v>
      </c>
      <c r="V33" s="2">
        <f>V19</f>
        <v>0.99</v>
      </c>
    </row>
    <row r="34" spans="1:22" ht="27" customHeight="1">
      <c r="A34" t="str">
        <f>A23</f>
        <v>Plurality</v>
      </c>
      <c r="B34" t="str">
        <f>B23</f>
        <v>No</v>
      </c>
      <c r="C34" t="str">
        <f t="shared" si="9"/>
        <v>Plurality;No;Best</v>
      </c>
      <c r="D34" s="2">
        <f>D26</f>
        <v>0.93</v>
      </c>
      <c r="E34" s="2">
        <f t="shared" ref="E34:F34" si="18">E26</f>
        <v>0.93</v>
      </c>
      <c r="F34" s="2">
        <f t="shared" si="18"/>
        <v>0.93</v>
      </c>
      <c r="G34" s="2">
        <f t="shared" ref="G34:I34" si="19">G26</f>
        <v>0.95</v>
      </c>
      <c r="H34" s="2">
        <f t="shared" si="19"/>
        <v>0.94</v>
      </c>
      <c r="I34" s="2">
        <f t="shared" si="19"/>
        <v>0.93</v>
      </c>
      <c r="J34" s="2">
        <f t="shared" ref="J34:O34" si="20">J26</f>
        <v>0.94</v>
      </c>
      <c r="K34" s="2">
        <f t="shared" si="20"/>
        <v>0.95</v>
      </c>
      <c r="L34" s="2">
        <f t="shared" si="20"/>
        <v>0.93</v>
      </c>
      <c r="M34" s="2">
        <f t="shared" si="20"/>
        <v>0.93</v>
      </c>
      <c r="N34" s="2">
        <f t="shared" si="20"/>
        <v>0.93</v>
      </c>
      <c r="O34" s="2">
        <f t="shared" si="20"/>
        <v>0.91</v>
      </c>
      <c r="P34" s="2">
        <f t="shared" ref="P34:R34" si="21">P26</f>
        <v>0.94</v>
      </c>
      <c r="Q34" s="2">
        <f t="shared" si="21"/>
        <v>0.95</v>
      </c>
      <c r="R34" s="2">
        <f t="shared" si="21"/>
        <v>0.96</v>
      </c>
      <c r="S34" s="2">
        <f>S26</f>
        <v>0.97</v>
      </c>
      <c r="T34" s="2">
        <f>T26</f>
        <v>0.97</v>
      </c>
      <c r="U34" s="2">
        <f>U26</f>
        <v>0.96</v>
      </c>
      <c r="V34" s="2">
        <f>V26</f>
        <v>0.97</v>
      </c>
    </row>
    <row r="35" spans="1:22" ht="27" customHeight="1">
      <c r="C35" t="s">
        <v>39</v>
      </c>
      <c r="D35" s="3">
        <f>_xlfn.LET(_xlpm.d,(D6,D13,D20,D27),ROUND(GEOMEAN(_xlpm.d),1))</f>
        <v>8.9</v>
      </c>
      <c r="E35" s="3">
        <f>_xlfn.LET(_xlpm.d,(E6,E13,E20,E27),ROUND(GEOMEAN(_xlpm.d),1))</f>
        <v>13.3</v>
      </c>
      <c r="F35" s="3">
        <f>_xlfn.LET(_xlpm.d,(F6,F13,F20,F27),ROUND(GEOMEAN(_xlpm.d),1))</f>
        <v>6.7</v>
      </c>
      <c r="G35" s="3">
        <f>_xlfn.LET(_xlpm.d,(G6,G13,G20,G27),ROUND(GEOMEAN(_xlpm.d),1))</f>
        <v>5.0999999999999996</v>
      </c>
      <c r="H35" s="3">
        <f>_xlfn.LET(_xlpm.d,(H6,H13,H20,H27),ROUND(GEOMEAN(_xlpm.d),1))</f>
        <v>10.4</v>
      </c>
      <c r="I35" s="3">
        <f>_xlfn.LET(_xlpm.d,(I6,I13,I20,I27),ROUND(GEOMEAN(_xlpm.d),1))</f>
        <v>4.5</v>
      </c>
      <c r="J35" s="3">
        <f>_xlfn.LET(_xlpm.d,(J6,J13,J20,J27),ROUND(GEOMEAN(_xlpm.d),1))</f>
        <v>8.1999999999999993</v>
      </c>
      <c r="K35" s="3">
        <f>_xlfn.LET(_xlpm.d,(K6,K13,K20,K27),ROUND(GEOMEAN(_xlpm.d),1))</f>
        <v>8.1999999999999993</v>
      </c>
      <c r="L35" s="3">
        <f>_xlfn.LET(_xlpm.d,(L6,L13,L20,L27),ROUND(GEOMEAN(_xlpm.d),1))</f>
        <v>2.9</v>
      </c>
      <c r="M35" s="3">
        <f>_xlfn.LET(_xlpm.d,(M6,M13,M20,M27),ROUND(GEOMEAN(_xlpm.d),1))</f>
        <v>12.7</v>
      </c>
      <c r="N35" s="3">
        <f>_xlfn.LET(_xlpm.d,(N6,N13,N20,N27),ROUND(GEOMEAN(_xlpm.d),1))</f>
        <v>7.7</v>
      </c>
      <c r="O35" s="3">
        <f>_xlfn.LET(_xlpm.d,(O6,O13,O20,O27),ROUND(GEOMEAN(_xlpm.d),1))</f>
        <v>7.2</v>
      </c>
      <c r="P35" s="3">
        <f>_xlfn.LET(_xlpm.d,(P6,P13,P20,P27),ROUND(GEOMEAN(_xlpm.d),1))</f>
        <v>6.2</v>
      </c>
      <c r="Q35" s="3">
        <f>_xlfn.LET(_xlpm.d,(Q6,Q13,Q20,Q27),ROUND(GEOMEAN(_xlpm.d),1))</f>
        <v>9.9</v>
      </c>
      <c r="R35" s="3">
        <f>_xlfn.LET(_xlpm.d,(R6,R13,R20,R27),ROUND(GEOMEAN(_xlpm.d),1))</f>
        <v>6.2</v>
      </c>
      <c r="S35" s="3">
        <f>_xlfn.LET(_xlpm.d,(S6,S13,S20,S27),ROUND(GEOMEAN(_xlpm.d),1))</f>
        <v>3</v>
      </c>
      <c r="T35" s="3">
        <f>_xlfn.LET(_xlpm.d,(T6,T13,T20,T27),ROUND(GEOMEAN(_xlpm.d),1))</f>
        <v>2.9</v>
      </c>
      <c r="U35" s="3">
        <f>_xlfn.LET(_xlpm.d,(U6,U13,U20,U27),ROUND(GEOMEAN(_xlpm.d),1))</f>
        <v>6.3</v>
      </c>
      <c r="V35" s="3"/>
    </row>
  </sheetData>
  <conditionalFormatting sqref="D6:U6">
    <cfRule type="colorScale" priority="9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:V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V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3:V13">
    <cfRule type="colorScale" priority="8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16:V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0:V20">
    <cfRule type="colorScale" priority="7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3:V26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7:V27">
    <cfRule type="colorScale" priority="6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31:V34">
    <cfRule type="colorScale" priority="1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5:V35">
    <cfRule type="colorScale" priority="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pageMargins left="0.7" right="0.7" top="0.75" bottom="0.75" header="0.3" footer="0.3"/>
  <drawing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FE10-4EC1-BF45-B90B-A4D618DF4A17}">
  <dimension ref="A1:AI48"/>
  <sheetViews>
    <sheetView topLeftCell="A29" workbookViewId="0">
      <pane xSplit="10000" ySplit="2060" topLeftCell="K1" activePane="bottomLeft"/>
      <selection activeCell="A29" sqref="A1:A1048576"/>
      <selection pane="topRight" activeCell="C29" sqref="C6:W29"/>
      <selection pane="bottomLeft" activeCell="D18" sqref="D18"/>
      <selection pane="bottomRight" activeCell="AA10" sqref="Z10:AA11"/>
    </sheetView>
  </sheetViews>
  <sheetFormatPr baseColWidth="10" defaultColWidth="5.625" defaultRowHeight="27" customHeight="1"/>
  <cols>
    <col min="1" max="1" width="7.625" customWidth="1"/>
    <col min="3" max="3" width="6.75" customWidth="1"/>
  </cols>
  <sheetData>
    <row r="1" spans="1:35" ht="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26</v>
      </c>
      <c r="N1" s="1" t="s">
        <v>27</v>
      </c>
      <c r="O1" s="1" t="s">
        <v>28</v>
      </c>
      <c r="P1" s="1" t="s">
        <v>35</v>
      </c>
      <c r="Q1" s="1" t="s">
        <v>36</v>
      </c>
      <c r="R1" s="1" t="s">
        <v>37</v>
      </c>
      <c r="S1" s="1" t="s">
        <v>32</v>
      </c>
      <c r="T1" s="1" t="s">
        <v>33</v>
      </c>
      <c r="U1" s="1" t="s">
        <v>34</v>
      </c>
      <c r="V1" s="1" t="s">
        <v>9</v>
      </c>
      <c r="W1" s="1" t="s">
        <v>10</v>
      </c>
    </row>
    <row r="2" spans="1:35" ht="27" customHeight="1">
      <c r="A2" t="s">
        <v>11</v>
      </c>
      <c r="B2" t="s">
        <v>12</v>
      </c>
      <c r="C2" t="s">
        <v>13</v>
      </c>
      <c r="D2" s="2">
        <v>0.53</v>
      </c>
      <c r="E2" s="2">
        <v>0.56000000000000005</v>
      </c>
      <c r="F2" s="2">
        <v>0.49</v>
      </c>
      <c r="G2" s="2">
        <v>0.53</v>
      </c>
      <c r="H2" s="2">
        <v>0.55000000000000004</v>
      </c>
      <c r="I2" s="2">
        <v>0.56000000000000005</v>
      </c>
      <c r="J2" s="2">
        <v>0.47</v>
      </c>
      <c r="K2" s="2">
        <v>0.47</v>
      </c>
      <c r="L2" s="2">
        <v>0.39</v>
      </c>
      <c r="M2" s="2">
        <v>0.41</v>
      </c>
      <c r="N2" s="2">
        <v>0.53</v>
      </c>
      <c r="O2" s="2">
        <v>0.5</v>
      </c>
      <c r="P2" s="2">
        <v>0.48</v>
      </c>
      <c r="Q2" s="2">
        <v>0.49</v>
      </c>
      <c r="R2" s="2">
        <v>0.6</v>
      </c>
      <c r="S2" s="2">
        <v>0.51</v>
      </c>
      <c r="T2" s="2">
        <v>0.44</v>
      </c>
      <c r="U2" s="2">
        <v>0.49</v>
      </c>
      <c r="V2" s="2">
        <f>_xlfn.LET(_xlpm.d,D2:U2,MAX(_xlpm.d))</f>
        <v>0.6</v>
      </c>
      <c r="W2">
        <v>2</v>
      </c>
    </row>
    <row r="3" spans="1:35" ht="27" customHeight="1">
      <c r="A3" t="s">
        <v>11</v>
      </c>
      <c r="B3" t="s">
        <v>12</v>
      </c>
      <c r="C3" t="s">
        <v>14</v>
      </c>
      <c r="D3" s="2">
        <v>0.57999999999999996</v>
      </c>
      <c r="E3" s="2">
        <v>0.52</v>
      </c>
      <c r="F3" s="2">
        <v>0.56000000000000005</v>
      </c>
      <c r="G3" s="2">
        <v>0.54</v>
      </c>
      <c r="H3" s="2">
        <v>0.55000000000000004</v>
      </c>
      <c r="I3" s="2">
        <v>0.57999999999999996</v>
      </c>
      <c r="J3" s="2">
        <v>0.6</v>
      </c>
      <c r="K3" s="2">
        <v>0.45</v>
      </c>
      <c r="L3" s="2">
        <v>0.5</v>
      </c>
      <c r="M3" s="2">
        <v>0.55000000000000004</v>
      </c>
      <c r="N3" s="2">
        <v>0.61</v>
      </c>
      <c r="O3" s="2">
        <v>0.54</v>
      </c>
      <c r="P3" s="2">
        <v>0.45</v>
      </c>
      <c r="Q3" s="2">
        <v>0.54</v>
      </c>
      <c r="R3" s="2">
        <v>0.67</v>
      </c>
      <c r="S3" s="2">
        <v>0.56000000000000005</v>
      </c>
      <c r="T3" s="2">
        <v>0.5</v>
      </c>
      <c r="U3" s="2">
        <v>0.53</v>
      </c>
      <c r="V3" s="2">
        <f>_xlfn.LET(_xlpm.d,D3:U3,MAX(_xlpm.d))</f>
        <v>0.67</v>
      </c>
      <c r="W3">
        <v>1</v>
      </c>
    </row>
    <row r="4" spans="1:35" ht="27" customHeight="1">
      <c r="A4" t="s">
        <v>11</v>
      </c>
      <c r="B4" t="s">
        <v>12</v>
      </c>
      <c r="C4" t="s">
        <v>15</v>
      </c>
      <c r="D4" s="2">
        <v>0.55000000000000004</v>
      </c>
      <c r="E4" s="2">
        <v>0.54</v>
      </c>
      <c r="F4" s="2">
        <v>0.48</v>
      </c>
      <c r="G4" s="2">
        <v>0.55000000000000004</v>
      </c>
      <c r="H4" s="2">
        <v>0.55000000000000004</v>
      </c>
      <c r="I4" s="2">
        <v>0.51</v>
      </c>
      <c r="J4" s="2">
        <v>0.51</v>
      </c>
      <c r="K4" s="2">
        <v>0.43</v>
      </c>
      <c r="L4" s="2">
        <v>0.49</v>
      </c>
      <c r="M4" s="2">
        <v>0.45</v>
      </c>
      <c r="N4" s="2">
        <v>0.54</v>
      </c>
      <c r="O4" s="2">
        <v>0.51</v>
      </c>
      <c r="P4" s="2">
        <v>0.56000000000000005</v>
      </c>
      <c r="Q4" s="2">
        <v>0.55000000000000004</v>
      </c>
      <c r="R4" s="2">
        <v>0.53</v>
      </c>
      <c r="S4" s="2">
        <v>0.59</v>
      </c>
      <c r="T4" s="2">
        <v>0.51</v>
      </c>
      <c r="U4" s="2">
        <v>0.53</v>
      </c>
      <c r="V4" s="2">
        <f>_xlfn.LET(_xlpm.d,D4:U4,MAX(_xlpm.d))</f>
        <v>0.59</v>
      </c>
      <c r="W4">
        <v>3</v>
      </c>
    </row>
    <row r="5" spans="1:35" ht="27" customHeight="1">
      <c r="C5" t="s">
        <v>9</v>
      </c>
      <c r="D5" s="2">
        <f>_xlfn.LET(_xlpm.d,D2:D4,MAX(_xlpm.d))</f>
        <v>0.57999999999999996</v>
      </c>
      <c r="E5" s="2">
        <f t="shared" ref="E5:U5" si="0">_xlfn.LET(_xlpm.d,E2:E4,MAX(_xlpm.d))</f>
        <v>0.56000000000000005</v>
      </c>
      <c r="F5" s="2">
        <f t="shared" si="0"/>
        <v>0.56000000000000005</v>
      </c>
      <c r="G5" s="2">
        <f t="shared" si="0"/>
        <v>0.55000000000000004</v>
      </c>
      <c r="H5" s="2">
        <f t="shared" si="0"/>
        <v>0.55000000000000004</v>
      </c>
      <c r="I5" s="2">
        <f t="shared" si="0"/>
        <v>0.57999999999999996</v>
      </c>
      <c r="J5" s="2">
        <f t="shared" si="0"/>
        <v>0.6</v>
      </c>
      <c r="K5" s="2">
        <f t="shared" si="0"/>
        <v>0.47</v>
      </c>
      <c r="L5" s="2">
        <f t="shared" si="0"/>
        <v>0.5</v>
      </c>
      <c r="M5" s="2">
        <f t="shared" si="0"/>
        <v>0.55000000000000004</v>
      </c>
      <c r="N5" s="2">
        <f t="shared" si="0"/>
        <v>0.61</v>
      </c>
      <c r="O5" s="2">
        <f t="shared" si="0"/>
        <v>0.54</v>
      </c>
      <c r="P5" s="2">
        <f t="shared" si="0"/>
        <v>0.56000000000000005</v>
      </c>
      <c r="Q5" s="2">
        <f t="shared" si="0"/>
        <v>0.55000000000000004</v>
      </c>
      <c r="R5" s="2">
        <f t="shared" si="0"/>
        <v>0.67</v>
      </c>
      <c r="S5" s="2">
        <f t="shared" si="0"/>
        <v>0.59</v>
      </c>
      <c r="T5" s="2">
        <f t="shared" si="0"/>
        <v>0.51</v>
      </c>
      <c r="U5" s="2">
        <f t="shared" si="0"/>
        <v>0.53</v>
      </c>
      <c r="V5" s="2">
        <f>_xlfn.LET(_xlpm.d,V2:V4,MAX(_xlpm.d))</f>
        <v>0.67</v>
      </c>
    </row>
    <row r="6" spans="1:35" ht="27" customHeight="1">
      <c r="C6" t="s">
        <v>10</v>
      </c>
      <c r="D6" s="3">
        <f>_xlfn.LET(_xlpm.d,$D5:$U5,_xlpm.v,D5,RANK(_xlpm.v,_xlpm.d))</f>
        <v>5</v>
      </c>
      <c r="E6" s="3">
        <f t="shared" ref="E6:U6" si="1">_xlfn.LET(_xlpm.d,$D5:$U5,_xlpm.v,E5,RANK(_xlpm.v,_xlpm.d))</f>
        <v>7</v>
      </c>
      <c r="F6" s="3">
        <f t="shared" si="1"/>
        <v>7</v>
      </c>
      <c r="G6" s="3">
        <f t="shared" si="1"/>
        <v>10</v>
      </c>
      <c r="H6" s="3">
        <f t="shared" si="1"/>
        <v>10</v>
      </c>
      <c r="I6" s="3">
        <f t="shared" si="1"/>
        <v>5</v>
      </c>
      <c r="J6" s="3">
        <f t="shared" si="1"/>
        <v>3</v>
      </c>
      <c r="K6" s="3">
        <f t="shared" si="1"/>
        <v>18</v>
      </c>
      <c r="L6" s="3">
        <f t="shared" si="1"/>
        <v>17</v>
      </c>
      <c r="M6" s="3">
        <f t="shared" si="1"/>
        <v>10</v>
      </c>
      <c r="N6" s="3">
        <f t="shared" si="1"/>
        <v>2</v>
      </c>
      <c r="O6" s="3">
        <f t="shared" si="1"/>
        <v>14</v>
      </c>
      <c r="P6" s="3">
        <f t="shared" si="1"/>
        <v>7</v>
      </c>
      <c r="Q6" s="3">
        <f t="shared" si="1"/>
        <v>10</v>
      </c>
      <c r="R6" s="3">
        <f t="shared" si="1"/>
        <v>1</v>
      </c>
      <c r="S6" s="3">
        <f t="shared" si="1"/>
        <v>4</v>
      </c>
      <c r="T6" s="3">
        <f t="shared" si="1"/>
        <v>16</v>
      </c>
      <c r="U6" s="3">
        <f t="shared" si="1"/>
        <v>15</v>
      </c>
    </row>
    <row r="8" spans="1:35" ht="27" customHeight="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20</v>
      </c>
      <c r="K8" t="s">
        <v>21</v>
      </c>
      <c r="L8" t="s">
        <v>22</v>
      </c>
      <c r="M8" s="1" t="s">
        <v>26</v>
      </c>
      <c r="N8" s="1" t="s">
        <v>27</v>
      </c>
      <c r="O8" s="1" t="s">
        <v>28</v>
      </c>
      <c r="P8" s="1" t="s">
        <v>35</v>
      </c>
      <c r="Q8" s="1" t="s">
        <v>36</v>
      </c>
      <c r="R8" s="1" t="s">
        <v>37</v>
      </c>
      <c r="S8" t="s">
        <v>32</v>
      </c>
      <c r="T8" t="s">
        <v>33</v>
      </c>
      <c r="U8" t="s">
        <v>34</v>
      </c>
      <c r="V8" t="s">
        <v>9</v>
      </c>
      <c r="W8" s="1" t="s">
        <v>10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27" customHeight="1">
      <c r="A9" t="s">
        <v>11</v>
      </c>
      <c r="B9" t="s">
        <v>16</v>
      </c>
      <c r="C9" t="s">
        <v>13</v>
      </c>
      <c r="D9" s="2">
        <v>0.47</v>
      </c>
      <c r="E9" s="2">
        <v>0.45</v>
      </c>
      <c r="F9" s="2">
        <v>0.45</v>
      </c>
      <c r="G9" s="2">
        <v>0.43</v>
      </c>
      <c r="H9" s="2">
        <v>0.48</v>
      </c>
      <c r="I9" s="2">
        <v>0.54</v>
      </c>
      <c r="J9" s="2">
        <v>0.49</v>
      </c>
      <c r="K9" s="2">
        <v>0.45</v>
      </c>
      <c r="L9" s="2">
        <v>0.45</v>
      </c>
      <c r="M9" s="2">
        <v>0.45</v>
      </c>
      <c r="N9" s="2">
        <v>0.55000000000000004</v>
      </c>
      <c r="O9" s="2">
        <v>0.42</v>
      </c>
      <c r="P9" s="2">
        <v>0.39</v>
      </c>
      <c r="Q9" s="2">
        <v>0.5</v>
      </c>
      <c r="R9" s="2">
        <v>0.47</v>
      </c>
      <c r="S9" s="2">
        <v>0.47</v>
      </c>
      <c r="T9" s="2">
        <v>0.48</v>
      </c>
      <c r="U9" s="2">
        <v>0.53</v>
      </c>
      <c r="V9" s="2">
        <f>_xlfn.LET(_xlpm.d,D9:U9,MAX(_xlpm.d))</f>
        <v>0.55000000000000004</v>
      </c>
      <c r="W9">
        <v>3</v>
      </c>
    </row>
    <row r="10" spans="1:35" ht="27" customHeight="1">
      <c r="A10" t="s">
        <v>11</v>
      </c>
      <c r="B10" t="s">
        <v>16</v>
      </c>
      <c r="C10" t="s">
        <v>14</v>
      </c>
      <c r="D10" s="2">
        <v>0.56000000000000005</v>
      </c>
      <c r="E10" s="2">
        <v>0.49</v>
      </c>
      <c r="F10" s="2">
        <v>0.53</v>
      </c>
      <c r="G10" s="2">
        <v>0.61</v>
      </c>
      <c r="H10" s="2">
        <v>0.52</v>
      </c>
      <c r="I10" s="2">
        <v>0.57999999999999996</v>
      </c>
      <c r="J10" s="2">
        <v>0.55000000000000004</v>
      </c>
      <c r="K10" s="2">
        <v>0.49</v>
      </c>
      <c r="L10" s="2">
        <v>0.49</v>
      </c>
      <c r="M10" s="2">
        <v>0.52</v>
      </c>
      <c r="N10" s="2">
        <v>0.61</v>
      </c>
      <c r="O10" s="2">
        <v>0.52</v>
      </c>
      <c r="P10" s="2">
        <v>0.47</v>
      </c>
      <c r="Q10" s="2">
        <v>0.55000000000000004</v>
      </c>
      <c r="R10" s="2">
        <v>0.64</v>
      </c>
      <c r="S10" s="2">
        <v>0.56000000000000005</v>
      </c>
      <c r="T10" s="2">
        <v>0.53</v>
      </c>
      <c r="U10" s="2">
        <v>0.52</v>
      </c>
      <c r="V10" s="2">
        <f>_xlfn.LET(_xlpm.d,D10:U10,MAX(_xlpm.d))</f>
        <v>0.64</v>
      </c>
      <c r="W10">
        <v>1</v>
      </c>
    </row>
    <row r="11" spans="1:35" ht="27" customHeight="1">
      <c r="A11" t="s">
        <v>11</v>
      </c>
      <c r="B11" t="s">
        <v>16</v>
      </c>
      <c r="C11" t="s">
        <v>15</v>
      </c>
      <c r="D11" s="2">
        <v>0.52</v>
      </c>
      <c r="E11" s="2">
        <v>0.51</v>
      </c>
      <c r="F11" s="2">
        <v>0.51</v>
      </c>
      <c r="G11" s="2">
        <v>0.57999999999999996</v>
      </c>
      <c r="H11" s="2">
        <v>0.55000000000000004</v>
      </c>
      <c r="I11" s="2">
        <v>0.53</v>
      </c>
      <c r="J11" s="2">
        <v>0.52</v>
      </c>
      <c r="K11" s="2">
        <v>0.48</v>
      </c>
      <c r="L11" s="2">
        <v>0.5</v>
      </c>
      <c r="M11" s="2">
        <v>0.44</v>
      </c>
      <c r="N11" s="2">
        <v>0.55000000000000004</v>
      </c>
      <c r="O11" s="2">
        <v>0.57999999999999996</v>
      </c>
      <c r="P11" s="2">
        <v>0.52</v>
      </c>
      <c r="Q11" s="2">
        <v>0.48</v>
      </c>
      <c r="R11" s="2">
        <v>0.55000000000000004</v>
      </c>
      <c r="S11" s="2">
        <v>0.56000000000000005</v>
      </c>
      <c r="T11" s="2">
        <v>0.5</v>
      </c>
      <c r="U11" s="2">
        <v>0.51</v>
      </c>
      <c r="V11" s="2">
        <f>_xlfn.LET(_xlpm.d,D11:U11,MAX(_xlpm.d))</f>
        <v>0.57999999999999996</v>
      </c>
      <c r="W11">
        <v>2</v>
      </c>
    </row>
    <row r="12" spans="1:35" ht="27" customHeight="1">
      <c r="C12" t="s">
        <v>9</v>
      </c>
      <c r="D12" s="2">
        <f>_xlfn.LET(_xlpm.d,D9:D11,MAX(_xlpm.d))</f>
        <v>0.56000000000000005</v>
      </c>
      <c r="E12" s="2">
        <f t="shared" ref="E12:V12" si="2">_xlfn.LET(_xlpm.d,E9:E11,MAX(_xlpm.d))</f>
        <v>0.51</v>
      </c>
      <c r="F12" s="2">
        <f t="shared" si="2"/>
        <v>0.53</v>
      </c>
      <c r="G12" s="2">
        <f t="shared" si="2"/>
        <v>0.61</v>
      </c>
      <c r="H12" s="2">
        <f t="shared" si="2"/>
        <v>0.55000000000000004</v>
      </c>
      <c r="I12" s="2">
        <f t="shared" si="2"/>
        <v>0.57999999999999996</v>
      </c>
      <c r="J12" s="2">
        <f t="shared" si="2"/>
        <v>0.55000000000000004</v>
      </c>
      <c r="K12" s="2">
        <f t="shared" si="2"/>
        <v>0.49</v>
      </c>
      <c r="L12" s="2">
        <f t="shared" si="2"/>
        <v>0.5</v>
      </c>
      <c r="M12" s="2">
        <f t="shared" si="2"/>
        <v>0.52</v>
      </c>
      <c r="N12" s="2">
        <f t="shared" si="2"/>
        <v>0.61</v>
      </c>
      <c r="O12" s="2">
        <f t="shared" si="2"/>
        <v>0.57999999999999996</v>
      </c>
      <c r="P12" s="2">
        <f t="shared" si="2"/>
        <v>0.52</v>
      </c>
      <c r="Q12" s="2">
        <f t="shared" si="2"/>
        <v>0.55000000000000004</v>
      </c>
      <c r="R12" s="2">
        <f t="shared" si="2"/>
        <v>0.64</v>
      </c>
      <c r="S12" s="2">
        <f t="shared" si="2"/>
        <v>0.56000000000000005</v>
      </c>
      <c r="T12" s="2">
        <f t="shared" si="2"/>
        <v>0.53</v>
      </c>
      <c r="U12" s="2">
        <f t="shared" si="2"/>
        <v>0.53</v>
      </c>
      <c r="V12" s="2">
        <f t="shared" si="2"/>
        <v>0.64</v>
      </c>
    </row>
    <row r="13" spans="1:35" ht="27" customHeight="1">
      <c r="C13" t="s">
        <v>10</v>
      </c>
      <c r="D13" s="3">
        <f>_xlfn.LET(_xlpm.d,$D12:$U12,_xlpm.v,D12,RANK(_xlpm.v,_xlpm.d))</f>
        <v>6</v>
      </c>
      <c r="E13" s="3">
        <f t="shared" ref="E13" si="3">_xlfn.LET(_xlpm.d,$D12:$U12,_xlpm.v,E12,RANK(_xlpm.v,_xlpm.d))</f>
        <v>16</v>
      </c>
      <c r="F13" s="3">
        <f t="shared" ref="F13" si="4">_xlfn.LET(_xlpm.d,$D12:$U12,_xlpm.v,F12,RANK(_xlpm.v,_xlpm.d))</f>
        <v>11</v>
      </c>
      <c r="G13" s="3">
        <f t="shared" ref="G13" si="5">_xlfn.LET(_xlpm.d,$D12:$U12,_xlpm.v,G12,RANK(_xlpm.v,_xlpm.d))</f>
        <v>2</v>
      </c>
      <c r="H13" s="3">
        <f t="shared" ref="H13" si="6">_xlfn.LET(_xlpm.d,$D12:$U12,_xlpm.v,H12,RANK(_xlpm.v,_xlpm.d))</f>
        <v>8</v>
      </c>
      <c r="I13" s="3">
        <f t="shared" ref="I13" si="7">_xlfn.LET(_xlpm.d,$D12:$U12,_xlpm.v,I12,RANK(_xlpm.v,_xlpm.d))</f>
        <v>4</v>
      </c>
      <c r="J13" s="3">
        <f t="shared" ref="J13" si="8">_xlfn.LET(_xlpm.d,$D12:$U12,_xlpm.v,J12,RANK(_xlpm.v,_xlpm.d))</f>
        <v>8</v>
      </c>
      <c r="K13" s="3">
        <f t="shared" ref="K13" si="9">_xlfn.LET(_xlpm.d,$D12:$U12,_xlpm.v,K12,RANK(_xlpm.v,_xlpm.d))</f>
        <v>18</v>
      </c>
      <c r="L13" s="3">
        <f t="shared" ref="L13" si="10">_xlfn.LET(_xlpm.d,$D12:$U12,_xlpm.v,L12,RANK(_xlpm.v,_xlpm.d))</f>
        <v>17</v>
      </c>
      <c r="M13" s="3">
        <f t="shared" ref="M13" si="11">_xlfn.LET(_xlpm.d,$D12:$U12,_xlpm.v,M12,RANK(_xlpm.v,_xlpm.d))</f>
        <v>14</v>
      </c>
      <c r="N13" s="3">
        <f t="shared" ref="N13" si="12">_xlfn.LET(_xlpm.d,$D12:$U12,_xlpm.v,N12,RANK(_xlpm.v,_xlpm.d))</f>
        <v>2</v>
      </c>
      <c r="O13" s="3">
        <f t="shared" ref="O13" si="13">_xlfn.LET(_xlpm.d,$D12:$U12,_xlpm.v,O12,RANK(_xlpm.v,_xlpm.d))</f>
        <v>4</v>
      </c>
      <c r="P13" s="3">
        <f t="shared" ref="P13" si="14">_xlfn.LET(_xlpm.d,$D12:$U12,_xlpm.v,P12,RANK(_xlpm.v,_xlpm.d))</f>
        <v>14</v>
      </c>
      <c r="Q13" s="3">
        <f t="shared" ref="Q13" si="15">_xlfn.LET(_xlpm.d,$D12:$U12,_xlpm.v,Q12,RANK(_xlpm.v,_xlpm.d))</f>
        <v>8</v>
      </c>
      <c r="R13" s="3">
        <f t="shared" ref="R13" si="16">_xlfn.LET(_xlpm.d,$D12:$U12,_xlpm.v,R12,RANK(_xlpm.v,_xlpm.d))</f>
        <v>1</v>
      </c>
      <c r="S13" s="3">
        <f t="shared" ref="S13" si="17">_xlfn.LET(_xlpm.d,$D12:$U12,_xlpm.v,S12,RANK(_xlpm.v,_xlpm.d))</f>
        <v>6</v>
      </c>
      <c r="T13" s="3">
        <f t="shared" ref="T13" si="18">_xlfn.LET(_xlpm.d,$D12:$U12,_xlpm.v,T12,RANK(_xlpm.v,_xlpm.d))</f>
        <v>11</v>
      </c>
      <c r="U13" s="3">
        <f t="shared" ref="U13" si="19">_xlfn.LET(_xlpm.d,$D12:$U12,_xlpm.v,U12,RANK(_xlpm.v,_xlpm.d))</f>
        <v>11</v>
      </c>
      <c r="V13" s="3"/>
    </row>
    <row r="15" spans="1:35" ht="27" customHeight="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20</v>
      </c>
      <c r="K15" t="s">
        <v>21</v>
      </c>
      <c r="L15" t="s">
        <v>22</v>
      </c>
      <c r="M15" s="1" t="s">
        <v>26</v>
      </c>
      <c r="N15" s="1" t="s">
        <v>27</v>
      </c>
      <c r="O15" s="1" t="s">
        <v>28</v>
      </c>
      <c r="P15" s="1" t="s">
        <v>35</v>
      </c>
      <c r="Q15" s="1" t="s">
        <v>36</v>
      </c>
      <c r="R15" s="1" t="s">
        <v>37</v>
      </c>
      <c r="S15" t="s">
        <v>32</v>
      </c>
      <c r="T15" t="s">
        <v>33</v>
      </c>
      <c r="U15" t="s">
        <v>34</v>
      </c>
      <c r="V15" t="s">
        <v>9</v>
      </c>
      <c r="W15" t="s">
        <v>10</v>
      </c>
    </row>
    <row r="16" spans="1:35" ht="27" customHeight="1">
      <c r="A16" t="s">
        <v>17</v>
      </c>
      <c r="B16" t="s">
        <v>12</v>
      </c>
      <c r="C16" t="s">
        <v>13</v>
      </c>
      <c r="D16" s="2">
        <v>0.76</v>
      </c>
      <c r="E16" s="2">
        <v>0.85</v>
      </c>
      <c r="F16" s="2">
        <v>0.78</v>
      </c>
      <c r="G16" s="2">
        <v>0.74</v>
      </c>
      <c r="H16" s="2">
        <v>0.84</v>
      </c>
      <c r="I16" s="2">
        <v>0.78</v>
      </c>
      <c r="J16" s="2">
        <v>0.78</v>
      </c>
      <c r="K16" s="2">
        <v>0.75</v>
      </c>
      <c r="L16" s="2">
        <v>0.8</v>
      </c>
      <c r="M16" s="2">
        <v>0.88</v>
      </c>
      <c r="N16" s="2">
        <v>0.77</v>
      </c>
      <c r="O16" s="2">
        <v>0.86</v>
      </c>
      <c r="P16" s="2">
        <v>0.8</v>
      </c>
      <c r="Q16" s="2">
        <v>0.71</v>
      </c>
      <c r="R16" s="2">
        <v>0.75</v>
      </c>
      <c r="S16" s="2">
        <v>0.76</v>
      </c>
      <c r="T16" s="2">
        <v>0.72</v>
      </c>
      <c r="U16" s="2">
        <v>0.76</v>
      </c>
      <c r="V16" s="2">
        <f>_xlfn.LET(_xlpm.d,D16:U16,MAX(_xlpm.d))</f>
        <v>0.88</v>
      </c>
      <c r="W16">
        <v>2</v>
      </c>
    </row>
    <row r="17" spans="1:23" ht="27" customHeight="1">
      <c r="A17" t="s">
        <v>17</v>
      </c>
      <c r="B17" t="s">
        <v>12</v>
      </c>
      <c r="C17" t="s">
        <v>14</v>
      </c>
      <c r="D17" s="2">
        <v>0.86</v>
      </c>
      <c r="E17" s="2">
        <v>0.87</v>
      </c>
      <c r="F17" s="2">
        <v>0.86</v>
      </c>
      <c r="G17" s="2">
        <v>0.84</v>
      </c>
      <c r="H17" s="2">
        <v>0.78</v>
      </c>
      <c r="I17" s="2">
        <v>0.85</v>
      </c>
      <c r="J17" s="2">
        <v>0.82</v>
      </c>
      <c r="K17" s="2">
        <v>0.83</v>
      </c>
      <c r="L17" s="2">
        <v>0.78</v>
      </c>
      <c r="M17" s="2">
        <v>0.85</v>
      </c>
      <c r="N17" s="2">
        <v>0.87</v>
      </c>
      <c r="O17" s="2">
        <v>0.85</v>
      </c>
      <c r="P17" s="2">
        <v>0.84</v>
      </c>
      <c r="Q17" s="2">
        <v>0.77</v>
      </c>
      <c r="R17" s="2">
        <v>0.84</v>
      </c>
      <c r="S17" s="2">
        <v>0.82</v>
      </c>
      <c r="T17" s="2">
        <v>0.86</v>
      </c>
      <c r="U17" s="2">
        <v>0.82</v>
      </c>
      <c r="V17" s="2">
        <f>_xlfn.LET(_xlpm.d,D17:U17,MAX(_xlpm.d))</f>
        <v>0.87</v>
      </c>
      <c r="W17">
        <v>1</v>
      </c>
    </row>
    <row r="18" spans="1:23" ht="27" customHeight="1">
      <c r="A18" t="s">
        <v>17</v>
      </c>
      <c r="B18" t="s">
        <v>12</v>
      </c>
      <c r="C18" t="s">
        <v>15</v>
      </c>
      <c r="D18" s="2">
        <v>0.78</v>
      </c>
      <c r="E18" s="2">
        <v>0.76</v>
      </c>
      <c r="F18" s="2">
        <v>0.85</v>
      </c>
      <c r="G18" s="2">
        <v>0.8</v>
      </c>
      <c r="H18" s="2">
        <v>0.78</v>
      </c>
      <c r="I18" s="2">
        <v>0.75</v>
      </c>
      <c r="J18" s="2">
        <v>0.77</v>
      </c>
      <c r="K18" s="2">
        <v>0.75</v>
      </c>
      <c r="L18" s="2">
        <v>0.86</v>
      </c>
      <c r="M18" s="2">
        <v>0.82</v>
      </c>
      <c r="N18" s="2">
        <v>0.82</v>
      </c>
      <c r="O18" s="2">
        <v>0.81</v>
      </c>
      <c r="P18" s="2">
        <v>0.82</v>
      </c>
      <c r="Q18" s="2">
        <v>0.76</v>
      </c>
      <c r="R18" s="2">
        <v>0.78</v>
      </c>
      <c r="S18" s="2">
        <v>0.79</v>
      </c>
      <c r="T18" s="2">
        <v>0.77</v>
      </c>
      <c r="U18" s="2">
        <v>0.79</v>
      </c>
      <c r="V18" s="2">
        <f>_xlfn.LET(_xlpm.d,D18:U18,MAX(_xlpm.d))</f>
        <v>0.86</v>
      </c>
      <c r="W18">
        <v>2</v>
      </c>
    </row>
    <row r="19" spans="1:23" ht="27" customHeight="1">
      <c r="C19" t="s">
        <v>9</v>
      </c>
      <c r="D19" s="2">
        <f>_xlfn.LET(_xlpm.d,D16:D18,MAX(_xlpm.d))</f>
        <v>0.86</v>
      </c>
      <c r="E19" s="2">
        <f t="shared" ref="E19:V19" si="20">_xlfn.LET(_xlpm.d,E16:E18,MAX(_xlpm.d))</f>
        <v>0.87</v>
      </c>
      <c r="F19" s="2">
        <f t="shared" si="20"/>
        <v>0.86</v>
      </c>
      <c r="G19" s="2">
        <f t="shared" si="20"/>
        <v>0.84</v>
      </c>
      <c r="H19" s="2">
        <f t="shared" si="20"/>
        <v>0.84</v>
      </c>
      <c r="I19" s="2">
        <f t="shared" si="20"/>
        <v>0.85</v>
      </c>
      <c r="J19" s="2">
        <f t="shared" si="20"/>
        <v>0.82</v>
      </c>
      <c r="K19" s="2">
        <f t="shared" si="20"/>
        <v>0.83</v>
      </c>
      <c r="L19" s="2">
        <f t="shared" si="20"/>
        <v>0.86</v>
      </c>
      <c r="M19" s="2">
        <f t="shared" si="20"/>
        <v>0.88</v>
      </c>
      <c r="N19" s="2">
        <f t="shared" si="20"/>
        <v>0.87</v>
      </c>
      <c r="O19" s="2">
        <f t="shared" si="20"/>
        <v>0.86</v>
      </c>
      <c r="P19" s="2">
        <f t="shared" si="20"/>
        <v>0.84</v>
      </c>
      <c r="Q19" s="2">
        <f t="shared" si="20"/>
        <v>0.77</v>
      </c>
      <c r="R19" s="2">
        <f t="shared" si="20"/>
        <v>0.84</v>
      </c>
      <c r="S19" s="2">
        <f t="shared" si="20"/>
        <v>0.82</v>
      </c>
      <c r="T19" s="2">
        <f t="shared" si="20"/>
        <v>0.86</v>
      </c>
      <c r="U19" s="2">
        <f t="shared" si="20"/>
        <v>0.82</v>
      </c>
      <c r="V19" s="2">
        <f t="shared" si="20"/>
        <v>0.88</v>
      </c>
    </row>
    <row r="20" spans="1:23" ht="27" customHeight="1">
      <c r="C20" t="s">
        <v>10</v>
      </c>
      <c r="D20" s="3">
        <f>_xlfn.LET(_xlpm.d,$D19:$U19,_xlpm.v,D19,RANK(_xlpm.v,_xlpm.d))</f>
        <v>4</v>
      </c>
      <c r="E20" s="3">
        <f t="shared" ref="E20" si="21">_xlfn.LET(_xlpm.d,$D19:$U19,_xlpm.v,E19,RANK(_xlpm.v,_xlpm.d))</f>
        <v>2</v>
      </c>
      <c r="F20" s="3">
        <f t="shared" ref="F20" si="22">_xlfn.LET(_xlpm.d,$D19:$U19,_xlpm.v,F19,RANK(_xlpm.v,_xlpm.d))</f>
        <v>4</v>
      </c>
      <c r="G20" s="3">
        <f t="shared" ref="G20" si="23">_xlfn.LET(_xlpm.d,$D19:$U19,_xlpm.v,G19,RANK(_xlpm.v,_xlpm.d))</f>
        <v>10</v>
      </c>
      <c r="H20" s="3">
        <f t="shared" ref="H20" si="24">_xlfn.LET(_xlpm.d,$D19:$U19,_xlpm.v,H19,RANK(_xlpm.v,_xlpm.d))</f>
        <v>10</v>
      </c>
      <c r="I20" s="3">
        <f t="shared" ref="I20" si="25">_xlfn.LET(_xlpm.d,$D19:$U19,_xlpm.v,I19,RANK(_xlpm.v,_xlpm.d))</f>
        <v>9</v>
      </c>
      <c r="J20" s="3">
        <f t="shared" ref="J20" si="26">_xlfn.LET(_xlpm.d,$D19:$U19,_xlpm.v,J19,RANK(_xlpm.v,_xlpm.d))</f>
        <v>15</v>
      </c>
      <c r="K20" s="3">
        <f t="shared" ref="K20" si="27">_xlfn.LET(_xlpm.d,$D19:$U19,_xlpm.v,K19,RANK(_xlpm.v,_xlpm.d))</f>
        <v>14</v>
      </c>
      <c r="L20" s="3">
        <f t="shared" ref="L20" si="28">_xlfn.LET(_xlpm.d,$D19:$U19,_xlpm.v,L19,RANK(_xlpm.v,_xlpm.d))</f>
        <v>4</v>
      </c>
      <c r="M20" s="3">
        <f t="shared" ref="M20" si="29">_xlfn.LET(_xlpm.d,$D19:$U19,_xlpm.v,M19,RANK(_xlpm.v,_xlpm.d))</f>
        <v>1</v>
      </c>
      <c r="N20" s="3">
        <f t="shared" ref="N20" si="30">_xlfn.LET(_xlpm.d,$D19:$U19,_xlpm.v,N19,RANK(_xlpm.v,_xlpm.d))</f>
        <v>2</v>
      </c>
      <c r="O20" s="3">
        <f t="shared" ref="O20" si="31">_xlfn.LET(_xlpm.d,$D19:$U19,_xlpm.v,O19,RANK(_xlpm.v,_xlpm.d))</f>
        <v>4</v>
      </c>
      <c r="P20" s="3">
        <f t="shared" ref="P20" si="32">_xlfn.LET(_xlpm.d,$D19:$U19,_xlpm.v,P19,RANK(_xlpm.v,_xlpm.d))</f>
        <v>10</v>
      </c>
      <c r="Q20" s="3">
        <f t="shared" ref="Q20" si="33">_xlfn.LET(_xlpm.d,$D19:$U19,_xlpm.v,Q19,RANK(_xlpm.v,_xlpm.d))</f>
        <v>18</v>
      </c>
      <c r="R20" s="3">
        <f t="shared" ref="R20" si="34">_xlfn.LET(_xlpm.d,$D19:$U19,_xlpm.v,R19,RANK(_xlpm.v,_xlpm.d))</f>
        <v>10</v>
      </c>
      <c r="S20" s="3">
        <f t="shared" ref="S20" si="35">_xlfn.LET(_xlpm.d,$D19:$U19,_xlpm.v,S19,RANK(_xlpm.v,_xlpm.d))</f>
        <v>15</v>
      </c>
      <c r="T20" s="3">
        <f t="shared" ref="T20" si="36">_xlfn.LET(_xlpm.d,$D19:$U19,_xlpm.v,T19,RANK(_xlpm.v,_xlpm.d))</f>
        <v>4</v>
      </c>
      <c r="U20" s="3">
        <f t="shared" ref="U20" si="37">_xlfn.LET(_xlpm.d,$D19:$U19,_xlpm.v,U19,RANK(_xlpm.v,_xlpm.d))</f>
        <v>15</v>
      </c>
      <c r="V20" s="3"/>
    </row>
    <row r="22" spans="1:23" ht="27" customHeight="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20</v>
      </c>
      <c r="K22" t="s">
        <v>21</v>
      </c>
      <c r="L22" t="s">
        <v>22</v>
      </c>
      <c r="M22" s="1" t="s">
        <v>26</v>
      </c>
      <c r="N22" s="1" t="s">
        <v>27</v>
      </c>
      <c r="O22" s="1" t="s">
        <v>28</v>
      </c>
      <c r="P22" s="1" t="s">
        <v>35</v>
      </c>
      <c r="Q22" s="1" t="s">
        <v>36</v>
      </c>
      <c r="R22" s="1" t="s">
        <v>37</v>
      </c>
      <c r="S22" t="s">
        <v>32</v>
      </c>
      <c r="T22" t="s">
        <v>33</v>
      </c>
      <c r="U22" t="s">
        <v>34</v>
      </c>
      <c r="V22" t="s">
        <v>9</v>
      </c>
      <c r="W22" t="s">
        <v>10</v>
      </c>
    </row>
    <row r="23" spans="1:23" ht="27" customHeight="1">
      <c r="A23" t="s">
        <v>17</v>
      </c>
      <c r="B23" t="s">
        <v>16</v>
      </c>
      <c r="C23" t="s">
        <v>13</v>
      </c>
      <c r="D23" s="2">
        <v>0.73</v>
      </c>
      <c r="E23" s="2">
        <v>0.81</v>
      </c>
      <c r="F23" s="2">
        <v>0.82</v>
      </c>
      <c r="G23" s="2">
        <v>0.78</v>
      </c>
      <c r="H23" s="2">
        <v>0.77</v>
      </c>
      <c r="I23" s="2">
        <v>0.75</v>
      </c>
      <c r="J23" s="2">
        <v>0.78</v>
      </c>
      <c r="K23" s="2">
        <v>0.78</v>
      </c>
      <c r="L23" s="2">
        <v>0.83</v>
      </c>
      <c r="M23" s="2">
        <v>0.75</v>
      </c>
      <c r="N23" s="2">
        <v>0.84</v>
      </c>
      <c r="O23" s="2">
        <v>0.81</v>
      </c>
      <c r="P23" s="2">
        <v>0.71</v>
      </c>
      <c r="Q23" s="2">
        <v>0.73</v>
      </c>
      <c r="R23" s="2">
        <v>0.8</v>
      </c>
      <c r="S23" s="2">
        <v>0.75</v>
      </c>
      <c r="T23" s="2">
        <v>0.78</v>
      </c>
      <c r="U23" s="2">
        <v>0.78</v>
      </c>
      <c r="V23" s="2">
        <f>_xlfn.LET(_xlpm.d,D23:U23,MAX(_xlpm.d))</f>
        <v>0.84</v>
      </c>
      <c r="W23">
        <v>1</v>
      </c>
    </row>
    <row r="24" spans="1:23" ht="27" customHeight="1">
      <c r="A24" t="s">
        <v>17</v>
      </c>
      <c r="B24" t="s">
        <v>16</v>
      </c>
      <c r="C24" t="s">
        <v>14</v>
      </c>
      <c r="D24" s="2">
        <v>0.79</v>
      </c>
      <c r="E24" s="2">
        <v>0.81</v>
      </c>
      <c r="F24" s="2">
        <v>0.84</v>
      </c>
      <c r="G24" s="2">
        <v>0.82</v>
      </c>
      <c r="H24" s="2">
        <v>0.81</v>
      </c>
      <c r="I24" s="2">
        <v>0.82</v>
      </c>
      <c r="J24" s="2">
        <v>0.81</v>
      </c>
      <c r="K24" s="2">
        <v>0.79</v>
      </c>
      <c r="L24" s="2">
        <v>0.78</v>
      </c>
      <c r="M24" s="2">
        <v>0.76</v>
      </c>
      <c r="N24" s="2">
        <v>0.83</v>
      </c>
      <c r="O24" s="2">
        <v>0.81</v>
      </c>
      <c r="P24" s="2">
        <v>0.8</v>
      </c>
      <c r="Q24" s="2">
        <v>0.77</v>
      </c>
      <c r="R24" s="2">
        <v>0.82</v>
      </c>
      <c r="S24" s="2">
        <v>0.8</v>
      </c>
      <c r="T24" s="2">
        <v>0.84</v>
      </c>
      <c r="U24" s="2">
        <v>0.78</v>
      </c>
      <c r="V24" s="2">
        <f>_xlfn.LET(_xlpm.d,D24:U24,MAX(_xlpm.d))</f>
        <v>0.84</v>
      </c>
      <c r="W24">
        <v>1</v>
      </c>
    </row>
    <row r="25" spans="1:23" ht="27" customHeight="1">
      <c r="A25" t="s">
        <v>17</v>
      </c>
      <c r="B25" t="s">
        <v>16</v>
      </c>
      <c r="C25" t="s">
        <v>15</v>
      </c>
      <c r="D25" s="2">
        <v>0.7</v>
      </c>
      <c r="E25" s="2">
        <v>0.73</v>
      </c>
      <c r="F25" s="2">
        <v>0.8</v>
      </c>
      <c r="G25" s="2">
        <v>0.78</v>
      </c>
      <c r="H25" s="2">
        <v>0.75</v>
      </c>
      <c r="I25" s="2">
        <v>0.78</v>
      </c>
      <c r="J25" s="2">
        <v>0.78</v>
      </c>
      <c r="K25" s="2">
        <v>0.78</v>
      </c>
      <c r="L25" s="2">
        <v>0.81</v>
      </c>
      <c r="M25" s="2">
        <v>0.75</v>
      </c>
      <c r="N25" s="2">
        <v>0.8</v>
      </c>
      <c r="O25" s="2">
        <v>0.8</v>
      </c>
      <c r="P25" s="2">
        <v>0.77</v>
      </c>
      <c r="Q25" s="2">
        <v>0.75</v>
      </c>
      <c r="R25" s="2">
        <v>0.81</v>
      </c>
      <c r="S25" s="2">
        <v>0.77</v>
      </c>
      <c r="T25" s="2">
        <v>0.79</v>
      </c>
      <c r="U25" s="2">
        <v>0.75</v>
      </c>
      <c r="V25" s="2">
        <f>_xlfn.LET(_xlpm.d,D25:U25,MAX(_xlpm.d))</f>
        <v>0.81</v>
      </c>
      <c r="W25">
        <v>3</v>
      </c>
    </row>
    <row r="26" spans="1:23" ht="27" customHeight="1">
      <c r="C26" t="s">
        <v>9</v>
      </c>
      <c r="D26" s="2">
        <f>_xlfn.LET(_xlpm.d,D23:D25,MAX(_xlpm.d))</f>
        <v>0.79</v>
      </c>
      <c r="E26" s="2">
        <f t="shared" ref="E26:V26" si="38">_xlfn.LET(_xlpm.d,E23:E25,MAX(_xlpm.d))</f>
        <v>0.81</v>
      </c>
      <c r="F26" s="2">
        <f t="shared" si="38"/>
        <v>0.84</v>
      </c>
      <c r="G26" s="2">
        <f t="shared" si="38"/>
        <v>0.82</v>
      </c>
      <c r="H26" s="2">
        <f t="shared" si="38"/>
        <v>0.81</v>
      </c>
      <c r="I26" s="2">
        <f t="shared" si="38"/>
        <v>0.82</v>
      </c>
      <c r="J26" s="2">
        <f t="shared" si="38"/>
        <v>0.81</v>
      </c>
      <c r="K26" s="2">
        <f t="shared" si="38"/>
        <v>0.79</v>
      </c>
      <c r="L26" s="2">
        <f t="shared" si="38"/>
        <v>0.83</v>
      </c>
      <c r="M26" s="2">
        <f t="shared" si="38"/>
        <v>0.76</v>
      </c>
      <c r="N26" s="2">
        <f t="shared" si="38"/>
        <v>0.84</v>
      </c>
      <c r="O26" s="2">
        <f t="shared" si="38"/>
        <v>0.81</v>
      </c>
      <c r="P26" s="2">
        <f t="shared" si="38"/>
        <v>0.8</v>
      </c>
      <c r="Q26" s="2">
        <f t="shared" si="38"/>
        <v>0.77</v>
      </c>
      <c r="R26" s="2">
        <f t="shared" si="38"/>
        <v>0.82</v>
      </c>
      <c r="S26" s="2">
        <f t="shared" si="38"/>
        <v>0.8</v>
      </c>
      <c r="T26" s="2">
        <f t="shared" si="38"/>
        <v>0.84</v>
      </c>
      <c r="U26" s="2">
        <f t="shared" si="38"/>
        <v>0.78</v>
      </c>
      <c r="V26" s="2">
        <f t="shared" si="38"/>
        <v>0.84</v>
      </c>
    </row>
    <row r="27" spans="1:23" ht="27" customHeight="1">
      <c r="C27" t="s">
        <v>10</v>
      </c>
      <c r="D27" s="3">
        <f>_xlfn.LET(_xlpm.d,$D26:$U26,_xlpm.v,D26,RANK(_xlpm.v,_xlpm.d))</f>
        <v>14</v>
      </c>
      <c r="E27" s="3">
        <f t="shared" ref="E27" si="39">_xlfn.LET(_xlpm.d,$D26:$U26,_xlpm.v,E26,RANK(_xlpm.v,_xlpm.d))</f>
        <v>8</v>
      </c>
      <c r="F27" s="3">
        <f t="shared" ref="F27" si="40">_xlfn.LET(_xlpm.d,$D26:$U26,_xlpm.v,F26,RANK(_xlpm.v,_xlpm.d))</f>
        <v>1</v>
      </c>
      <c r="G27" s="3">
        <f t="shared" ref="G27" si="41">_xlfn.LET(_xlpm.d,$D26:$U26,_xlpm.v,G26,RANK(_xlpm.v,_xlpm.d))</f>
        <v>5</v>
      </c>
      <c r="H27" s="3">
        <f t="shared" ref="H27" si="42">_xlfn.LET(_xlpm.d,$D26:$U26,_xlpm.v,H26,RANK(_xlpm.v,_xlpm.d))</f>
        <v>8</v>
      </c>
      <c r="I27" s="3">
        <f t="shared" ref="I27" si="43">_xlfn.LET(_xlpm.d,$D26:$U26,_xlpm.v,I26,RANK(_xlpm.v,_xlpm.d))</f>
        <v>5</v>
      </c>
      <c r="J27" s="3">
        <f t="shared" ref="J27" si="44">_xlfn.LET(_xlpm.d,$D26:$U26,_xlpm.v,J26,RANK(_xlpm.v,_xlpm.d))</f>
        <v>8</v>
      </c>
      <c r="K27" s="3">
        <f t="shared" ref="K27" si="45">_xlfn.LET(_xlpm.d,$D26:$U26,_xlpm.v,K26,RANK(_xlpm.v,_xlpm.d))</f>
        <v>14</v>
      </c>
      <c r="L27" s="3">
        <f t="shared" ref="L27" si="46">_xlfn.LET(_xlpm.d,$D26:$U26,_xlpm.v,L26,RANK(_xlpm.v,_xlpm.d))</f>
        <v>4</v>
      </c>
      <c r="M27" s="3">
        <f t="shared" ref="M27" si="47">_xlfn.LET(_xlpm.d,$D26:$U26,_xlpm.v,M26,RANK(_xlpm.v,_xlpm.d))</f>
        <v>18</v>
      </c>
      <c r="N27" s="3">
        <f t="shared" ref="N27" si="48">_xlfn.LET(_xlpm.d,$D26:$U26,_xlpm.v,N26,RANK(_xlpm.v,_xlpm.d))</f>
        <v>1</v>
      </c>
      <c r="O27" s="3">
        <f t="shared" ref="O27" si="49">_xlfn.LET(_xlpm.d,$D26:$U26,_xlpm.v,O26,RANK(_xlpm.v,_xlpm.d))</f>
        <v>8</v>
      </c>
      <c r="P27" s="3">
        <f t="shared" ref="P27" si="50">_xlfn.LET(_xlpm.d,$D26:$U26,_xlpm.v,P26,RANK(_xlpm.v,_xlpm.d))</f>
        <v>12</v>
      </c>
      <c r="Q27" s="3">
        <f t="shared" ref="Q27" si="51">_xlfn.LET(_xlpm.d,$D26:$U26,_xlpm.v,Q26,RANK(_xlpm.v,_xlpm.d))</f>
        <v>17</v>
      </c>
      <c r="R27" s="3">
        <f t="shared" ref="R27" si="52">_xlfn.LET(_xlpm.d,$D26:$U26,_xlpm.v,R26,RANK(_xlpm.v,_xlpm.d))</f>
        <v>5</v>
      </c>
      <c r="S27" s="3">
        <f t="shared" ref="S27" si="53">_xlfn.LET(_xlpm.d,$D26:$U26,_xlpm.v,S26,RANK(_xlpm.v,_xlpm.d))</f>
        <v>12</v>
      </c>
      <c r="T27" s="3">
        <f t="shared" ref="T27" si="54">_xlfn.LET(_xlpm.d,$D26:$U26,_xlpm.v,T26,RANK(_xlpm.v,_xlpm.d))</f>
        <v>1</v>
      </c>
      <c r="U27" s="3">
        <f t="shared" ref="U27" si="55">_xlfn.LET(_xlpm.d,$D26:$U26,_xlpm.v,U26,RANK(_xlpm.v,_xlpm.d))</f>
        <v>16</v>
      </c>
      <c r="V27" s="3"/>
    </row>
    <row r="29" spans="1:23" ht="27" customHeight="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20</v>
      </c>
      <c r="K29" t="s">
        <v>21</v>
      </c>
      <c r="L29" t="s">
        <v>22</v>
      </c>
      <c r="M29" s="1" t="s">
        <v>26</v>
      </c>
      <c r="N29" s="1" t="s">
        <v>27</v>
      </c>
      <c r="O29" s="1" t="s">
        <v>28</v>
      </c>
      <c r="P29" s="1" t="s">
        <v>35</v>
      </c>
      <c r="Q29" s="1" t="s">
        <v>36</v>
      </c>
      <c r="R29" s="1" t="s">
        <v>37</v>
      </c>
      <c r="S29" t="s">
        <v>32</v>
      </c>
      <c r="T29" t="s">
        <v>33</v>
      </c>
      <c r="U29" t="s">
        <v>34</v>
      </c>
      <c r="V29" t="s">
        <v>9</v>
      </c>
      <c r="W29" t="s">
        <v>10</v>
      </c>
    </row>
    <row r="30" spans="1:23" ht="27" customHeight="1">
      <c r="A30" t="s">
        <v>18</v>
      </c>
      <c r="B30" t="s">
        <v>12</v>
      </c>
      <c r="C30" t="s">
        <v>13</v>
      </c>
      <c r="D30" s="2">
        <v>0.27</v>
      </c>
      <c r="E30" s="2">
        <v>0.37</v>
      </c>
      <c r="F30" s="2">
        <v>0.4</v>
      </c>
      <c r="G30" s="2">
        <v>0.28999999999999998</v>
      </c>
      <c r="H30" s="2">
        <v>0.37</v>
      </c>
      <c r="I30" s="2">
        <v>0.36</v>
      </c>
      <c r="J30" s="2">
        <v>0.33</v>
      </c>
      <c r="K30" s="2">
        <v>0.35</v>
      </c>
      <c r="L30" s="2">
        <v>0.44</v>
      </c>
      <c r="M30" s="2">
        <v>0.4</v>
      </c>
      <c r="N30" s="2">
        <v>0.41</v>
      </c>
      <c r="O30" s="2">
        <v>0.33</v>
      </c>
      <c r="P30" s="2">
        <v>0.43</v>
      </c>
      <c r="Q30" s="2">
        <v>0.36</v>
      </c>
      <c r="R30" s="2">
        <v>0.36</v>
      </c>
      <c r="S30" s="2">
        <v>0.28000000000000003</v>
      </c>
      <c r="T30" s="2">
        <v>0.34</v>
      </c>
      <c r="U30" s="2">
        <v>0.28000000000000003</v>
      </c>
      <c r="V30" s="2">
        <f>_xlfn.LET(_xlpm.d,D30:U30,MAX(_xlpm.d))</f>
        <v>0.44</v>
      </c>
      <c r="W30">
        <v>2</v>
      </c>
    </row>
    <row r="31" spans="1:23" ht="27" customHeight="1">
      <c r="A31" t="s">
        <v>18</v>
      </c>
      <c r="B31" t="s">
        <v>12</v>
      </c>
      <c r="C31" t="s">
        <v>14</v>
      </c>
      <c r="D31" s="2">
        <v>0.37</v>
      </c>
      <c r="E31" s="2">
        <v>0.43</v>
      </c>
      <c r="F31" s="2">
        <v>0.5</v>
      </c>
      <c r="G31" s="2">
        <v>0.41</v>
      </c>
      <c r="H31" s="2">
        <v>0.43</v>
      </c>
      <c r="I31" s="2">
        <v>0.31</v>
      </c>
      <c r="J31" s="2">
        <v>0.28999999999999998</v>
      </c>
      <c r="K31" s="2">
        <v>0.42</v>
      </c>
      <c r="L31" s="2">
        <v>0.46</v>
      </c>
      <c r="M31" s="2">
        <v>0.38</v>
      </c>
      <c r="N31" s="2">
        <v>0.45</v>
      </c>
      <c r="O31" s="2">
        <v>0.32</v>
      </c>
      <c r="P31" s="2">
        <v>0.45</v>
      </c>
      <c r="Q31" s="2">
        <v>0.37</v>
      </c>
      <c r="R31" s="2">
        <v>0.4</v>
      </c>
      <c r="S31" s="2">
        <v>0.38</v>
      </c>
      <c r="T31" s="2">
        <v>0.38</v>
      </c>
      <c r="U31" s="2">
        <v>0.42</v>
      </c>
      <c r="V31" s="2">
        <f>_xlfn.LET(_xlpm.d,D31:U31,MAX(_xlpm.d))</f>
        <v>0.5</v>
      </c>
      <c r="W31">
        <v>1</v>
      </c>
    </row>
    <row r="32" spans="1:23" ht="27" customHeight="1">
      <c r="A32" t="s">
        <v>18</v>
      </c>
      <c r="B32" t="s">
        <v>12</v>
      </c>
      <c r="C32" t="s">
        <v>15</v>
      </c>
      <c r="D32" s="2">
        <v>0.32</v>
      </c>
      <c r="E32" s="2">
        <v>0.3</v>
      </c>
      <c r="F32" s="2">
        <v>0.37</v>
      </c>
      <c r="G32" s="2">
        <v>0.35</v>
      </c>
      <c r="H32" s="2">
        <v>0.34</v>
      </c>
      <c r="I32" s="2">
        <v>0.34</v>
      </c>
      <c r="J32" s="2">
        <v>0.33</v>
      </c>
      <c r="K32" s="2">
        <v>0.31</v>
      </c>
      <c r="L32" s="2">
        <v>0.34</v>
      </c>
      <c r="M32" s="2">
        <v>0.31</v>
      </c>
      <c r="N32" s="2">
        <v>0.32</v>
      </c>
      <c r="O32" s="2">
        <v>0.39</v>
      </c>
      <c r="P32" s="2">
        <v>0.33</v>
      </c>
      <c r="Q32" s="2">
        <v>0.38</v>
      </c>
      <c r="R32" s="2">
        <v>0.34</v>
      </c>
      <c r="S32" s="2">
        <v>0.36</v>
      </c>
      <c r="T32" s="2">
        <v>0.37</v>
      </c>
      <c r="U32" s="2">
        <v>0.34</v>
      </c>
      <c r="V32" s="2">
        <f>_xlfn.LET(_xlpm.d,D32:U32,MAX(_xlpm.d))</f>
        <v>0.39</v>
      </c>
      <c r="W32">
        <v>3</v>
      </c>
    </row>
    <row r="33" spans="1:23" ht="27" customHeight="1">
      <c r="C33" t="s">
        <v>9</v>
      </c>
      <c r="D33" s="2">
        <f>_xlfn.LET(_xlpm.d,D30:D32,MAX(_xlpm.d))</f>
        <v>0.37</v>
      </c>
      <c r="E33" s="2">
        <f t="shared" ref="E33:V33" si="56">_xlfn.LET(_xlpm.d,E30:E32,MAX(_xlpm.d))</f>
        <v>0.43</v>
      </c>
      <c r="F33" s="2">
        <f t="shared" si="56"/>
        <v>0.5</v>
      </c>
      <c r="G33" s="2">
        <f t="shared" si="56"/>
        <v>0.41</v>
      </c>
      <c r="H33" s="2">
        <f t="shared" si="56"/>
        <v>0.43</v>
      </c>
      <c r="I33" s="2">
        <f t="shared" si="56"/>
        <v>0.36</v>
      </c>
      <c r="J33" s="2">
        <f t="shared" si="56"/>
        <v>0.33</v>
      </c>
      <c r="K33" s="2">
        <f t="shared" si="56"/>
        <v>0.42</v>
      </c>
      <c r="L33" s="2">
        <f t="shared" si="56"/>
        <v>0.46</v>
      </c>
      <c r="M33" s="2">
        <f t="shared" si="56"/>
        <v>0.4</v>
      </c>
      <c r="N33" s="2">
        <f t="shared" si="56"/>
        <v>0.45</v>
      </c>
      <c r="O33" s="2">
        <f t="shared" si="56"/>
        <v>0.39</v>
      </c>
      <c r="P33" s="2">
        <f t="shared" si="56"/>
        <v>0.45</v>
      </c>
      <c r="Q33" s="2">
        <f t="shared" si="56"/>
        <v>0.38</v>
      </c>
      <c r="R33" s="2">
        <f t="shared" si="56"/>
        <v>0.4</v>
      </c>
      <c r="S33" s="2">
        <f t="shared" si="56"/>
        <v>0.38</v>
      </c>
      <c r="T33" s="2">
        <f t="shared" si="56"/>
        <v>0.38</v>
      </c>
      <c r="U33" s="2">
        <f t="shared" si="56"/>
        <v>0.42</v>
      </c>
      <c r="V33" s="2">
        <f t="shared" si="56"/>
        <v>0.5</v>
      </c>
    </row>
    <row r="34" spans="1:23" ht="27" customHeight="1">
      <c r="C34" t="s">
        <v>10</v>
      </c>
      <c r="D34" s="3">
        <f>_xlfn.LET(_xlpm.d,$D33:$U33,_xlpm.v,D33,RANK(_xlpm.v,_xlpm.d))</f>
        <v>16</v>
      </c>
      <c r="E34" s="3">
        <f t="shared" ref="E34" si="57">_xlfn.LET(_xlpm.d,$D33:$U33,_xlpm.v,E33,RANK(_xlpm.v,_xlpm.d))</f>
        <v>5</v>
      </c>
      <c r="F34" s="3">
        <f t="shared" ref="F34" si="58">_xlfn.LET(_xlpm.d,$D33:$U33,_xlpm.v,F33,RANK(_xlpm.v,_xlpm.d))</f>
        <v>1</v>
      </c>
      <c r="G34" s="3">
        <f t="shared" ref="G34" si="59">_xlfn.LET(_xlpm.d,$D33:$U33,_xlpm.v,G33,RANK(_xlpm.v,_xlpm.d))</f>
        <v>9</v>
      </c>
      <c r="H34" s="3">
        <f t="shared" ref="H34" si="60">_xlfn.LET(_xlpm.d,$D33:$U33,_xlpm.v,H33,RANK(_xlpm.v,_xlpm.d))</f>
        <v>5</v>
      </c>
      <c r="I34" s="3">
        <f t="shared" ref="I34" si="61">_xlfn.LET(_xlpm.d,$D33:$U33,_xlpm.v,I33,RANK(_xlpm.v,_xlpm.d))</f>
        <v>17</v>
      </c>
      <c r="J34" s="3">
        <f t="shared" ref="J34" si="62">_xlfn.LET(_xlpm.d,$D33:$U33,_xlpm.v,J33,RANK(_xlpm.v,_xlpm.d))</f>
        <v>18</v>
      </c>
      <c r="K34" s="3">
        <f t="shared" ref="K34" si="63">_xlfn.LET(_xlpm.d,$D33:$U33,_xlpm.v,K33,RANK(_xlpm.v,_xlpm.d))</f>
        <v>7</v>
      </c>
      <c r="L34" s="3">
        <f t="shared" ref="L34" si="64">_xlfn.LET(_xlpm.d,$D33:$U33,_xlpm.v,L33,RANK(_xlpm.v,_xlpm.d))</f>
        <v>2</v>
      </c>
      <c r="M34" s="3">
        <f t="shared" ref="M34" si="65">_xlfn.LET(_xlpm.d,$D33:$U33,_xlpm.v,M33,RANK(_xlpm.v,_xlpm.d))</f>
        <v>10</v>
      </c>
      <c r="N34" s="3">
        <f t="shared" ref="N34" si="66">_xlfn.LET(_xlpm.d,$D33:$U33,_xlpm.v,N33,RANK(_xlpm.v,_xlpm.d))</f>
        <v>3</v>
      </c>
      <c r="O34" s="3">
        <f t="shared" ref="O34" si="67">_xlfn.LET(_xlpm.d,$D33:$U33,_xlpm.v,O33,RANK(_xlpm.v,_xlpm.d))</f>
        <v>12</v>
      </c>
      <c r="P34" s="3">
        <f t="shared" ref="P34" si="68">_xlfn.LET(_xlpm.d,$D33:$U33,_xlpm.v,P33,RANK(_xlpm.v,_xlpm.d))</f>
        <v>3</v>
      </c>
      <c r="Q34" s="3">
        <f t="shared" ref="Q34" si="69">_xlfn.LET(_xlpm.d,$D33:$U33,_xlpm.v,Q33,RANK(_xlpm.v,_xlpm.d))</f>
        <v>13</v>
      </c>
      <c r="R34" s="3">
        <f t="shared" ref="R34" si="70">_xlfn.LET(_xlpm.d,$D33:$U33,_xlpm.v,R33,RANK(_xlpm.v,_xlpm.d))</f>
        <v>10</v>
      </c>
      <c r="S34" s="3">
        <f t="shared" ref="S34" si="71">_xlfn.LET(_xlpm.d,$D33:$U33,_xlpm.v,S33,RANK(_xlpm.v,_xlpm.d))</f>
        <v>13</v>
      </c>
      <c r="T34" s="3">
        <f t="shared" ref="T34" si="72">_xlfn.LET(_xlpm.d,$D33:$U33,_xlpm.v,T33,RANK(_xlpm.v,_xlpm.d))</f>
        <v>13</v>
      </c>
      <c r="U34" s="3">
        <f t="shared" ref="U34" si="73">_xlfn.LET(_xlpm.d,$D33:$U33,_xlpm.v,U33,RANK(_xlpm.v,_xlpm.d))</f>
        <v>7</v>
      </c>
      <c r="V34" s="3"/>
    </row>
    <row r="36" spans="1:23" ht="27" customHeight="1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20</v>
      </c>
      <c r="K36" t="s">
        <v>21</v>
      </c>
      <c r="L36" t="s">
        <v>22</v>
      </c>
      <c r="M36" s="1" t="s">
        <v>26</v>
      </c>
      <c r="N36" s="1" t="s">
        <v>27</v>
      </c>
      <c r="O36" s="1" t="s">
        <v>28</v>
      </c>
      <c r="P36" s="1" t="s">
        <v>35</v>
      </c>
      <c r="Q36" s="1" t="s">
        <v>36</v>
      </c>
      <c r="R36" s="1" t="s">
        <v>37</v>
      </c>
      <c r="S36" t="s">
        <v>32</v>
      </c>
      <c r="T36" t="s">
        <v>33</v>
      </c>
      <c r="U36" t="s">
        <v>34</v>
      </c>
      <c r="V36" t="s">
        <v>9</v>
      </c>
      <c r="W36" t="s">
        <v>10</v>
      </c>
    </row>
    <row r="37" spans="1:23" ht="27" customHeight="1">
      <c r="A37" t="s">
        <v>18</v>
      </c>
      <c r="B37" t="s">
        <v>16</v>
      </c>
      <c r="C37" t="s">
        <v>13</v>
      </c>
      <c r="D37" s="2">
        <v>0.38</v>
      </c>
      <c r="E37" s="2">
        <v>0.39</v>
      </c>
      <c r="F37" s="2">
        <v>0.37</v>
      </c>
      <c r="G37" s="2">
        <v>0.38</v>
      </c>
      <c r="H37" s="2">
        <v>0.39</v>
      </c>
      <c r="I37" s="2">
        <v>0.31</v>
      </c>
      <c r="J37" s="2">
        <v>0.34</v>
      </c>
      <c r="K37" s="2">
        <v>0.36</v>
      </c>
      <c r="L37" s="2">
        <v>0.33</v>
      </c>
      <c r="M37" s="2">
        <v>0.39</v>
      </c>
      <c r="N37" s="2">
        <v>0.43</v>
      </c>
      <c r="O37" s="2">
        <v>0.33</v>
      </c>
      <c r="P37" s="2">
        <v>0.33</v>
      </c>
      <c r="Q37" s="2">
        <v>0.34</v>
      </c>
      <c r="R37" s="2">
        <v>0.36</v>
      </c>
      <c r="S37" s="2">
        <v>0.28000000000000003</v>
      </c>
      <c r="T37" s="2">
        <v>0.36</v>
      </c>
      <c r="U37" s="2">
        <v>0.34</v>
      </c>
      <c r="V37" s="2">
        <f>_xlfn.LET(_xlpm.d,D37:U37,MAX(_xlpm.d))</f>
        <v>0.43</v>
      </c>
      <c r="W37">
        <v>2</v>
      </c>
    </row>
    <row r="38" spans="1:23" ht="27" customHeight="1">
      <c r="A38" t="s">
        <v>18</v>
      </c>
      <c r="B38" t="s">
        <v>16</v>
      </c>
      <c r="C38" t="s">
        <v>14</v>
      </c>
      <c r="D38" s="2">
        <v>0.34</v>
      </c>
      <c r="E38" s="2">
        <v>0.38</v>
      </c>
      <c r="F38" s="2">
        <v>0.46</v>
      </c>
      <c r="G38" s="2">
        <v>0.38</v>
      </c>
      <c r="H38" s="2">
        <v>0.44</v>
      </c>
      <c r="I38" s="2">
        <v>0.36</v>
      </c>
      <c r="J38" s="2">
        <v>0.31</v>
      </c>
      <c r="K38" s="2">
        <v>0.39</v>
      </c>
      <c r="L38" s="2">
        <v>0.42</v>
      </c>
      <c r="M38" s="2">
        <v>0.46</v>
      </c>
      <c r="N38" s="2">
        <v>0.42</v>
      </c>
      <c r="O38" s="2">
        <v>0.33</v>
      </c>
      <c r="P38" s="2">
        <v>0.44</v>
      </c>
      <c r="Q38" s="2">
        <v>0.33</v>
      </c>
      <c r="R38" s="2">
        <v>0.4</v>
      </c>
      <c r="S38" s="2">
        <v>0.38</v>
      </c>
      <c r="T38" s="2">
        <v>0.36</v>
      </c>
      <c r="U38" s="2">
        <v>0.45</v>
      </c>
      <c r="V38" s="2">
        <f>_xlfn.LET(_xlpm.d,D38:U38,MAX(_xlpm.d))</f>
        <v>0.46</v>
      </c>
      <c r="W38">
        <v>1</v>
      </c>
    </row>
    <row r="39" spans="1:23" ht="27" customHeight="1">
      <c r="A39" t="s">
        <v>18</v>
      </c>
      <c r="B39" t="s">
        <v>16</v>
      </c>
      <c r="C39" t="s">
        <v>15</v>
      </c>
      <c r="D39" s="2">
        <v>0.39</v>
      </c>
      <c r="E39" s="2">
        <v>0.32</v>
      </c>
      <c r="F39" s="2">
        <v>0.4</v>
      </c>
      <c r="G39" s="2">
        <v>0.37</v>
      </c>
      <c r="H39" s="2">
        <v>0.37</v>
      </c>
      <c r="I39" s="2">
        <v>0.28999999999999998</v>
      </c>
      <c r="J39" s="2">
        <v>0.38</v>
      </c>
      <c r="K39" s="2">
        <v>0.35</v>
      </c>
      <c r="L39" s="2">
        <v>0.28999999999999998</v>
      </c>
      <c r="M39" s="2">
        <v>0.36</v>
      </c>
      <c r="N39" s="2">
        <v>0.33</v>
      </c>
      <c r="O39" s="2">
        <v>0.36</v>
      </c>
      <c r="P39" s="2">
        <v>0.37</v>
      </c>
      <c r="Q39" s="2">
        <v>0.33</v>
      </c>
      <c r="R39" s="2">
        <v>0.37</v>
      </c>
      <c r="S39" s="2">
        <v>0.36</v>
      </c>
      <c r="T39" s="2">
        <v>0.35</v>
      </c>
      <c r="U39" s="2">
        <v>0.32</v>
      </c>
      <c r="V39" s="2">
        <f>_xlfn.LET(_xlpm.d,D39:U39,MAX(_xlpm.d))</f>
        <v>0.4</v>
      </c>
      <c r="W39">
        <v>3</v>
      </c>
    </row>
    <row r="40" spans="1:23" ht="27" customHeight="1">
      <c r="C40" t="s">
        <v>9</v>
      </c>
      <c r="D40" s="2">
        <f>_xlfn.LET(_xlpm.d,D37:D39,MAX(_xlpm.d))</f>
        <v>0.39</v>
      </c>
      <c r="E40" s="2">
        <f t="shared" ref="E40:V40" si="74">_xlfn.LET(_xlpm.d,E37:E39,MAX(_xlpm.d))</f>
        <v>0.39</v>
      </c>
      <c r="F40" s="2">
        <f t="shared" si="74"/>
        <v>0.46</v>
      </c>
      <c r="G40" s="2">
        <f t="shared" si="74"/>
        <v>0.38</v>
      </c>
      <c r="H40" s="2">
        <f t="shared" si="74"/>
        <v>0.44</v>
      </c>
      <c r="I40" s="2">
        <f t="shared" si="74"/>
        <v>0.36</v>
      </c>
      <c r="J40" s="2">
        <f t="shared" si="74"/>
        <v>0.38</v>
      </c>
      <c r="K40" s="2">
        <f t="shared" si="74"/>
        <v>0.39</v>
      </c>
      <c r="L40" s="2">
        <f t="shared" si="74"/>
        <v>0.42</v>
      </c>
      <c r="M40" s="2">
        <f t="shared" si="74"/>
        <v>0.46</v>
      </c>
      <c r="N40" s="2">
        <f t="shared" si="74"/>
        <v>0.43</v>
      </c>
      <c r="O40" s="2">
        <f t="shared" si="74"/>
        <v>0.36</v>
      </c>
      <c r="P40" s="2">
        <f t="shared" si="74"/>
        <v>0.44</v>
      </c>
      <c r="Q40" s="2">
        <f t="shared" si="74"/>
        <v>0.34</v>
      </c>
      <c r="R40" s="2">
        <f t="shared" si="74"/>
        <v>0.4</v>
      </c>
      <c r="S40" s="2">
        <f t="shared" si="74"/>
        <v>0.38</v>
      </c>
      <c r="T40" s="2">
        <f t="shared" si="74"/>
        <v>0.36</v>
      </c>
      <c r="U40" s="2">
        <f t="shared" si="74"/>
        <v>0.45</v>
      </c>
      <c r="V40" s="2">
        <f t="shared" si="74"/>
        <v>0.46</v>
      </c>
    </row>
    <row r="41" spans="1:23" ht="27" customHeight="1">
      <c r="C41" t="s">
        <v>10</v>
      </c>
      <c r="D41" s="3">
        <f>_xlfn.LET(_xlpm.d,$D40:$U40,_xlpm.v,D40,RANK(_xlpm.v,_xlpm.d))</f>
        <v>9</v>
      </c>
      <c r="E41" s="3">
        <f t="shared" ref="E41" si="75">_xlfn.LET(_xlpm.d,$D40:$U40,_xlpm.v,E40,RANK(_xlpm.v,_xlpm.d))</f>
        <v>9</v>
      </c>
      <c r="F41" s="3">
        <f t="shared" ref="F41" si="76">_xlfn.LET(_xlpm.d,$D40:$U40,_xlpm.v,F40,RANK(_xlpm.v,_xlpm.d))</f>
        <v>1</v>
      </c>
      <c r="G41" s="3">
        <f t="shared" ref="G41" si="77">_xlfn.LET(_xlpm.d,$D40:$U40,_xlpm.v,G40,RANK(_xlpm.v,_xlpm.d))</f>
        <v>12</v>
      </c>
      <c r="H41" s="3">
        <f t="shared" ref="H41" si="78">_xlfn.LET(_xlpm.d,$D40:$U40,_xlpm.v,H40,RANK(_xlpm.v,_xlpm.d))</f>
        <v>4</v>
      </c>
      <c r="I41" s="3">
        <f t="shared" ref="I41" si="79">_xlfn.LET(_xlpm.d,$D40:$U40,_xlpm.v,I40,RANK(_xlpm.v,_xlpm.d))</f>
        <v>15</v>
      </c>
      <c r="J41" s="3">
        <f t="shared" ref="J41" si="80">_xlfn.LET(_xlpm.d,$D40:$U40,_xlpm.v,J40,RANK(_xlpm.v,_xlpm.d))</f>
        <v>12</v>
      </c>
      <c r="K41" s="3">
        <f t="shared" ref="K41" si="81">_xlfn.LET(_xlpm.d,$D40:$U40,_xlpm.v,K40,RANK(_xlpm.v,_xlpm.d))</f>
        <v>9</v>
      </c>
      <c r="L41" s="3">
        <f t="shared" ref="L41" si="82">_xlfn.LET(_xlpm.d,$D40:$U40,_xlpm.v,L40,RANK(_xlpm.v,_xlpm.d))</f>
        <v>7</v>
      </c>
      <c r="M41" s="3">
        <f t="shared" ref="M41" si="83">_xlfn.LET(_xlpm.d,$D40:$U40,_xlpm.v,M40,RANK(_xlpm.v,_xlpm.d))</f>
        <v>1</v>
      </c>
      <c r="N41" s="3">
        <f t="shared" ref="N41" si="84">_xlfn.LET(_xlpm.d,$D40:$U40,_xlpm.v,N40,RANK(_xlpm.v,_xlpm.d))</f>
        <v>6</v>
      </c>
      <c r="O41" s="3">
        <f t="shared" ref="O41" si="85">_xlfn.LET(_xlpm.d,$D40:$U40,_xlpm.v,O40,RANK(_xlpm.v,_xlpm.d))</f>
        <v>15</v>
      </c>
      <c r="P41" s="3">
        <f t="shared" ref="P41" si="86">_xlfn.LET(_xlpm.d,$D40:$U40,_xlpm.v,P40,RANK(_xlpm.v,_xlpm.d))</f>
        <v>4</v>
      </c>
      <c r="Q41" s="3">
        <f t="shared" ref="Q41" si="87">_xlfn.LET(_xlpm.d,$D40:$U40,_xlpm.v,Q40,RANK(_xlpm.v,_xlpm.d))</f>
        <v>18</v>
      </c>
      <c r="R41" s="3">
        <f t="shared" ref="R41" si="88">_xlfn.LET(_xlpm.d,$D40:$U40,_xlpm.v,R40,RANK(_xlpm.v,_xlpm.d))</f>
        <v>8</v>
      </c>
      <c r="S41" s="3">
        <f t="shared" ref="S41" si="89">_xlfn.LET(_xlpm.d,$D40:$U40,_xlpm.v,S40,RANK(_xlpm.v,_xlpm.d))</f>
        <v>12</v>
      </c>
      <c r="T41" s="3">
        <f t="shared" ref="T41" si="90">_xlfn.LET(_xlpm.d,$D40:$U40,_xlpm.v,T40,RANK(_xlpm.v,_xlpm.d))</f>
        <v>15</v>
      </c>
      <c r="U41" s="3">
        <f t="shared" ref="U41" si="91">_xlfn.LET(_xlpm.d,$D40:$U40,_xlpm.v,U40,RANK(_xlpm.v,_xlpm.d))</f>
        <v>3</v>
      </c>
      <c r="V41" s="3"/>
    </row>
    <row r="44" spans="1:23" ht="27" customHeight="1"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20</v>
      </c>
      <c r="K44" t="s">
        <v>21</v>
      </c>
      <c r="L44" t="s">
        <v>22</v>
      </c>
      <c r="M44" t="s">
        <v>26</v>
      </c>
      <c r="N44" t="s">
        <v>27</v>
      </c>
      <c r="O44" t="s">
        <v>28</v>
      </c>
      <c r="P44" t="s">
        <v>35</v>
      </c>
      <c r="Q44" t="s">
        <v>36</v>
      </c>
      <c r="R44" t="s">
        <v>37</v>
      </c>
      <c r="S44" t="s">
        <v>32</v>
      </c>
      <c r="T44" t="s">
        <v>33</v>
      </c>
      <c r="U44" t="s">
        <v>34</v>
      </c>
      <c r="V44" t="s">
        <v>9</v>
      </c>
    </row>
    <row r="45" spans="1:23" ht="27" customHeight="1">
      <c r="C45" t="s">
        <v>11</v>
      </c>
      <c r="D45" s="2">
        <f>D5</f>
        <v>0.57999999999999996</v>
      </c>
      <c r="E45" s="2">
        <f t="shared" ref="E45:F45" si="92">E5</f>
        <v>0.56000000000000005</v>
      </c>
      <c r="F45" s="2">
        <f t="shared" si="92"/>
        <v>0.56000000000000005</v>
      </c>
      <c r="G45" s="2">
        <f t="shared" ref="G45:S45" si="93">G5</f>
        <v>0.55000000000000004</v>
      </c>
      <c r="H45" s="2">
        <f t="shared" si="93"/>
        <v>0.55000000000000004</v>
      </c>
      <c r="I45" s="2">
        <f t="shared" si="93"/>
        <v>0.57999999999999996</v>
      </c>
      <c r="J45" s="2">
        <f t="shared" si="93"/>
        <v>0.6</v>
      </c>
      <c r="K45" s="2">
        <f t="shared" si="93"/>
        <v>0.47</v>
      </c>
      <c r="L45" s="2">
        <f t="shared" si="93"/>
        <v>0.5</v>
      </c>
      <c r="M45" s="2">
        <f t="shared" si="93"/>
        <v>0.55000000000000004</v>
      </c>
      <c r="N45" s="2">
        <f t="shared" si="93"/>
        <v>0.61</v>
      </c>
      <c r="O45" s="2">
        <f t="shared" si="93"/>
        <v>0.54</v>
      </c>
      <c r="P45" s="2">
        <f t="shared" si="93"/>
        <v>0.56000000000000005</v>
      </c>
      <c r="Q45" s="2">
        <f t="shared" si="93"/>
        <v>0.55000000000000004</v>
      </c>
      <c r="R45" s="2">
        <f t="shared" si="93"/>
        <v>0.67</v>
      </c>
      <c r="S45" s="2">
        <f t="shared" si="93"/>
        <v>0.59</v>
      </c>
      <c r="T45" s="2">
        <f t="shared" ref="T45:V45" si="94">T5</f>
        <v>0.51</v>
      </c>
      <c r="U45" s="2">
        <f t="shared" si="94"/>
        <v>0.53</v>
      </c>
      <c r="V45" s="2">
        <f t="shared" si="94"/>
        <v>0.67</v>
      </c>
    </row>
    <row r="46" spans="1:23" ht="27" customHeight="1">
      <c r="C46" t="s">
        <v>19</v>
      </c>
      <c r="D46" s="2">
        <f>D19</f>
        <v>0.86</v>
      </c>
      <c r="E46" s="2">
        <f t="shared" ref="E46:F46" si="95">E19</f>
        <v>0.87</v>
      </c>
      <c r="F46" s="2">
        <f t="shared" si="95"/>
        <v>0.86</v>
      </c>
      <c r="G46" s="2">
        <f t="shared" ref="G46:S46" si="96">G19</f>
        <v>0.84</v>
      </c>
      <c r="H46" s="2">
        <f t="shared" si="96"/>
        <v>0.84</v>
      </c>
      <c r="I46" s="2">
        <f t="shared" si="96"/>
        <v>0.85</v>
      </c>
      <c r="J46" s="2">
        <f t="shared" si="96"/>
        <v>0.82</v>
      </c>
      <c r="K46" s="2">
        <f t="shared" si="96"/>
        <v>0.83</v>
      </c>
      <c r="L46" s="2">
        <f t="shared" si="96"/>
        <v>0.86</v>
      </c>
      <c r="M46" s="2">
        <f t="shared" si="96"/>
        <v>0.88</v>
      </c>
      <c r="N46" s="2">
        <f t="shared" si="96"/>
        <v>0.87</v>
      </c>
      <c r="O46" s="2">
        <f t="shared" si="96"/>
        <v>0.86</v>
      </c>
      <c r="P46" s="2">
        <f t="shared" si="96"/>
        <v>0.84</v>
      </c>
      <c r="Q46" s="2">
        <f t="shared" si="96"/>
        <v>0.77</v>
      </c>
      <c r="R46" s="2">
        <f t="shared" si="96"/>
        <v>0.84</v>
      </c>
      <c r="S46" s="2">
        <f t="shared" si="96"/>
        <v>0.82</v>
      </c>
      <c r="T46" s="2">
        <f t="shared" ref="T46:V46" si="97">T19</f>
        <v>0.86</v>
      </c>
      <c r="U46" s="2">
        <f t="shared" si="97"/>
        <v>0.82</v>
      </c>
      <c r="V46" s="2">
        <f t="shared" si="97"/>
        <v>0.88</v>
      </c>
    </row>
    <row r="47" spans="1:23" ht="27" customHeight="1">
      <c r="C47" t="s">
        <v>18</v>
      </c>
      <c r="D47" s="2">
        <f>D33</f>
        <v>0.37</v>
      </c>
      <c r="E47" s="2">
        <f t="shared" ref="E47:F47" si="98">E33</f>
        <v>0.43</v>
      </c>
      <c r="F47" s="2">
        <f t="shared" si="98"/>
        <v>0.5</v>
      </c>
      <c r="G47" s="2">
        <f t="shared" ref="G47:S47" si="99">G33</f>
        <v>0.41</v>
      </c>
      <c r="H47" s="2">
        <f t="shared" si="99"/>
        <v>0.43</v>
      </c>
      <c r="I47" s="2">
        <f t="shared" si="99"/>
        <v>0.36</v>
      </c>
      <c r="J47" s="2">
        <f t="shared" si="99"/>
        <v>0.33</v>
      </c>
      <c r="K47" s="2">
        <f t="shared" si="99"/>
        <v>0.42</v>
      </c>
      <c r="L47" s="2">
        <f t="shared" si="99"/>
        <v>0.46</v>
      </c>
      <c r="M47" s="2">
        <f t="shared" si="99"/>
        <v>0.4</v>
      </c>
      <c r="N47" s="2">
        <f t="shared" si="99"/>
        <v>0.45</v>
      </c>
      <c r="O47" s="2">
        <f t="shared" si="99"/>
        <v>0.39</v>
      </c>
      <c r="P47" s="2">
        <f t="shared" si="99"/>
        <v>0.45</v>
      </c>
      <c r="Q47" s="2">
        <f t="shared" si="99"/>
        <v>0.38</v>
      </c>
      <c r="R47" s="2">
        <f t="shared" si="99"/>
        <v>0.4</v>
      </c>
      <c r="S47" s="2">
        <f t="shared" si="99"/>
        <v>0.38</v>
      </c>
      <c r="T47" s="2">
        <f t="shared" ref="T47:V47" si="100">T33</f>
        <v>0.38</v>
      </c>
      <c r="U47" s="2">
        <f t="shared" si="100"/>
        <v>0.42</v>
      </c>
      <c r="V47" s="2">
        <f t="shared" si="100"/>
        <v>0.5</v>
      </c>
    </row>
    <row r="48" spans="1:23" ht="27" customHeight="1">
      <c r="C48" t="s">
        <v>39</v>
      </c>
      <c r="D48" s="3">
        <f>_xlfn.LET(_xlpm.d,(D6,D13,D27,D34,D41),ROUND(GEOMEAN(_xlpm.d),1))</f>
        <v>9</v>
      </c>
      <c r="E48" s="3">
        <f>_xlfn.LET(_xlpm.d,(E6,E13,E27,E34,E41),ROUND(GEOMEAN(_xlpm.d),1))</f>
        <v>8.3000000000000007</v>
      </c>
      <c r="F48" s="3">
        <f>_xlfn.LET(_xlpm.d,(F6,F13,F27,F34,F41),ROUND(GEOMEAN(_xlpm.d),1))</f>
        <v>2.4</v>
      </c>
      <c r="G48" s="3">
        <f>_xlfn.LET(_xlpm.d,(G6,G13,G27,G34,G41),ROUND(GEOMEAN(_xlpm.d),1))</f>
        <v>6.4</v>
      </c>
      <c r="H48" s="3">
        <f>_xlfn.LET(_xlpm.d,(H6,H13,H27,H34,H41),ROUND(GEOMEAN(_xlpm.d),1))</f>
        <v>6.6</v>
      </c>
      <c r="I48" s="3">
        <f>_xlfn.LET(_xlpm.d,(I6,I13,I27,I34,I41),ROUND(GEOMEAN(_xlpm.d),1))</f>
        <v>7.6</v>
      </c>
      <c r="J48" s="3">
        <f>_xlfn.LET(_xlpm.d,(J6,J13,J27,J34,J41),ROUND(GEOMEAN(_xlpm.d),1))</f>
        <v>8.4</v>
      </c>
      <c r="K48" s="3">
        <f>_xlfn.LET(_xlpm.d,(K6,K13,K27,K34,K41),ROUND(GEOMEAN(_xlpm.d),1))</f>
        <v>12.3</v>
      </c>
      <c r="L48" s="3">
        <f>_xlfn.LET(_xlpm.d,(L6,L13,L27,L34,L41),ROUND(GEOMEAN(_xlpm.d),1))</f>
        <v>6.9</v>
      </c>
      <c r="M48" s="3">
        <f>_xlfn.LET(_xlpm.d,(M6,M13,M27,M34,M41),ROUND(GEOMEAN(_xlpm.d),1))</f>
        <v>7.6</v>
      </c>
      <c r="N48" s="3">
        <f>_xlfn.LET(_xlpm.d,(N6,N13,N27,N34,N41),ROUND(GEOMEAN(_xlpm.d),1))</f>
        <v>2.4</v>
      </c>
      <c r="O48" s="3">
        <f>_xlfn.LET(_xlpm.d,(O6,O13,O27,O34,O41),ROUND(GEOMEAN(_xlpm.d),1))</f>
        <v>9.6</v>
      </c>
      <c r="P48" s="3">
        <f>_xlfn.LET(_xlpm.d,(P6,P13,P27,P34,P41),ROUND(GEOMEAN(_xlpm.d),1))</f>
        <v>6.8</v>
      </c>
      <c r="Q48" s="3">
        <f>_xlfn.LET(_xlpm.d,(Q6,Q13,Q27,Q34,Q41),ROUND(GEOMEAN(_xlpm.d),1))</f>
        <v>12.6</v>
      </c>
      <c r="R48" s="3">
        <f>_xlfn.LET(_xlpm.d,(R6,R13,R27,R34,R41),ROUND(GEOMEAN(_xlpm.d),1))</f>
        <v>3.3</v>
      </c>
      <c r="S48" s="3">
        <f>_xlfn.LET(_xlpm.d,(S6,S13,S27,S34,S41),ROUND(GEOMEAN(_xlpm.d),1))</f>
        <v>8.5</v>
      </c>
      <c r="T48" s="3">
        <f>_xlfn.LET(_xlpm.d,(T6,T13,T27,T34,T41),ROUND(GEOMEAN(_xlpm.d),1))</f>
        <v>8.1</v>
      </c>
      <c r="U48" s="3">
        <f>_xlfn.LET(_xlpm.d,(U6,U13,U27,U34,U41),ROUND(GEOMEAN(_xlpm.d),1))</f>
        <v>8.9</v>
      </c>
      <c r="V48" s="3"/>
    </row>
  </sheetData>
  <conditionalFormatting sqref="D6:U6">
    <cfRule type="colorScale" priority="1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:V5 D9:V12 D16:V19 D23:V26 D30:V33 D37:V40">
    <cfRule type="colorScale" priority="1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3:V13">
    <cfRule type="colorScale" priority="6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0:V20">
    <cfRule type="colorScale" priority="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7:V27">
    <cfRule type="colorScale" priority="4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34:V34">
    <cfRule type="colorScale" priority="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1:V41">
    <cfRule type="colorScale" priority="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5:V47">
    <cfRule type="colorScale" priority="1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48:V48">
    <cfRule type="colorScale" priority="1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pageMargins left="0.7" right="0.7" top="0.75" bottom="0.75" header="0.3" footer="0.3"/>
  <drawing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452B-25F2-6C40-8E57-40FB6CC2E149}">
  <dimension ref="A1:AH48"/>
  <sheetViews>
    <sheetView workbookViewId="0">
      <pane xSplit="7420" ySplit="2840" topLeftCell="E1" activePane="bottomRight"/>
      <selection sqref="A1:XFD1"/>
      <selection pane="topRight" activeCell="C1" sqref="C1:C1048576"/>
      <selection pane="bottomLeft" activeCell="A29" sqref="A29:W34"/>
      <selection pane="bottomRight" activeCell="Q4" sqref="Q4"/>
    </sheetView>
  </sheetViews>
  <sheetFormatPr baseColWidth="10" defaultColWidth="5.625" defaultRowHeight="30" customHeight="1"/>
  <cols>
    <col min="1" max="1" width="7.625" customWidth="1"/>
    <col min="3" max="3" width="6.625" customWidth="1"/>
  </cols>
  <sheetData>
    <row r="1" spans="1:34" ht="4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26</v>
      </c>
      <c r="N1" s="1" t="s">
        <v>27</v>
      </c>
      <c r="O1" s="1" t="s">
        <v>28</v>
      </c>
      <c r="P1" s="1" t="s">
        <v>35</v>
      </c>
      <c r="Q1" s="1" t="s">
        <v>36</v>
      </c>
      <c r="R1" s="1" t="s">
        <v>37</v>
      </c>
      <c r="S1" s="1" t="s">
        <v>32</v>
      </c>
      <c r="T1" s="1" t="s">
        <v>33</v>
      </c>
      <c r="U1" s="1" t="s">
        <v>34</v>
      </c>
      <c r="V1" s="1" t="s">
        <v>9</v>
      </c>
      <c r="W1" s="1" t="s">
        <v>10</v>
      </c>
    </row>
    <row r="2" spans="1:34" ht="30" customHeight="1">
      <c r="A2" t="s">
        <v>11</v>
      </c>
      <c r="B2" t="s">
        <v>12</v>
      </c>
      <c r="C2" t="s">
        <v>13</v>
      </c>
      <c r="D2" s="2">
        <v>0.77</v>
      </c>
      <c r="E2" s="2">
        <v>0.72</v>
      </c>
      <c r="F2" s="2">
        <v>0.64</v>
      </c>
      <c r="G2" s="2">
        <v>0.75</v>
      </c>
      <c r="H2" s="2">
        <v>0.69</v>
      </c>
      <c r="I2" s="2">
        <v>0.75</v>
      </c>
      <c r="J2" s="2">
        <v>0.71</v>
      </c>
      <c r="K2" s="2">
        <v>0.77</v>
      </c>
      <c r="L2" s="2">
        <v>0.71</v>
      </c>
      <c r="M2" s="2">
        <v>0.75</v>
      </c>
      <c r="N2" s="2">
        <v>0.76</v>
      </c>
      <c r="O2" s="2">
        <v>0.77</v>
      </c>
      <c r="P2" s="2">
        <v>0.7</v>
      </c>
      <c r="Q2" s="2">
        <v>0.71</v>
      </c>
      <c r="R2" s="2">
        <v>0.77</v>
      </c>
      <c r="S2" s="2">
        <v>0.68</v>
      </c>
      <c r="T2" s="2">
        <v>0.68</v>
      </c>
      <c r="U2" s="2">
        <v>0.77</v>
      </c>
      <c r="V2" s="2">
        <f>_xlfn.LET(_xlpm.d,D2:U2,MAX(_xlpm.d))</f>
        <v>0.77</v>
      </c>
      <c r="W2">
        <v>3</v>
      </c>
    </row>
    <row r="3" spans="1:34" ht="30" customHeight="1">
      <c r="A3" t="s">
        <v>11</v>
      </c>
      <c r="B3" t="s">
        <v>12</v>
      </c>
      <c r="C3" t="s">
        <v>14</v>
      </c>
      <c r="D3" s="2">
        <v>0.76</v>
      </c>
      <c r="E3" s="2">
        <v>0.75</v>
      </c>
      <c r="F3" s="2">
        <v>0.75</v>
      </c>
      <c r="G3" s="2">
        <v>0.79</v>
      </c>
      <c r="H3" s="2">
        <v>0.7</v>
      </c>
      <c r="I3" s="2">
        <v>0.78</v>
      </c>
      <c r="J3" s="2">
        <v>0.81</v>
      </c>
      <c r="K3" s="2">
        <v>0.82</v>
      </c>
      <c r="L3" s="2">
        <v>0.72</v>
      </c>
      <c r="M3" s="2">
        <v>0.71</v>
      </c>
      <c r="N3" s="2">
        <v>0.77</v>
      </c>
      <c r="O3" s="2">
        <v>0.81</v>
      </c>
      <c r="P3" s="2">
        <v>0.73</v>
      </c>
      <c r="Q3" s="2">
        <v>0.73</v>
      </c>
      <c r="R3" s="2">
        <v>0.75</v>
      </c>
      <c r="S3" s="2">
        <v>0.73</v>
      </c>
      <c r="T3" s="2">
        <v>0.72</v>
      </c>
      <c r="U3" s="2">
        <v>0.75</v>
      </c>
      <c r="V3" s="2">
        <f>_xlfn.LET(_xlpm.d,D3:U3,MAX(_xlpm.d))</f>
        <v>0.82</v>
      </c>
      <c r="W3">
        <v>1</v>
      </c>
    </row>
    <row r="4" spans="1:34" ht="30" customHeight="1">
      <c r="A4" t="s">
        <v>11</v>
      </c>
      <c r="B4" t="s">
        <v>12</v>
      </c>
      <c r="C4" t="s">
        <v>15</v>
      </c>
      <c r="D4" s="2">
        <v>0.74</v>
      </c>
      <c r="E4" s="2">
        <v>0.73</v>
      </c>
      <c r="F4" s="2">
        <v>0.75</v>
      </c>
      <c r="G4" s="2">
        <v>0.78</v>
      </c>
      <c r="H4" s="2">
        <v>0.72</v>
      </c>
      <c r="I4" s="2">
        <v>0.75</v>
      </c>
      <c r="J4" s="2">
        <v>0.74</v>
      </c>
      <c r="K4" s="2">
        <v>0.78</v>
      </c>
      <c r="L4" s="2">
        <v>0.72</v>
      </c>
      <c r="M4" s="2">
        <v>0.66</v>
      </c>
      <c r="N4" s="2">
        <v>0.75</v>
      </c>
      <c r="O4" s="2">
        <v>0.71</v>
      </c>
      <c r="P4" s="2">
        <v>0.68</v>
      </c>
      <c r="Q4" s="2">
        <v>0.7</v>
      </c>
      <c r="R4" s="2">
        <v>0.69</v>
      </c>
      <c r="S4" s="2">
        <v>0.67</v>
      </c>
      <c r="T4" s="2">
        <v>0.74</v>
      </c>
      <c r="U4" s="2">
        <v>0.74</v>
      </c>
      <c r="V4" s="2">
        <f>_xlfn.LET(_xlpm.d,D4:U4,MAX(_xlpm.d))</f>
        <v>0.78</v>
      </c>
      <c r="W4">
        <v>2</v>
      </c>
    </row>
    <row r="5" spans="1:34" ht="30" customHeight="1">
      <c r="C5" t="s">
        <v>9</v>
      </c>
      <c r="D5" s="2">
        <f>_xlfn.LET(_xlpm.d,D2:D4,MAX(_xlpm.d))</f>
        <v>0.77</v>
      </c>
      <c r="E5" s="2">
        <f t="shared" ref="E5:V5" si="0">_xlfn.LET(_xlpm.d,E2:E4,MAX(_xlpm.d))</f>
        <v>0.75</v>
      </c>
      <c r="F5" s="2">
        <f t="shared" si="0"/>
        <v>0.75</v>
      </c>
      <c r="G5" s="2">
        <f t="shared" si="0"/>
        <v>0.79</v>
      </c>
      <c r="H5" s="2">
        <f t="shared" si="0"/>
        <v>0.72</v>
      </c>
      <c r="I5" s="2">
        <f t="shared" si="0"/>
        <v>0.78</v>
      </c>
      <c r="J5" s="2">
        <f t="shared" si="0"/>
        <v>0.81</v>
      </c>
      <c r="K5" s="2">
        <f t="shared" si="0"/>
        <v>0.82</v>
      </c>
      <c r="L5" s="2">
        <f t="shared" si="0"/>
        <v>0.72</v>
      </c>
      <c r="M5" s="2">
        <f t="shared" si="0"/>
        <v>0.75</v>
      </c>
      <c r="N5" s="2">
        <f t="shared" si="0"/>
        <v>0.77</v>
      </c>
      <c r="O5" s="2">
        <f t="shared" si="0"/>
        <v>0.81</v>
      </c>
      <c r="P5" s="2">
        <f t="shared" si="0"/>
        <v>0.73</v>
      </c>
      <c r="Q5" s="2">
        <f t="shared" si="0"/>
        <v>0.73</v>
      </c>
      <c r="R5" s="2">
        <f t="shared" si="0"/>
        <v>0.77</v>
      </c>
      <c r="S5" s="2">
        <f t="shared" si="0"/>
        <v>0.73</v>
      </c>
      <c r="T5" s="2">
        <f t="shared" si="0"/>
        <v>0.74</v>
      </c>
      <c r="U5" s="2">
        <f t="shared" si="0"/>
        <v>0.77</v>
      </c>
      <c r="V5" s="2">
        <f t="shared" si="0"/>
        <v>0.82</v>
      </c>
    </row>
    <row r="6" spans="1:34" ht="30" customHeight="1">
      <c r="C6" t="s">
        <v>10</v>
      </c>
      <c r="D6" s="3">
        <f>_xlfn.LET(_xlpm.d,$D5:$U5,_xlpm.v,D5,RANK(_xlpm.v,_xlpm.d))</f>
        <v>6</v>
      </c>
      <c r="E6" s="3">
        <f t="shared" ref="E6:U6" si="1">_xlfn.LET(_xlpm.d,$D5:$U5,_xlpm.v,E5,RANK(_xlpm.v,_xlpm.d))</f>
        <v>10</v>
      </c>
      <c r="F6" s="3">
        <f t="shared" si="1"/>
        <v>10</v>
      </c>
      <c r="G6" s="3">
        <f t="shared" si="1"/>
        <v>4</v>
      </c>
      <c r="H6" s="3">
        <f t="shared" si="1"/>
        <v>17</v>
      </c>
      <c r="I6" s="3">
        <f t="shared" si="1"/>
        <v>5</v>
      </c>
      <c r="J6" s="3">
        <f t="shared" si="1"/>
        <v>2</v>
      </c>
      <c r="K6" s="3">
        <f t="shared" si="1"/>
        <v>1</v>
      </c>
      <c r="L6" s="3">
        <f t="shared" si="1"/>
        <v>17</v>
      </c>
      <c r="M6" s="3">
        <f t="shared" si="1"/>
        <v>10</v>
      </c>
      <c r="N6" s="3">
        <f t="shared" si="1"/>
        <v>6</v>
      </c>
      <c r="O6" s="3">
        <f t="shared" si="1"/>
        <v>2</v>
      </c>
      <c r="P6" s="3">
        <f t="shared" si="1"/>
        <v>14</v>
      </c>
      <c r="Q6" s="3">
        <f t="shared" si="1"/>
        <v>14</v>
      </c>
      <c r="R6" s="3">
        <f t="shared" si="1"/>
        <v>6</v>
      </c>
      <c r="S6" s="3">
        <f t="shared" si="1"/>
        <v>14</v>
      </c>
      <c r="T6" s="3">
        <f t="shared" si="1"/>
        <v>13</v>
      </c>
      <c r="U6" s="3">
        <f t="shared" si="1"/>
        <v>6</v>
      </c>
      <c r="V6" s="3"/>
    </row>
    <row r="8" spans="1:34" ht="30" customHeight="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20</v>
      </c>
      <c r="K8" t="s">
        <v>21</v>
      </c>
      <c r="L8" t="s">
        <v>22</v>
      </c>
      <c r="M8" s="1" t="s">
        <v>26</v>
      </c>
      <c r="N8" s="1" t="s">
        <v>27</v>
      </c>
      <c r="O8" s="1" t="s">
        <v>28</v>
      </c>
      <c r="P8" s="1" t="s">
        <v>35</v>
      </c>
      <c r="Q8" s="1" t="s">
        <v>36</v>
      </c>
      <c r="R8" s="1" t="s">
        <v>37</v>
      </c>
      <c r="S8" t="s">
        <v>32</v>
      </c>
      <c r="T8" t="s">
        <v>33</v>
      </c>
      <c r="U8" t="s">
        <v>34</v>
      </c>
      <c r="V8" t="s">
        <v>9</v>
      </c>
      <c r="W8" s="1" t="s">
        <v>10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30" customHeight="1">
      <c r="A9" t="s">
        <v>11</v>
      </c>
      <c r="B9" t="s">
        <v>16</v>
      </c>
      <c r="C9" t="s">
        <v>13</v>
      </c>
      <c r="D9" s="2">
        <v>0.71</v>
      </c>
      <c r="E9" s="2">
        <v>0.67</v>
      </c>
      <c r="F9" s="2">
        <v>0.63</v>
      </c>
      <c r="G9" s="2">
        <v>0.75</v>
      </c>
      <c r="H9" s="2">
        <v>0.69</v>
      </c>
      <c r="I9" s="2">
        <v>0.69</v>
      </c>
      <c r="J9" s="2">
        <v>0.73</v>
      </c>
      <c r="K9" s="2">
        <v>0.79</v>
      </c>
      <c r="L9" s="2">
        <v>0.66</v>
      </c>
      <c r="M9" s="2">
        <v>0.68</v>
      </c>
      <c r="N9" s="2">
        <v>0.79</v>
      </c>
      <c r="O9" s="2">
        <v>0.69</v>
      </c>
      <c r="P9" s="2">
        <v>0.62</v>
      </c>
      <c r="Q9" s="2">
        <v>0.71</v>
      </c>
      <c r="R9" s="2">
        <v>0.7</v>
      </c>
      <c r="S9" s="2">
        <v>0.66</v>
      </c>
      <c r="T9" s="2">
        <v>0.75</v>
      </c>
      <c r="U9" s="2">
        <v>0.74</v>
      </c>
      <c r="V9" s="2">
        <f>_xlfn.LET(_xlpm.d,D9:U9,MAX(_xlpm.d))</f>
        <v>0.79</v>
      </c>
      <c r="W9">
        <v>2</v>
      </c>
    </row>
    <row r="10" spans="1:34" ht="30" customHeight="1">
      <c r="A10" t="s">
        <v>11</v>
      </c>
      <c r="B10" t="s">
        <v>16</v>
      </c>
      <c r="C10" t="s">
        <v>14</v>
      </c>
      <c r="D10" s="2">
        <v>0.72</v>
      </c>
      <c r="E10" s="2">
        <v>0.76</v>
      </c>
      <c r="F10" s="2">
        <v>0.71</v>
      </c>
      <c r="G10" s="2">
        <v>0.75</v>
      </c>
      <c r="H10" s="2">
        <v>0.7</v>
      </c>
      <c r="I10" s="2">
        <v>0.75</v>
      </c>
      <c r="J10" s="2">
        <v>0.77</v>
      </c>
      <c r="K10" s="2">
        <v>0.78</v>
      </c>
      <c r="L10" s="2">
        <v>0.69</v>
      </c>
      <c r="M10" s="2">
        <v>0.68</v>
      </c>
      <c r="N10" s="2">
        <v>0.83</v>
      </c>
      <c r="O10" s="2">
        <v>0.75</v>
      </c>
      <c r="P10" s="2">
        <v>0.68</v>
      </c>
      <c r="Q10" s="2">
        <v>0.71</v>
      </c>
      <c r="R10" s="2">
        <v>0.75</v>
      </c>
      <c r="S10" s="2">
        <v>0.68</v>
      </c>
      <c r="T10" s="2">
        <v>0.72</v>
      </c>
      <c r="U10" s="2">
        <v>0.77</v>
      </c>
      <c r="V10" s="2">
        <f>_xlfn.LET(_xlpm.d,D10:U10,MAX(_xlpm.d))</f>
        <v>0.83</v>
      </c>
      <c r="W10">
        <v>1</v>
      </c>
    </row>
    <row r="11" spans="1:34" ht="30" customHeight="1">
      <c r="A11" t="s">
        <v>11</v>
      </c>
      <c r="B11" t="s">
        <v>16</v>
      </c>
      <c r="C11" t="s">
        <v>15</v>
      </c>
      <c r="D11" s="2">
        <v>0.71</v>
      </c>
      <c r="E11" s="2">
        <v>0.7</v>
      </c>
      <c r="F11" s="2">
        <v>0.61</v>
      </c>
      <c r="G11" s="2">
        <v>0.68</v>
      </c>
      <c r="H11" s="2">
        <v>0.64</v>
      </c>
      <c r="I11" s="2">
        <v>0.72</v>
      </c>
      <c r="J11" s="2">
        <v>0.7</v>
      </c>
      <c r="K11" s="2">
        <v>0.72</v>
      </c>
      <c r="L11" s="2">
        <v>0.67</v>
      </c>
      <c r="M11" s="2">
        <v>0.6</v>
      </c>
      <c r="N11" s="2">
        <v>0.74</v>
      </c>
      <c r="O11" s="2">
        <v>0.71</v>
      </c>
      <c r="P11" s="2">
        <v>0.61</v>
      </c>
      <c r="Q11" s="2">
        <v>0.71</v>
      </c>
      <c r="R11" s="2">
        <v>0.68</v>
      </c>
      <c r="S11" s="2">
        <v>0.64</v>
      </c>
      <c r="T11" s="2">
        <v>0.7</v>
      </c>
      <c r="U11" s="2">
        <v>0.74</v>
      </c>
      <c r="V11" s="2">
        <f>_xlfn.LET(_xlpm.d,D11:U11,MAX(_xlpm.d))</f>
        <v>0.74</v>
      </c>
      <c r="W11">
        <v>3</v>
      </c>
    </row>
    <row r="12" spans="1:34" ht="30" customHeight="1">
      <c r="C12" t="s">
        <v>9</v>
      </c>
      <c r="D12" s="2">
        <f>_xlfn.LET(_xlpm.d,D9:D11,MAX(_xlpm.d))</f>
        <v>0.72</v>
      </c>
      <c r="E12" s="2">
        <f t="shared" ref="E12:V12" si="2">_xlfn.LET(_xlpm.d,E9:E11,MAX(_xlpm.d))</f>
        <v>0.76</v>
      </c>
      <c r="F12" s="2">
        <f t="shared" si="2"/>
        <v>0.71</v>
      </c>
      <c r="G12" s="2">
        <f t="shared" si="2"/>
        <v>0.75</v>
      </c>
      <c r="H12" s="2">
        <f t="shared" si="2"/>
        <v>0.7</v>
      </c>
      <c r="I12" s="2">
        <f t="shared" si="2"/>
        <v>0.75</v>
      </c>
      <c r="J12" s="2">
        <f t="shared" si="2"/>
        <v>0.77</v>
      </c>
      <c r="K12" s="2">
        <f t="shared" si="2"/>
        <v>0.79</v>
      </c>
      <c r="L12" s="2">
        <f t="shared" si="2"/>
        <v>0.69</v>
      </c>
      <c r="M12" s="2">
        <f t="shared" si="2"/>
        <v>0.68</v>
      </c>
      <c r="N12" s="2">
        <f t="shared" si="2"/>
        <v>0.83</v>
      </c>
      <c r="O12" s="2">
        <f t="shared" si="2"/>
        <v>0.75</v>
      </c>
      <c r="P12" s="2">
        <f t="shared" si="2"/>
        <v>0.68</v>
      </c>
      <c r="Q12" s="2">
        <f t="shared" si="2"/>
        <v>0.71</v>
      </c>
      <c r="R12" s="2">
        <f t="shared" si="2"/>
        <v>0.75</v>
      </c>
      <c r="S12" s="2">
        <f t="shared" si="2"/>
        <v>0.68</v>
      </c>
      <c r="T12" s="2">
        <f t="shared" si="2"/>
        <v>0.75</v>
      </c>
      <c r="U12" s="2">
        <f t="shared" si="2"/>
        <v>0.77</v>
      </c>
      <c r="V12" s="2">
        <f t="shared" si="2"/>
        <v>0.83</v>
      </c>
    </row>
    <row r="13" spans="1:34" ht="30" customHeight="1">
      <c r="C13" t="s">
        <v>10</v>
      </c>
      <c r="D13" s="3">
        <f>_xlfn.LET(_xlpm.d,$D12:$U12,_xlpm.v,D12,RANK(_xlpm.v,_xlpm.d))</f>
        <v>11</v>
      </c>
      <c r="E13" s="3">
        <f t="shared" ref="E13:U13" si="3">_xlfn.LET(_xlpm.d,$D12:$U12,_xlpm.v,E12,RANK(_xlpm.v,_xlpm.d))</f>
        <v>5</v>
      </c>
      <c r="F13" s="3">
        <f t="shared" si="3"/>
        <v>12</v>
      </c>
      <c r="G13" s="3">
        <f t="shared" si="3"/>
        <v>6</v>
      </c>
      <c r="H13" s="3">
        <f t="shared" si="3"/>
        <v>14</v>
      </c>
      <c r="I13" s="3">
        <f t="shared" si="3"/>
        <v>6</v>
      </c>
      <c r="J13" s="3">
        <f t="shared" si="3"/>
        <v>3</v>
      </c>
      <c r="K13" s="3">
        <f t="shared" si="3"/>
        <v>2</v>
      </c>
      <c r="L13" s="3">
        <f t="shared" si="3"/>
        <v>15</v>
      </c>
      <c r="M13" s="3">
        <f t="shared" si="3"/>
        <v>16</v>
      </c>
      <c r="N13" s="3">
        <f t="shared" si="3"/>
        <v>1</v>
      </c>
      <c r="O13" s="3">
        <f t="shared" si="3"/>
        <v>6</v>
      </c>
      <c r="P13" s="3">
        <f t="shared" si="3"/>
        <v>16</v>
      </c>
      <c r="Q13" s="3">
        <f t="shared" si="3"/>
        <v>12</v>
      </c>
      <c r="R13" s="3">
        <f t="shared" si="3"/>
        <v>6</v>
      </c>
      <c r="S13" s="3">
        <f t="shared" si="3"/>
        <v>16</v>
      </c>
      <c r="T13" s="3">
        <f t="shared" si="3"/>
        <v>6</v>
      </c>
      <c r="U13" s="3">
        <f t="shared" si="3"/>
        <v>3</v>
      </c>
      <c r="V13" s="3"/>
    </row>
    <row r="15" spans="1:34" ht="30" customHeight="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20</v>
      </c>
      <c r="K15" t="s">
        <v>21</v>
      </c>
      <c r="L15" t="s">
        <v>22</v>
      </c>
      <c r="M15" s="1" t="s">
        <v>26</v>
      </c>
      <c r="N15" s="1" t="s">
        <v>27</v>
      </c>
      <c r="O15" s="1" t="s">
        <v>28</v>
      </c>
      <c r="P15" s="1" t="s">
        <v>35</v>
      </c>
      <c r="Q15" s="1" t="s">
        <v>36</v>
      </c>
      <c r="R15" s="1" t="s">
        <v>37</v>
      </c>
      <c r="S15" t="s">
        <v>32</v>
      </c>
      <c r="T15" t="s">
        <v>33</v>
      </c>
      <c r="U15" t="s">
        <v>34</v>
      </c>
      <c r="V15" t="s">
        <v>9</v>
      </c>
      <c r="W15" t="s">
        <v>10</v>
      </c>
    </row>
    <row r="16" spans="1:34" ht="30" customHeight="1">
      <c r="A16" t="s">
        <v>17</v>
      </c>
      <c r="B16" t="s">
        <v>12</v>
      </c>
      <c r="C16" t="s">
        <v>13</v>
      </c>
      <c r="D16" s="2">
        <v>0.6</v>
      </c>
      <c r="E16" s="2">
        <v>0.65</v>
      </c>
      <c r="F16" s="2">
        <v>0.63</v>
      </c>
      <c r="G16" s="2">
        <v>0.74</v>
      </c>
      <c r="H16" s="2">
        <v>0.63</v>
      </c>
      <c r="I16" s="2">
        <v>0.69</v>
      </c>
      <c r="J16" s="2">
        <v>0.63</v>
      </c>
      <c r="K16" s="2">
        <v>0.71</v>
      </c>
      <c r="L16" s="2">
        <v>0.61</v>
      </c>
      <c r="M16" s="2">
        <v>0.64</v>
      </c>
      <c r="N16" s="2">
        <v>0.65</v>
      </c>
      <c r="O16" s="2">
        <v>0.66</v>
      </c>
      <c r="P16" s="2">
        <v>0.63</v>
      </c>
      <c r="Q16" s="2">
        <v>0.59</v>
      </c>
      <c r="R16" s="2">
        <v>0.6</v>
      </c>
      <c r="S16" s="2">
        <v>0.59</v>
      </c>
      <c r="T16" s="2">
        <v>0.62</v>
      </c>
      <c r="U16" s="2">
        <v>0.57999999999999996</v>
      </c>
      <c r="V16" s="2">
        <f>_xlfn.LET(_xlpm.d,D16:U16,MAX(_xlpm.d))</f>
        <v>0.74</v>
      </c>
      <c r="W16">
        <v>2</v>
      </c>
    </row>
    <row r="17" spans="1:23" ht="30" customHeight="1">
      <c r="A17" t="s">
        <v>17</v>
      </c>
      <c r="B17" t="s">
        <v>12</v>
      </c>
      <c r="C17" t="s">
        <v>14</v>
      </c>
      <c r="D17" s="2">
        <v>0.72</v>
      </c>
      <c r="E17" s="2">
        <v>0.67</v>
      </c>
      <c r="F17" s="2">
        <v>0.76</v>
      </c>
      <c r="G17" s="2">
        <v>0.69</v>
      </c>
      <c r="H17" s="2">
        <v>0.7</v>
      </c>
      <c r="I17" s="2">
        <v>0.7</v>
      </c>
      <c r="J17" s="2">
        <v>0.67</v>
      </c>
      <c r="K17" s="2">
        <v>0.73</v>
      </c>
      <c r="L17" s="2">
        <v>0.62</v>
      </c>
      <c r="M17" s="2">
        <v>0.63</v>
      </c>
      <c r="N17" s="2">
        <v>0.68</v>
      </c>
      <c r="O17" s="2">
        <v>0.68</v>
      </c>
      <c r="P17" s="2">
        <v>0.68</v>
      </c>
      <c r="Q17" s="2">
        <v>0.64</v>
      </c>
      <c r="R17" s="2">
        <v>0.66</v>
      </c>
      <c r="S17" s="2">
        <v>0.59</v>
      </c>
      <c r="T17" s="2">
        <v>0.62</v>
      </c>
      <c r="U17" s="2">
        <v>0.64</v>
      </c>
      <c r="V17" s="2">
        <f>_xlfn.LET(_xlpm.d,D17:U17,MAX(_xlpm.d))</f>
        <v>0.76</v>
      </c>
      <c r="W17">
        <v>1</v>
      </c>
    </row>
    <row r="18" spans="1:23" ht="30" customHeight="1">
      <c r="A18" t="s">
        <v>17</v>
      </c>
      <c r="B18" t="s">
        <v>12</v>
      </c>
      <c r="C18" t="s">
        <v>15</v>
      </c>
      <c r="D18" s="2">
        <v>0.59</v>
      </c>
      <c r="E18" s="2">
        <v>0.64</v>
      </c>
      <c r="F18" s="2">
        <v>0.66</v>
      </c>
      <c r="G18" s="2">
        <v>0.59</v>
      </c>
      <c r="H18" s="2">
        <v>0.62</v>
      </c>
      <c r="I18" s="2">
        <v>0.67</v>
      </c>
      <c r="J18" s="2">
        <v>0.6</v>
      </c>
      <c r="K18" s="2">
        <v>0.68</v>
      </c>
      <c r="L18" s="2">
        <v>0.54</v>
      </c>
      <c r="M18" s="2">
        <v>0.71</v>
      </c>
      <c r="N18" s="2">
        <v>0.61</v>
      </c>
      <c r="O18" s="2">
        <v>0.63</v>
      </c>
      <c r="P18" s="2">
        <v>0.61</v>
      </c>
      <c r="Q18" s="2">
        <v>0.61</v>
      </c>
      <c r="R18" s="2">
        <v>0.57999999999999996</v>
      </c>
      <c r="S18" s="2">
        <v>0.65</v>
      </c>
      <c r="T18" s="2">
        <v>0.64</v>
      </c>
      <c r="U18" s="2">
        <v>0.66</v>
      </c>
      <c r="V18" s="2">
        <f>_xlfn.LET(_xlpm.d,D18:U18,MAX(_xlpm.d))</f>
        <v>0.71</v>
      </c>
      <c r="W18">
        <v>3</v>
      </c>
    </row>
    <row r="19" spans="1:23" ht="30" customHeight="1">
      <c r="C19" t="s">
        <v>9</v>
      </c>
      <c r="D19" s="2">
        <f>_xlfn.LET(_xlpm.d,D16:D18,MAX(_xlpm.d))</f>
        <v>0.72</v>
      </c>
      <c r="E19" s="2">
        <f t="shared" ref="E19:V19" si="4">_xlfn.LET(_xlpm.d,E16:E18,MAX(_xlpm.d))</f>
        <v>0.67</v>
      </c>
      <c r="F19" s="2">
        <f t="shared" si="4"/>
        <v>0.76</v>
      </c>
      <c r="G19" s="2">
        <f t="shared" si="4"/>
        <v>0.74</v>
      </c>
      <c r="H19" s="2">
        <f t="shared" si="4"/>
        <v>0.7</v>
      </c>
      <c r="I19" s="2">
        <f t="shared" si="4"/>
        <v>0.7</v>
      </c>
      <c r="J19" s="2">
        <f t="shared" si="4"/>
        <v>0.67</v>
      </c>
      <c r="K19" s="2">
        <f t="shared" si="4"/>
        <v>0.73</v>
      </c>
      <c r="L19" s="2">
        <f t="shared" si="4"/>
        <v>0.62</v>
      </c>
      <c r="M19" s="2">
        <f t="shared" si="4"/>
        <v>0.71</v>
      </c>
      <c r="N19" s="2">
        <f t="shared" si="4"/>
        <v>0.68</v>
      </c>
      <c r="O19" s="2">
        <f t="shared" si="4"/>
        <v>0.68</v>
      </c>
      <c r="P19" s="2">
        <f t="shared" si="4"/>
        <v>0.68</v>
      </c>
      <c r="Q19" s="2">
        <f t="shared" si="4"/>
        <v>0.64</v>
      </c>
      <c r="R19" s="2">
        <f t="shared" si="4"/>
        <v>0.66</v>
      </c>
      <c r="S19" s="2">
        <f t="shared" si="4"/>
        <v>0.65</v>
      </c>
      <c r="T19" s="2">
        <f t="shared" si="4"/>
        <v>0.64</v>
      </c>
      <c r="U19" s="2">
        <f t="shared" si="4"/>
        <v>0.66</v>
      </c>
      <c r="V19" s="2">
        <f t="shared" si="4"/>
        <v>0.76</v>
      </c>
    </row>
    <row r="20" spans="1:23" ht="30" customHeight="1">
      <c r="C20" t="s">
        <v>10</v>
      </c>
      <c r="D20" s="3">
        <f>_xlfn.LET(_xlpm.d,$D19:$U19,_xlpm.v,D19,RANK(_xlpm.v,_xlpm.d))</f>
        <v>4</v>
      </c>
      <c r="E20" s="3">
        <f t="shared" ref="E20:U20" si="5">_xlfn.LET(_xlpm.d,$D19:$U19,_xlpm.v,E19,RANK(_xlpm.v,_xlpm.d))</f>
        <v>11</v>
      </c>
      <c r="F20" s="3">
        <f t="shared" si="5"/>
        <v>1</v>
      </c>
      <c r="G20" s="3">
        <f t="shared" si="5"/>
        <v>2</v>
      </c>
      <c r="H20" s="3">
        <f t="shared" si="5"/>
        <v>6</v>
      </c>
      <c r="I20" s="3">
        <f t="shared" si="5"/>
        <v>6</v>
      </c>
      <c r="J20" s="3">
        <f t="shared" si="5"/>
        <v>11</v>
      </c>
      <c r="K20" s="3">
        <f t="shared" si="5"/>
        <v>3</v>
      </c>
      <c r="L20" s="3">
        <f t="shared" si="5"/>
        <v>18</v>
      </c>
      <c r="M20" s="3">
        <f t="shared" si="5"/>
        <v>5</v>
      </c>
      <c r="N20" s="3">
        <f t="shared" si="5"/>
        <v>8</v>
      </c>
      <c r="O20" s="3">
        <f t="shared" si="5"/>
        <v>8</v>
      </c>
      <c r="P20" s="3">
        <f t="shared" si="5"/>
        <v>8</v>
      </c>
      <c r="Q20" s="3">
        <f t="shared" si="5"/>
        <v>16</v>
      </c>
      <c r="R20" s="3">
        <f t="shared" si="5"/>
        <v>13</v>
      </c>
      <c r="S20" s="3">
        <f t="shared" si="5"/>
        <v>15</v>
      </c>
      <c r="T20" s="3">
        <f t="shared" si="5"/>
        <v>16</v>
      </c>
      <c r="U20" s="3">
        <f t="shared" si="5"/>
        <v>13</v>
      </c>
      <c r="V20" s="3"/>
    </row>
    <row r="22" spans="1:23" ht="30" customHeight="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20</v>
      </c>
      <c r="K22" t="s">
        <v>21</v>
      </c>
      <c r="L22" t="s">
        <v>22</v>
      </c>
      <c r="M22" s="1" t="s">
        <v>26</v>
      </c>
      <c r="N22" s="1" t="s">
        <v>27</v>
      </c>
      <c r="O22" s="1" t="s">
        <v>28</v>
      </c>
      <c r="P22" s="1" t="s">
        <v>35</v>
      </c>
      <c r="Q22" s="1" t="s">
        <v>36</v>
      </c>
      <c r="R22" s="1" t="s">
        <v>37</v>
      </c>
      <c r="S22" t="s">
        <v>32</v>
      </c>
      <c r="T22" t="s">
        <v>33</v>
      </c>
      <c r="U22" t="s">
        <v>34</v>
      </c>
      <c r="V22" t="s">
        <v>9</v>
      </c>
      <c r="W22" t="s">
        <v>10</v>
      </c>
    </row>
    <row r="23" spans="1:23" ht="30" customHeight="1">
      <c r="A23" t="s">
        <v>17</v>
      </c>
      <c r="B23" t="s">
        <v>16</v>
      </c>
      <c r="C23" t="s">
        <v>13</v>
      </c>
      <c r="D23" s="2">
        <v>0.66</v>
      </c>
      <c r="E23" s="2">
        <v>0.67</v>
      </c>
      <c r="F23" s="2">
        <v>0.66</v>
      </c>
      <c r="G23" s="2">
        <v>0.57999999999999996</v>
      </c>
      <c r="H23" s="2">
        <v>0.66</v>
      </c>
      <c r="I23" s="2">
        <v>0.63</v>
      </c>
      <c r="J23" s="2">
        <v>0.63</v>
      </c>
      <c r="K23" s="2">
        <v>0.69</v>
      </c>
      <c r="L23" s="2">
        <v>0.6</v>
      </c>
      <c r="M23" s="2">
        <v>0.59</v>
      </c>
      <c r="N23" s="2">
        <v>0.69</v>
      </c>
      <c r="O23" s="2">
        <v>0.68</v>
      </c>
      <c r="P23" s="2">
        <v>0.62</v>
      </c>
      <c r="Q23" s="2">
        <v>0.56999999999999995</v>
      </c>
      <c r="R23" s="2">
        <v>0.57999999999999996</v>
      </c>
      <c r="S23" s="2">
        <v>0.57999999999999996</v>
      </c>
      <c r="T23" s="2">
        <v>0.61</v>
      </c>
      <c r="U23" s="2">
        <v>0.59</v>
      </c>
      <c r="V23" s="2">
        <f>_xlfn.LET(_xlpm.d,D23:U23,MAX(_xlpm.d))</f>
        <v>0.69</v>
      </c>
      <c r="W23">
        <v>3</v>
      </c>
    </row>
    <row r="24" spans="1:23" ht="30" customHeight="1">
      <c r="A24" t="s">
        <v>17</v>
      </c>
      <c r="B24" t="s">
        <v>16</v>
      </c>
      <c r="C24" t="s">
        <v>14</v>
      </c>
      <c r="D24" s="2">
        <v>0.66</v>
      </c>
      <c r="E24" s="2">
        <v>0.66</v>
      </c>
      <c r="F24" s="2">
        <v>0.72</v>
      </c>
      <c r="G24" s="2">
        <v>0.68</v>
      </c>
      <c r="H24" s="2">
        <v>0.65</v>
      </c>
      <c r="I24" s="2">
        <v>0.7</v>
      </c>
      <c r="J24" s="2">
        <v>0.63</v>
      </c>
      <c r="K24" s="2">
        <v>0.73</v>
      </c>
      <c r="L24" s="2">
        <v>0.61</v>
      </c>
      <c r="M24" s="2">
        <v>0.59</v>
      </c>
      <c r="N24" s="2">
        <v>0.7</v>
      </c>
      <c r="O24" s="2">
        <v>0.68</v>
      </c>
      <c r="P24" s="2">
        <v>0.66</v>
      </c>
      <c r="Q24" s="2">
        <v>0.6</v>
      </c>
      <c r="R24" s="2">
        <v>0.62</v>
      </c>
      <c r="S24" s="2">
        <v>0.63</v>
      </c>
      <c r="T24" s="2">
        <v>0.61</v>
      </c>
      <c r="U24" s="2">
        <v>0.62</v>
      </c>
      <c r="V24" s="2">
        <f>_xlfn.LET(_xlpm.d,D24:U24,MAX(_xlpm.d))</f>
        <v>0.73</v>
      </c>
      <c r="W24">
        <v>1</v>
      </c>
    </row>
    <row r="25" spans="1:23" ht="30" customHeight="1">
      <c r="A25" t="s">
        <v>17</v>
      </c>
      <c r="B25" t="s">
        <v>16</v>
      </c>
      <c r="C25" t="s">
        <v>15</v>
      </c>
      <c r="D25" s="2">
        <v>0.57999999999999996</v>
      </c>
      <c r="E25" s="2">
        <v>0.59</v>
      </c>
      <c r="F25" s="2">
        <v>0.61</v>
      </c>
      <c r="G25" s="2">
        <v>0.55000000000000004</v>
      </c>
      <c r="H25" s="2">
        <v>0.59</v>
      </c>
      <c r="I25" s="2">
        <v>0.61</v>
      </c>
      <c r="J25" s="2">
        <v>0.63</v>
      </c>
      <c r="K25" s="2">
        <v>0.71</v>
      </c>
      <c r="L25" s="2">
        <v>0.52</v>
      </c>
      <c r="M25" s="2">
        <v>0.55000000000000004</v>
      </c>
      <c r="N25" s="2">
        <v>0.66</v>
      </c>
      <c r="O25" s="2">
        <v>0.57999999999999996</v>
      </c>
      <c r="P25" s="2">
        <v>0.61</v>
      </c>
      <c r="Q25" s="2">
        <v>0.61</v>
      </c>
      <c r="R25" s="2">
        <v>0.56999999999999995</v>
      </c>
      <c r="S25" s="2">
        <v>0.61</v>
      </c>
      <c r="T25" s="2">
        <v>0.62</v>
      </c>
      <c r="U25" s="2">
        <v>0.61</v>
      </c>
      <c r="V25" s="2">
        <f>_xlfn.LET(_xlpm.d,D25:U25,MAX(_xlpm.d))</f>
        <v>0.71</v>
      </c>
      <c r="W25">
        <v>2</v>
      </c>
    </row>
    <row r="26" spans="1:23" ht="30" customHeight="1">
      <c r="C26" t="s">
        <v>9</v>
      </c>
      <c r="D26" s="2">
        <f>_xlfn.LET(_xlpm.d,D23:D25,MAX(_xlpm.d))</f>
        <v>0.66</v>
      </c>
      <c r="E26" s="2">
        <f t="shared" ref="E26:V26" si="6">_xlfn.LET(_xlpm.d,E23:E25,MAX(_xlpm.d))</f>
        <v>0.67</v>
      </c>
      <c r="F26" s="2">
        <f t="shared" si="6"/>
        <v>0.72</v>
      </c>
      <c r="G26" s="2">
        <f t="shared" si="6"/>
        <v>0.68</v>
      </c>
      <c r="H26" s="2">
        <f t="shared" si="6"/>
        <v>0.66</v>
      </c>
      <c r="I26" s="2">
        <f t="shared" si="6"/>
        <v>0.7</v>
      </c>
      <c r="J26" s="2">
        <f t="shared" si="6"/>
        <v>0.63</v>
      </c>
      <c r="K26" s="2">
        <f t="shared" si="6"/>
        <v>0.73</v>
      </c>
      <c r="L26" s="2">
        <f t="shared" si="6"/>
        <v>0.61</v>
      </c>
      <c r="M26" s="2">
        <f t="shared" si="6"/>
        <v>0.59</v>
      </c>
      <c r="N26" s="2">
        <f t="shared" si="6"/>
        <v>0.7</v>
      </c>
      <c r="O26" s="2">
        <f t="shared" si="6"/>
        <v>0.68</v>
      </c>
      <c r="P26" s="2">
        <f t="shared" si="6"/>
        <v>0.66</v>
      </c>
      <c r="Q26" s="2">
        <f t="shared" si="6"/>
        <v>0.61</v>
      </c>
      <c r="R26" s="2">
        <f t="shared" si="6"/>
        <v>0.62</v>
      </c>
      <c r="S26" s="2">
        <f t="shared" si="6"/>
        <v>0.63</v>
      </c>
      <c r="T26" s="2">
        <f t="shared" si="6"/>
        <v>0.62</v>
      </c>
      <c r="U26" s="2">
        <f t="shared" si="6"/>
        <v>0.62</v>
      </c>
      <c r="V26" s="2">
        <f t="shared" si="6"/>
        <v>0.73</v>
      </c>
    </row>
    <row r="27" spans="1:23" ht="30" customHeight="1">
      <c r="C27" t="s">
        <v>10</v>
      </c>
      <c r="D27" s="3">
        <f>_xlfn.LET(_xlpm.d,$D26:$U26,_xlpm.v,D26,RANK(_xlpm.v,_xlpm.d))</f>
        <v>8</v>
      </c>
      <c r="E27" s="3">
        <f t="shared" ref="E27:U27" si="7">_xlfn.LET(_xlpm.d,$D26:$U26,_xlpm.v,E26,RANK(_xlpm.v,_xlpm.d))</f>
        <v>7</v>
      </c>
      <c r="F27" s="3">
        <f t="shared" si="7"/>
        <v>2</v>
      </c>
      <c r="G27" s="3">
        <f t="shared" si="7"/>
        <v>5</v>
      </c>
      <c r="H27" s="3">
        <f t="shared" si="7"/>
        <v>8</v>
      </c>
      <c r="I27" s="3">
        <f t="shared" si="7"/>
        <v>3</v>
      </c>
      <c r="J27" s="3">
        <f t="shared" si="7"/>
        <v>11</v>
      </c>
      <c r="K27" s="3">
        <f t="shared" si="7"/>
        <v>1</v>
      </c>
      <c r="L27" s="3">
        <f t="shared" si="7"/>
        <v>16</v>
      </c>
      <c r="M27" s="3">
        <f t="shared" si="7"/>
        <v>18</v>
      </c>
      <c r="N27" s="3">
        <f t="shared" si="7"/>
        <v>3</v>
      </c>
      <c r="O27" s="3">
        <f t="shared" si="7"/>
        <v>5</v>
      </c>
      <c r="P27" s="3">
        <f t="shared" si="7"/>
        <v>8</v>
      </c>
      <c r="Q27" s="3">
        <f t="shared" si="7"/>
        <v>16</v>
      </c>
      <c r="R27" s="3">
        <f t="shared" si="7"/>
        <v>13</v>
      </c>
      <c r="S27" s="3">
        <f t="shared" si="7"/>
        <v>11</v>
      </c>
      <c r="T27" s="3">
        <f t="shared" si="7"/>
        <v>13</v>
      </c>
      <c r="U27" s="3">
        <f t="shared" si="7"/>
        <v>13</v>
      </c>
      <c r="V27" s="3"/>
    </row>
    <row r="29" spans="1:23" ht="30" customHeight="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20</v>
      </c>
      <c r="K29" t="s">
        <v>21</v>
      </c>
      <c r="L29" t="s">
        <v>22</v>
      </c>
      <c r="M29" s="1" t="s">
        <v>26</v>
      </c>
      <c r="N29" s="1" t="s">
        <v>27</v>
      </c>
      <c r="O29" s="1" t="s">
        <v>28</v>
      </c>
      <c r="P29" s="1" t="s">
        <v>35</v>
      </c>
      <c r="Q29" s="1" t="s">
        <v>36</v>
      </c>
      <c r="R29" s="1" t="s">
        <v>37</v>
      </c>
      <c r="S29" t="s">
        <v>32</v>
      </c>
      <c r="T29" t="s">
        <v>33</v>
      </c>
      <c r="U29" t="s">
        <v>34</v>
      </c>
      <c r="V29" t="s">
        <v>9</v>
      </c>
      <c r="W29" t="s">
        <v>10</v>
      </c>
    </row>
    <row r="30" spans="1:23" ht="30" customHeight="1">
      <c r="A30" t="s">
        <v>18</v>
      </c>
      <c r="B30" t="s">
        <v>12</v>
      </c>
      <c r="C30" t="s">
        <v>13</v>
      </c>
      <c r="D30" s="2">
        <v>0.98</v>
      </c>
      <c r="E30" s="2">
        <v>0.97</v>
      </c>
      <c r="F30" s="2">
        <v>0.97</v>
      </c>
      <c r="G30" s="2">
        <v>0.96</v>
      </c>
      <c r="H30" s="2">
        <v>0.96</v>
      </c>
      <c r="I30" s="2">
        <v>0.98</v>
      </c>
      <c r="J30" s="2">
        <v>0.99</v>
      </c>
      <c r="K30" s="2">
        <v>0.96</v>
      </c>
      <c r="L30" s="2">
        <v>0.97</v>
      </c>
      <c r="M30" s="2">
        <v>0.98</v>
      </c>
      <c r="N30" s="2">
        <v>0.97</v>
      </c>
      <c r="O30" s="2">
        <v>0.94</v>
      </c>
      <c r="P30" s="2">
        <v>0.96</v>
      </c>
      <c r="Q30" s="2">
        <v>0.92</v>
      </c>
      <c r="R30" s="2">
        <v>0.95</v>
      </c>
      <c r="S30" s="2">
        <v>0.94</v>
      </c>
      <c r="T30" s="2">
        <v>0.96</v>
      </c>
      <c r="U30" s="2">
        <v>0.96</v>
      </c>
      <c r="V30" s="2">
        <f>_xlfn.LET(_xlpm.d,D30:U30,MAX(_xlpm.d))</f>
        <v>0.99</v>
      </c>
      <c r="W30">
        <v>3</v>
      </c>
    </row>
    <row r="31" spans="1:23" ht="30" customHeight="1">
      <c r="A31" t="s">
        <v>18</v>
      </c>
      <c r="B31" t="s">
        <v>12</v>
      </c>
      <c r="C31" t="s">
        <v>14</v>
      </c>
      <c r="D31" s="2">
        <v>0.98</v>
      </c>
      <c r="E31" s="2">
        <v>0.99</v>
      </c>
      <c r="F31" s="2">
        <v>0.99</v>
      </c>
      <c r="G31" s="2">
        <v>0.96</v>
      </c>
      <c r="H31" s="2">
        <v>0.96</v>
      </c>
      <c r="I31" s="2">
        <v>0.99</v>
      </c>
      <c r="J31" s="2">
        <v>0.98</v>
      </c>
      <c r="K31" s="2">
        <v>0.96</v>
      </c>
      <c r="L31" s="2">
        <v>0.97</v>
      </c>
      <c r="M31" s="2">
        <v>1</v>
      </c>
      <c r="N31" s="2">
        <v>0.99</v>
      </c>
      <c r="O31" s="2">
        <v>0.96</v>
      </c>
      <c r="P31" s="2">
        <v>0.97</v>
      </c>
      <c r="Q31" s="2">
        <v>0.96</v>
      </c>
      <c r="R31" s="2">
        <v>0.95</v>
      </c>
      <c r="S31" s="2">
        <v>0.94</v>
      </c>
      <c r="T31" s="2">
        <v>0.97</v>
      </c>
      <c r="U31" s="2">
        <v>0.97</v>
      </c>
      <c r="V31" s="2">
        <f>_xlfn.LET(_xlpm.d,D31:U31,MAX(_xlpm.d))</f>
        <v>1</v>
      </c>
      <c r="W31">
        <v>1</v>
      </c>
    </row>
    <row r="32" spans="1:23" ht="30" customHeight="1">
      <c r="A32" t="s">
        <v>18</v>
      </c>
      <c r="B32" t="s">
        <v>12</v>
      </c>
      <c r="C32" t="s">
        <v>15</v>
      </c>
      <c r="D32" s="2">
        <v>0.98</v>
      </c>
      <c r="E32" s="2">
        <v>0.99</v>
      </c>
      <c r="F32" s="2">
        <v>0.99</v>
      </c>
      <c r="G32" s="2">
        <v>0.96</v>
      </c>
      <c r="H32" s="2">
        <v>0.96</v>
      </c>
      <c r="I32" s="2">
        <v>0.99</v>
      </c>
      <c r="J32" s="2">
        <v>0.98</v>
      </c>
      <c r="K32" s="2">
        <v>0.96</v>
      </c>
      <c r="L32" s="2">
        <v>0.97</v>
      </c>
      <c r="M32" s="2">
        <v>1</v>
      </c>
      <c r="N32" s="2">
        <v>0.99</v>
      </c>
      <c r="O32" s="2">
        <v>0.96</v>
      </c>
      <c r="P32" s="2">
        <v>0.97</v>
      </c>
      <c r="Q32" s="2">
        <v>0.96</v>
      </c>
      <c r="R32" s="2">
        <v>0.96</v>
      </c>
      <c r="S32" s="2">
        <v>0.94</v>
      </c>
      <c r="T32" s="2">
        <v>0.97</v>
      </c>
      <c r="U32" s="2">
        <v>0.97</v>
      </c>
      <c r="V32" s="2">
        <f>_xlfn.LET(_xlpm.d,D32:U32,MAX(_xlpm.d))</f>
        <v>1</v>
      </c>
      <c r="W32">
        <v>1</v>
      </c>
    </row>
    <row r="33" spans="1:23" ht="30" customHeight="1">
      <c r="C33" t="s">
        <v>9</v>
      </c>
      <c r="D33" s="2">
        <f>_xlfn.LET(_xlpm.d,D30:D32,MAX(_xlpm.d))</f>
        <v>0.98</v>
      </c>
      <c r="E33" s="2">
        <f t="shared" ref="E33:V33" si="8">_xlfn.LET(_xlpm.d,E30:E32,MAX(_xlpm.d))</f>
        <v>0.99</v>
      </c>
      <c r="F33" s="2">
        <f t="shared" si="8"/>
        <v>0.99</v>
      </c>
      <c r="G33" s="2">
        <f t="shared" si="8"/>
        <v>0.96</v>
      </c>
      <c r="H33" s="2">
        <f t="shared" si="8"/>
        <v>0.96</v>
      </c>
      <c r="I33" s="2">
        <f t="shared" si="8"/>
        <v>0.99</v>
      </c>
      <c r="J33" s="2">
        <f t="shared" si="8"/>
        <v>0.99</v>
      </c>
      <c r="K33" s="2">
        <f t="shared" si="8"/>
        <v>0.96</v>
      </c>
      <c r="L33" s="2">
        <f t="shared" si="8"/>
        <v>0.97</v>
      </c>
      <c r="M33" s="2">
        <f t="shared" si="8"/>
        <v>1</v>
      </c>
      <c r="N33" s="2">
        <f t="shared" si="8"/>
        <v>0.99</v>
      </c>
      <c r="O33" s="2">
        <f t="shared" si="8"/>
        <v>0.96</v>
      </c>
      <c r="P33" s="2">
        <f t="shared" si="8"/>
        <v>0.97</v>
      </c>
      <c r="Q33" s="2">
        <f t="shared" si="8"/>
        <v>0.96</v>
      </c>
      <c r="R33" s="2">
        <f t="shared" si="8"/>
        <v>0.96</v>
      </c>
      <c r="S33" s="2">
        <f t="shared" si="8"/>
        <v>0.94</v>
      </c>
      <c r="T33" s="2">
        <f t="shared" si="8"/>
        <v>0.97</v>
      </c>
      <c r="U33" s="2">
        <f t="shared" si="8"/>
        <v>0.97</v>
      </c>
      <c r="V33" s="2">
        <f t="shared" si="8"/>
        <v>1</v>
      </c>
    </row>
    <row r="34" spans="1:23" ht="30" customHeight="1">
      <c r="C34" t="s">
        <v>10</v>
      </c>
      <c r="D34" s="3">
        <f>_xlfn.LET(_xlpm.d,$D33:$U33,_xlpm.v,D33,RANK(_xlpm.v,_xlpm.d))</f>
        <v>7</v>
      </c>
      <c r="E34" s="3">
        <f t="shared" ref="E34:U34" si="9">_xlfn.LET(_xlpm.d,$D33:$U33,_xlpm.v,E33,RANK(_xlpm.v,_xlpm.d))</f>
        <v>2</v>
      </c>
      <c r="F34" s="3">
        <f t="shared" si="9"/>
        <v>2</v>
      </c>
      <c r="G34" s="3">
        <f t="shared" si="9"/>
        <v>12</v>
      </c>
      <c r="H34" s="3">
        <f t="shared" si="9"/>
        <v>12</v>
      </c>
      <c r="I34" s="3">
        <f t="shared" si="9"/>
        <v>2</v>
      </c>
      <c r="J34" s="3">
        <f t="shared" si="9"/>
        <v>2</v>
      </c>
      <c r="K34" s="3">
        <f t="shared" si="9"/>
        <v>12</v>
      </c>
      <c r="L34" s="3">
        <f t="shared" si="9"/>
        <v>8</v>
      </c>
      <c r="M34" s="3">
        <f t="shared" si="9"/>
        <v>1</v>
      </c>
      <c r="N34" s="3">
        <f t="shared" si="9"/>
        <v>2</v>
      </c>
      <c r="O34" s="3">
        <f t="shared" si="9"/>
        <v>12</v>
      </c>
      <c r="P34" s="3">
        <f t="shared" si="9"/>
        <v>8</v>
      </c>
      <c r="Q34" s="3">
        <f t="shared" si="9"/>
        <v>12</v>
      </c>
      <c r="R34" s="3">
        <f t="shared" si="9"/>
        <v>12</v>
      </c>
      <c r="S34" s="3">
        <f t="shared" si="9"/>
        <v>18</v>
      </c>
      <c r="T34" s="3">
        <f t="shared" si="9"/>
        <v>8</v>
      </c>
      <c r="U34" s="3">
        <f t="shared" si="9"/>
        <v>8</v>
      </c>
      <c r="V34" s="3"/>
    </row>
    <row r="36" spans="1:23" ht="30" customHeight="1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20</v>
      </c>
      <c r="K36" t="s">
        <v>21</v>
      </c>
      <c r="L36" t="s">
        <v>22</v>
      </c>
      <c r="M36" s="1" t="s">
        <v>26</v>
      </c>
      <c r="N36" s="1" t="s">
        <v>27</v>
      </c>
      <c r="O36" s="1" t="s">
        <v>28</v>
      </c>
      <c r="P36" s="1" t="s">
        <v>35</v>
      </c>
      <c r="Q36" s="1" t="s">
        <v>36</v>
      </c>
      <c r="R36" s="1" t="s">
        <v>37</v>
      </c>
      <c r="S36" t="s">
        <v>32</v>
      </c>
      <c r="T36" t="s">
        <v>33</v>
      </c>
      <c r="U36" t="s">
        <v>34</v>
      </c>
      <c r="V36" t="s">
        <v>9</v>
      </c>
      <c r="W36" t="s">
        <v>10</v>
      </c>
    </row>
    <row r="37" spans="1:23" ht="30" customHeight="1">
      <c r="A37" t="s">
        <v>18</v>
      </c>
      <c r="B37" t="s">
        <v>16</v>
      </c>
      <c r="C37" t="s">
        <v>13</v>
      </c>
      <c r="D37" s="2">
        <v>0.98</v>
      </c>
      <c r="E37" s="2">
        <v>0.94</v>
      </c>
      <c r="F37" s="2">
        <v>0.99</v>
      </c>
      <c r="G37" s="2">
        <v>0.9</v>
      </c>
      <c r="H37" s="2">
        <v>0.96</v>
      </c>
      <c r="I37" s="2">
        <v>0.96</v>
      </c>
      <c r="J37" s="2">
        <v>0.98</v>
      </c>
      <c r="K37" s="2">
        <v>0.96</v>
      </c>
      <c r="L37" s="2">
        <v>0.97</v>
      </c>
      <c r="M37" s="2">
        <v>0.97</v>
      </c>
      <c r="N37" s="2">
        <v>0.99</v>
      </c>
      <c r="O37" s="2">
        <v>0.96</v>
      </c>
      <c r="P37" s="2">
        <v>0.96</v>
      </c>
      <c r="Q37" s="2">
        <v>0.96</v>
      </c>
      <c r="R37" s="2">
        <v>0.94</v>
      </c>
      <c r="S37" s="2">
        <v>0.94</v>
      </c>
      <c r="T37" s="2">
        <v>0.97</v>
      </c>
      <c r="U37" s="2">
        <v>0.97</v>
      </c>
      <c r="V37" s="2">
        <f>_xlfn.LET(_xlpm.d,D37:U37,MAX(_xlpm.d))</f>
        <v>0.99</v>
      </c>
      <c r="W37">
        <v>3</v>
      </c>
    </row>
    <row r="38" spans="1:23" ht="30" customHeight="1">
      <c r="A38" t="s">
        <v>18</v>
      </c>
      <c r="B38" t="s">
        <v>16</v>
      </c>
      <c r="C38" t="s">
        <v>14</v>
      </c>
      <c r="D38" s="2">
        <v>0.98</v>
      </c>
      <c r="E38" s="2">
        <v>0.99</v>
      </c>
      <c r="F38" s="2">
        <v>0.99</v>
      </c>
      <c r="G38" s="2">
        <v>0.96</v>
      </c>
      <c r="H38" s="2">
        <v>0.96</v>
      </c>
      <c r="I38" s="2">
        <v>1</v>
      </c>
      <c r="J38" s="2">
        <v>0.98</v>
      </c>
      <c r="K38" s="2">
        <v>0.96</v>
      </c>
      <c r="L38" s="2">
        <v>0.97</v>
      </c>
      <c r="M38" s="2">
        <v>1</v>
      </c>
      <c r="N38" s="2">
        <v>0.99</v>
      </c>
      <c r="O38" s="2">
        <v>0.96</v>
      </c>
      <c r="P38" s="2">
        <v>0.97</v>
      </c>
      <c r="Q38" s="2">
        <v>0.96</v>
      </c>
      <c r="R38" s="2">
        <v>0.96</v>
      </c>
      <c r="S38" s="2">
        <v>0.94</v>
      </c>
      <c r="T38" s="2">
        <v>0.97</v>
      </c>
      <c r="U38" s="2">
        <v>0.97</v>
      </c>
      <c r="V38" s="2">
        <f>_xlfn.LET(_xlpm.d,D38:U38,MAX(_xlpm.d))</f>
        <v>1</v>
      </c>
      <c r="W38">
        <v>1</v>
      </c>
    </row>
    <row r="39" spans="1:23" ht="30" customHeight="1">
      <c r="A39" t="s">
        <v>18</v>
      </c>
      <c r="B39" t="s">
        <v>16</v>
      </c>
      <c r="C39" t="s">
        <v>15</v>
      </c>
      <c r="D39" s="2">
        <v>0.98</v>
      </c>
      <c r="E39" s="2">
        <v>0.99</v>
      </c>
      <c r="F39" s="2">
        <v>0.99</v>
      </c>
      <c r="G39" s="2">
        <v>0.96</v>
      </c>
      <c r="H39" s="2">
        <v>0.96</v>
      </c>
      <c r="I39" s="2">
        <v>0.99</v>
      </c>
      <c r="J39" s="2">
        <v>0.98</v>
      </c>
      <c r="K39" s="2">
        <v>0.96</v>
      </c>
      <c r="L39" s="2">
        <v>0.97</v>
      </c>
      <c r="M39" s="2">
        <v>1</v>
      </c>
      <c r="N39" s="2">
        <v>0.99</v>
      </c>
      <c r="O39" s="2">
        <v>0.96</v>
      </c>
      <c r="P39" s="2">
        <v>0.97</v>
      </c>
      <c r="Q39" s="2">
        <v>0.96</v>
      </c>
      <c r="R39" s="2">
        <v>0.96</v>
      </c>
      <c r="S39" s="2">
        <v>0.94</v>
      </c>
      <c r="T39" s="2">
        <v>0.97</v>
      </c>
      <c r="U39" s="2">
        <v>0.97</v>
      </c>
      <c r="V39" s="2">
        <f>_xlfn.LET(_xlpm.d,D39:U39,MAX(_xlpm.d))</f>
        <v>1</v>
      </c>
      <c r="W39">
        <v>1</v>
      </c>
    </row>
    <row r="40" spans="1:23" ht="30" customHeight="1">
      <c r="C40" t="s">
        <v>9</v>
      </c>
      <c r="D40" s="2">
        <f>_xlfn.LET(_xlpm.d,D37:D39,MAX(_xlpm.d))</f>
        <v>0.98</v>
      </c>
      <c r="E40" s="2">
        <f t="shared" ref="E40:V40" si="10">_xlfn.LET(_xlpm.d,E37:E39,MAX(_xlpm.d))</f>
        <v>0.99</v>
      </c>
      <c r="F40" s="2">
        <f t="shared" si="10"/>
        <v>0.99</v>
      </c>
      <c r="G40" s="2">
        <f t="shared" si="10"/>
        <v>0.96</v>
      </c>
      <c r="H40" s="2">
        <f t="shared" si="10"/>
        <v>0.96</v>
      </c>
      <c r="I40" s="2">
        <f t="shared" si="10"/>
        <v>1</v>
      </c>
      <c r="J40" s="2">
        <f t="shared" si="10"/>
        <v>0.98</v>
      </c>
      <c r="K40" s="2">
        <f t="shared" si="10"/>
        <v>0.96</v>
      </c>
      <c r="L40" s="2">
        <f t="shared" si="10"/>
        <v>0.97</v>
      </c>
      <c r="M40" s="2">
        <f t="shared" si="10"/>
        <v>1</v>
      </c>
      <c r="N40" s="2">
        <f t="shared" si="10"/>
        <v>0.99</v>
      </c>
      <c r="O40" s="2">
        <f t="shared" si="10"/>
        <v>0.96</v>
      </c>
      <c r="P40" s="2">
        <f t="shared" si="10"/>
        <v>0.97</v>
      </c>
      <c r="Q40" s="2">
        <f t="shared" si="10"/>
        <v>0.96</v>
      </c>
      <c r="R40" s="2">
        <f t="shared" si="10"/>
        <v>0.96</v>
      </c>
      <c r="S40" s="2">
        <f t="shared" si="10"/>
        <v>0.94</v>
      </c>
      <c r="T40" s="2">
        <f t="shared" si="10"/>
        <v>0.97</v>
      </c>
      <c r="U40" s="2">
        <f t="shared" si="10"/>
        <v>0.97</v>
      </c>
      <c r="V40" s="2">
        <f t="shared" si="10"/>
        <v>1</v>
      </c>
    </row>
    <row r="41" spans="1:23" ht="30" customHeight="1">
      <c r="C41" t="s">
        <v>10</v>
      </c>
      <c r="D41" s="3">
        <f>_xlfn.LET(_xlpm.d,$D40:$U40,_xlpm.v,D40,RANK(_xlpm.v,_xlpm.d))</f>
        <v>6</v>
      </c>
      <c r="E41" s="3">
        <f t="shared" ref="E41:U41" si="11">_xlfn.LET(_xlpm.d,$D40:$U40,_xlpm.v,E40,RANK(_xlpm.v,_xlpm.d))</f>
        <v>3</v>
      </c>
      <c r="F41" s="3">
        <f t="shared" si="11"/>
        <v>3</v>
      </c>
      <c r="G41" s="3">
        <f t="shared" si="11"/>
        <v>12</v>
      </c>
      <c r="H41" s="3">
        <f t="shared" si="11"/>
        <v>12</v>
      </c>
      <c r="I41" s="3">
        <f t="shared" si="11"/>
        <v>1</v>
      </c>
      <c r="J41" s="3">
        <f t="shared" si="11"/>
        <v>6</v>
      </c>
      <c r="K41" s="3">
        <f t="shared" si="11"/>
        <v>12</v>
      </c>
      <c r="L41" s="3">
        <f t="shared" si="11"/>
        <v>8</v>
      </c>
      <c r="M41" s="3">
        <f t="shared" si="11"/>
        <v>1</v>
      </c>
      <c r="N41" s="3">
        <f t="shared" si="11"/>
        <v>3</v>
      </c>
      <c r="O41" s="3">
        <f t="shared" si="11"/>
        <v>12</v>
      </c>
      <c r="P41" s="3">
        <f t="shared" si="11"/>
        <v>8</v>
      </c>
      <c r="Q41" s="3">
        <f t="shared" si="11"/>
        <v>12</v>
      </c>
      <c r="R41" s="3">
        <f t="shared" si="11"/>
        <v>12</v>
      </c>
      <c r="S41" s="3">
        <f t="shared" si="11"/>
        <v>18</v>
      </c>
      <c r="T41" s="3">
        <f t="shared" si="11"/>
        <v>8</v>
      </c>
      <c r="U41" s="3">
        <f t="shared" si="11"/>
        <v>8</v>
      </c>
      <c r="V41" s="3"/>
    </row>
    <row r="44" spans="1:23" ht="30" customHeight="1"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20</v>
      </c>
      <c r="K44" t="s">
        <v>21</v>
      </c>
      <c r="L44" t="s">
        <v>22</v>
      </c>
      <c r="M44" t="s">
        <v>26</v>
      </c>
      <c r="N44" t="s">
        <v>27</v>
      </c>
      <c r="O44" t="s">
        <v>28</v>
      </c>
      <c r="P44" t="s">
        <v>35</v>
      </c>
      <c r="Q44" t="s">
        <v>36</v>
      </c>
      <c r="R44" t="s">
        <v>37</v>
      </c>
      <c r="S44" t="s">
        <v>32</v>
      </c>
      <c r="T44" t="s">
        <v>33</v>
      </c>
      <c r="U44" t="s">
        <v>34</v>
      </c>
      <c r="V44" t="s">
        <v>9</v>
      </c>
      <c r="W44" t="s">
        <v>38</v>
      </c>
    </row>
    <row r="45" spans="1:23" ht="30" customHeight="1">
      <c r="C45" t="s">
        <v>11</v>
      </c>
      <c r="D45" s="2">
        <f>D5</f>
        <v>0.77</v>
      </c>
      <c r="E45" s="2">
        <f t="shared" ref="E45:F45" si="12">E5</f>
        <v>0.75</v>
      </c>
      <c r="F45" s="2">
        <f t="shared" si="12"/>
        <v>0.75</v>
      </c>
      <c r="G45" s="2">
        <f t="shared" ref="G45:S45" si="13">G5</f>
        <v>0.79</v>
      </c>
      <c r="H45" s="2">
        <f t="shared" si="13"/>
        <v>0.72</v>
      </c>
      <c r="I45" s="2">
        <f t="shared" si="13"/>
        <v>0.78</v>
      </c>
      <c r="J45" s="2">
        <f t="shared" si="13"/>
        <v>0.81</v>
      </c>
      <c r="K45" s="2">
        <f t="shared" si="13"/>
        <v>0.82</v>
      </c>
      <c r="L45" s="2">
        <f t="shared" si="13"/>
        <v>0.72</v>
      </c>
      <c r="M45" s="2">
        <f t="shared" si="13"/>
        <v>0.75</v>
      </c>
      <c r="N45" s="2">
        <f t="shared" si="13"/>
        <v>0.77</v>
      </c>
      <c r="O45" s="2">
        <f t="shared" si="13"/>
        <v>0.81</v>
      </c>
      <c r="P45" s="2">
        <f t="shared" si="13"/>
        <v>0.73</v>
      </c>
      <c r="Q45" s="2">
        <f t="shared" si="13"/>
        <v>0.73</v>
      </c>
      <c r="R45" s="2">
        <f t="shared" si="13"/>
        <v>0.77</v>
      </c>
      <c r="S45" s="2">
        <f t="shared" si="13"/>
        <v>0.73</v>
      </c>
      <c r="T45" s="2">
        <f>T5</f>
        <v>0.74</v>
      </c>
      <c r="U45" s="2">
        <f>U5</f>
        <v>0.77</v>
      </c>
      <c r="V45" s="2">
        <f>V5</f>
        <v>0.82</v>
      </c>
      <c r="W45" s="2"/>
    </row>
    <row r="46" spans="1:23" ht="30" customHeight="1">
      <c r="C46" t="s">
        <v>19</v>
      </c>
      <c r="D46" s="2">
        <f>D19</f>
        <v>0.72</v>
      </c>
      <c r="E46" s="2">
        <f t="shared" ref="E46:F46" si="14">E19</f>
        <v>0.67</v>
      </c>
      <c r="F46" s="2">
        <f t="shared" si="14"/>
        <v>0.76</v>
      </c>
      <c r="G46" s="2">
        <f t="shared" ref="G46:S46" si="15">G19</f>
        <v>0.74</v>
      </c>
      <c r="H46" s="2">
        <f t="shared" si="15"/>
        <v>0.7</v>
      </c>
      <c r="I46" s="2">
        <f t="shared" si="15"/>
        <v>0.7</v>
      </c>
      <c r="J46" s="2">
        <f t="shared" si="15"/>
        <v>0.67</v>
      </c>
      <c r="K46" s="2">
        <f t="shared" si="15"/>
        <v>0.73</v>
      </c>
      <c r="L46" s="2">
        <f t="shared" si="15"/>
        <v>0.62</v>
      </c>
      <c r="M46" s="2">
        <f t="shared" si="15"/>
        <v>0.71</v>
      </c>
      <c r="N46" s="2">
        <f t="shared" si="15"/>
        <v>0.68</v>
      </c>
      <c r="O46" s="2">
        <f t="shared" si="15"/>
        <v>0.68</v>
      </c>
      <c r="P46" s="2">
        <f t="shared" si="15"/>
        <v>0.68</v>
      </c>
      <c r="Q46" s="2">
        <f t="shared" si="15"/>
        <v>0.64</v>
      </c>
      <c r="R46" s="2">
        <f t="shared" si="15"/>
        <v>0.66</v>
      </c>
      <c r="S46" s="2">
        <f t="shared" si="15"/>
        <v>0.65</v>
      </c>
      <c r="T46" s="2">
        <f>T19</f>
        <v>0.64</v>
      </c>
      <c r="U46" s="2">
        <f>U19</f>
        <v>0.66</v>
      </c>
      <c r="V46" s="2">
        <f>V19</f>
        <v>0.76</v>
      </c>
      <c r="W46" s="2"/>
    </row>
    <row r="47" spans="1:23" ht="30" customHeight="1">
      <c r="C47" t="s">
        <v>18</v>
      </c>
      <c r="D47" s="2">
        <f>D33</f>
        <v>0.98</v>
      </c>
      <c r="E47" s="2">
        <f t="shared" ref="E47:F47" si="16">E33</f>
        <v>0.99</v>
      </c>
      <c r="F47" s="2">
        <f t="shared" si="16"/>
        <v>0.99</v>
      </c>
      <c r="G47" s="2">
        <f t="shared" ref="G47:S47" si="17">G33</f>
        <v>0.96</v>
      </c>
      <c r="H47" s="2">
        <f t="shared" si="17"/>
        <v>0.96</v>
      </c>
      <c r="I47" s="2">
        <f t="shared" si="17"/>
        <v>0.99</v>
      </c>
      <c r="J47" s="2">
        <f t="shared" si="17"/>
        <v>0.99</v>
      </c>
      <c r="K47" s="2">
        <f t="shared" si="17"/>
        <v>0.96</v>
      </c>
      <c r="L47" s="2">
        <f t="shared" si="17"/>
        <v>0.97</v>
      </c>
      <c r="M47" s="2">
        <f t="shared" si="17"/>
        <v>1</v>
      </c>
      <c r="N47" s="2">
        <f t="shared" si="17"/>
        <v>0.99</v>
      </c>
      <c r="O47" s="2">
        <f t="shared" si="17"/>
        <v>0.96</v>
      </c>
      <c r="P47" s="2">
        <f t="shared" si="17"/>
        <v>0.97</v>
      </c>
      <c r="Q47" s="2">
        <f t="shared" si="17"/>
        <v>0.96</v>
      </c>
      <c r="R47" s="2">
        <f t="shared" si="17"/>
        <v>0.96</v>
      </c>
      <c r="S47" s="2">
        <f t="shared" si="17"/>
        <v>0.94</v>
      </c>
      <c r="T47" s="2">
        <f>T33</f>
        <v>0.97</v>
      </c>
      <c r="U47" s="2">
        <f>U33</f>
        <v>0.97</v>
      </c>
      <c r="V47" s="2">
        <f>V33</f>
        <v>1</v>
      </c>
      <c r="W47" s="2"/>
    </row>
    <row r="48" spans="1:23" ht="30" customHeight="1">
      <c r="C48" t="s">
        <v>39</v>
      </c>
      <c r="D48" s="3">
        <f>_xlfn.LET(_xlpm.d,(D6,D13,D27,D34,D41),ROUND(GEOMEAN(_xlpm.d),1))</f>
        <v>7.4</v>
      </c>
      <c r="E48" s="3">
        <f>_xlfn.LET(_xlpm.d,(E6,E13,E27,E34,E41),ROUND(GEOMEAN(_xlpm.d),1))</f>
        <v>4.5999999999999996</v>
      </c>
      <c r="F48" s="3">
        <f>_xlfn.LET(_xlpm.d,(F6,F13,F27,F34,F41),ROUND(GEOMEAN(_xlpm.d),1))</f>
        <v>4.3</v>
      </c>
      <c r="G48" s="3">
        <f>_xlfn.LET(_xlpm.d,(G6,G13,G27,G34,G41),ROUND(GEOMEAN(_xlpm.d),1))</f>
        <v>7</v>
      </c>
      <c r="H48" s="3">
        <f>_xlfn.LET(_xlpm.d,(H6,H13,H27,H34,H41),ROUND(GEOMEAN(_xlpm.d),1))</f>
        <v>12.2</v>
      </c>
      <c r="I48" s="3">
        <f>_xlfn.LET(_xlpm.d,(I6,I13,I27,I34,I41),ROUND(GEOMEAN(_xlpm.d),1))</f>
        <v>2.8</v>
      </c>
      <c r="J48" s="3">
        <f>_xlfn.LET(_xlpm.d,(J6,J13,J27,J34,J41),ROUND(GEOMEAN(_xlpm.d),1))</f>
        <v>3.8</v>
      </c>
      <c r="K48" s="3">
        <f>_xlfn.LET(_xlpm.d,(K6,K13,K27,K34,K41),ROUND(GEOMEAN(_xlpm.d),1))</f>
        <v>3.1</v>
      </c>
      <c r="L48" s="3">
        <f>_xlfn.LET(_xlpm.d,(L6,L13,L27,L34,L41),ROUND(GEOMEAN(_xlpm.d),1))</f>
        <v>12.1</v>
      </c>
      <c r="M48" s="3">
        <f>_xlfn.LET(_xlpm.d,(M6,M13,M27,M34,M41),ROUND(GEOMEAN(_xlpm.d),1))</f>
        <v>4.9000000000000004</v>
      </c>
      <c r="N48" s="3">
        <f>_xlfn.LET(_xlpm.d,(N6,N13,N27,N34,N41),ROUND(GEOMEAN(_xlpm.d),1))</f>
        <v>2.6</v>
      </c>
      <c r="O48" s="3">
        <f>_xlfn.LET(_xlpm.d,(O6,O13,O27,O34,O41),ROUND(GEOMEAN(_xlpm.d),1))</f>
        <v>6.1</v>
      </c>
      <c r="P48" s="3">
        <f>_xlfn.LET(_xlpm.d,(P6,P13,P27,P34,P41),ROUND(GEOMEAN(_xlpm.d),1))</f>
        <v>10.3</v>
      </c>
      <c r="Q48" s="3">
        <f>_xlfn.LET(_xlpm.d,(Q6,Q13,Q27,Q34,Q41),ROUND(GEOMEAN(_xlpm.d),1))</f>
        <v>13.1</v>
      </c>
      <c r="R48" s="3">
        <f>_xlfn.LET(_xlpm.d,(R6,R13,R27,R34,R41),ROUND(GEOMEAN(_xlpm.d),1))</f>
        <v>9.1999999999999993</v>
      </c>
      <c r="S48" s="3">
        <f>_xlfn.LET(_xlpm.d,(S6,S13,S27,S34,S41),ROUND(GEOMEAN(_xlpm.d),1))</f>
        <v>15.2</v>
      </c>
      <c r="T48" s="3">
        <f>_xlfn.LET(_xlpm.d,(T6,T13,T27,T34,T41),ROUND(GEOMEAN(_xlpm.d),1))</f>
        <v>9.1999999999999993</v>
      </c>
      <c r="U48" s="3">
        <f>_xlfn.LET(_xlpm.d,(U6,U13,U27,U34,U41),ROUND(GEOMEAN(_xlpm.d),1))</f>
        <v>6.8</v>
      </c>
      <c r="V48" s="3"/>
      <c r="W48" s="2"/>
    </row>
  </sheetData>
  <conditionalFormatting sqref="D2:V5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6:V6">
    <cfRule type="colorScale" priority="14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9:V12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3:V13">
    <cfRule type="colorScale" priority="1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16:V19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0:V20">
    <cfRule type="colorScale" priority="1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3:V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7:V27">
    <cfRule type="colorScale" priority="11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30:V33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4:V34">
    <cfRule type="colorScale" priority="10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37:V40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41:V41">
    <cfRule type="colorScale" priority="9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5:V47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48:V48">
    <cfRule type="colorScale" priority="8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pageMargins left="0.7" right="0.7" top="0.75" bottom="0.75" header="0.3" footer="0.3"/>
  <drawing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czech.gr067.sk+xsk</vt:lpstr>
      <vt:lpstr>french.gr067.sk+xsk</vt:lpstr>
      <vt:lpstr>german.gr067.sk+xsk</vt:lpstr>
      <vt:lpstr>irish.gr067.sk+xsk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2025-01-04T09:26:47Z</dcterms:created>
  <dcterms:modified xsi:type="dcterms:W3CDTF">2025-01-10T09:42:01Z</dcterms:modified>
  <cp:category/>
</cp:coreProperties>
</file>