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wk/Dropbox/Analysis/LDA-workshop/results/"/>
    </mc:Choice>
  </mc:AlternateContent>
  <xr:revisionPtr revIDLastSave="0" documentId="13_ncr:1_{651201ED-05DF-9F46-8D42-BAB5650D37F3}" xr6:coauthVersionLast="47" xr6:coauthVersionMax="47" xr10:uidLastSave="{00000000-0000-0000-0000-000000000000}"/>
  <bookViews>
    <workbookView xWindow="10740" yWindow="740" windowWidth="27760" windowHeight="16940" activeTab="1" xr2:uid="{DEE78F81-9F55-1047-A14F-B31248FF1058}"/>
  </bookViews>
  <sheets>
    <sheet name="0.99" sheetId="4" r:id="rId1"/>
    <sheet name="0.90" sheetId="2" r:id="rId2"/>
    <sheet name="0.67" sheetId="3" r:id="rId3"/>
    <sheet name="0.10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2" l="1"/>
  <c r="H58" i="2"/>
  <c r="I58" i="2"/>
  <c r="J58" i="2"/>
  <c r="K58" i="2"/>
  <c r="L58" i="2"/>
  <c r="M58" i="2"/>
  <c r="G59" i="2"/>
  <c r="H59" i="2"/>
  <c r="I59" i="2"/>
  <c r="J59" i="2"/>
  <c r="K59" i="2"/>
  <c r="L59" i="2"/>
  <c r="M59" i="2"/>
  <c r="G60" i="2"/>
  <c r="H60" i="2"/>
  <c r="I60" i="2"/>
  <c r="J60" i="2"/>
  <c r="K60" i="2"/>
  <c r="L60" i="2"/>
  <c r="M60" i="2"/>
  <c r="G61" i="2"/>
  <c r="H61" i="2"/>
  <c r="I61" i="2"/>
  <c r="J61" i="2"/>
  <c r="K61" i="2"/>
  <c r="L61" i="2"/>
  <c r="M61" i="2"/>
  <c r="G62" i="2"/>
  <c r="H62" i="2"/>
  <c r="I62" i="2"/>
  <c r="J62" i="2"/>
  <c r="K62" i="2"/>
  <c r="L62" i="2"/>
  <c r="M62" i="2"/>
  <c r="G63" i="2"/>
  <c r="H63" i="2"/>
  <c r="I63" i="2"/>
  <c r="J63" i="2"/>
  <c r="K63" i="2"/>
  <c r="L63" i="2"/>
  <c r="M63" i="2"/>
  <c r="G64" i="2"/>
  <c r="H64" i="2"/>
  <c r="I64" i="2"/>
  <c r="J64" i="2"/>
  <c r="K64" i="2"/>
  <c r="L64" i="2"/>
  <c r="M64" i="2"/>
  <c r="G65" i="2"/>
  <c r="H65" i="2"/>
  <c r="I65" i="2"/>
  <c r="J65" i="2"/>
  <c r="K65" i="2"/>
  <c r="L65" i="2"/>
  <c r="M65" i="2"/>
  <c r="G66" i="2"/>
  <c r="H66" i="2"/>
  <c r="I66" i="2"/>
  <c r="J66" i="2"/>
  <c r="K66" i="2"/>
  <c r="L66" i="2"/>
  <c r="M66" i="2"/>
  <c r="G67" i="2"/>
  <c r="H67" i="2"/>
  <c r="I67" i="2"/>
  <c r="J67" i="2"/>
  <c r="K67" i="2"/>
  <c r="L67" i="2"/>
  <c r="M67" i="2"/>
  <c r="G68" i="2"/>
  <c r="H68" i="2"/>
  <c r="I68" i="2"/>
  <c r="J68" i="2"/>
  <c r="K68" i="2"/>
  <c r="L68" i="2"/>
  <c r="M68" i="2"/>
  <c r="G69" i="2"/>
  <c r="H69" i="2"/>
  <c r="I69" i="2"/>
  <c r="J69" i="2"/>
  <c r="K69" i="2"/>
  <c r="L69" i="2"/>
  <c r="M69" i="2"/>
  <c r="G70" i="2"/>
  <c r="H70" i="2"/>
  <c r="I70" i="2"/>
  <c r="J70" i="2"/>
  <c r="K70" i="2"/>
  <c r="L70" i="2"/>
  <c r="M70" i="2"/>
  <c r="G71" i="2"/>
  <c r="H71" i="2"/>
  <c r="I71" i="2"/>
  <c r="J71" i="2"/>
  <c r="K71" i="2"/>
  <c r="L71" i="2"/>
  <c r="M71" i="2"/>
  <c r="G72" i="2"/>
  <c r="H72" i="2"/>
  <c r="I72" i="2"/>
  <c r="J72" i="2"/>
  <c r="K72" i="2"/>
  <c r="L72" i="2"/>
  <c r="M72" i="2"/>
  <c r="G73" i="2"/>
  <c r="H73" i="2"/>
  <c r="I73" i="2"/>
  <c r="J73" i="2"/>
  <c r="K73" i="2"/>
  <c r="L73" i="2"/>
  <c r="M73" i="2"/>
  <c r="G74" i="2"/>
  <c r="H74" i="2"/>
  <c r="I74" i="2"/>
  <c r="J74" i="2"/>
  <c r="K74" i="2"/>
  <c r="L74" i="2"/>
  <c r="M74" i="2"/>
  <c r="G75" i="2"/>
  <c r="H75" i="2"/>
  <c r="I75" i="2"/>
  <c r="J75" i="2"/>
  <c r="K75" i="2"/>
  <c r="L75" i="2"/>
  <c r="M75" i="2"/>
  <c r="G76" i="2"/>
  <c r="H76" i="2"/>
  <c r="I76" i="2"/>
  <c r="J76" i="2"/>
  <c r="K76" i="2"/>
  <c r="L76" i="2"/>
  <c r="M76" i="2"/>
  <c r="G77" i="2"/>
  <c r="H77" i="2"/>
  <c r="I77" i="2"/>
  <c r="J77" i="2"/>
  <c r="K77" i="2"/>
  <c r="L77" i="2"/>
  <c r="M77" i="2"/>
  <c r="G78" i="2"/>
  <c r="H78" i="2"/>
  <c r="I78" i="2"/>
  <c r="J78" i="2"/>
  <c r="K78" i="2"/>
  <c r="L78" i="2"/>
  <c r="M78" i="2"/>
  <c r="G79" i="2"/>
  <c r="H79" i="2"/>
  <c r="I79" i="2"/>
  <c r="J79" i="2"/>
  <c r="K79" i="2"/>
  <c r="L79" i="2"/>
  <c r="M79" i="2"/>
  <c r="G80" i="2"/>
  <c r="H80" i="2"/>
  <c r="I80" i="2"/>
  <c r="J80" i="2"/>
  <c r="K80" i="2"/>
  <c r="L80" i="2"/>
  <c r="M80" i="2"/>
  <c r="G81" i="2"/>
  <c r="H81" i="2"/>
  <c r="I81" i="2"/>
  <c r="J81" i="2"/>
  <c r="K81" i="2"/>
  <c r="L81" i="2"/>
  <c r="M81" i="2"/>
  <c r="G82" i="2"/>
  <c r="H82" i="2"/>
  <c r="I82" i="2"/>
  <c r="J82" i="2"/>
  <c r="K82" i="2"/>
  <c r="L82" i="2"/>
  <c r="M82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J58" i="3"/>
  <c r="K58" i="3"/>
  <c r="L58" i="3"/>
  <c r="G63" i="3"/>
  <c r="L63" i="3"/>
  <c r="G64" i="3"/>
  <c r="H64" i="3"/>
  <c r="I64" i="3"/>
  <c r="H65" i="3"/>
  <c r="I65" i="3"/>
  <c r="J65" i="3"/>
  <c r="K65" i="3"/>
  <c r="J66" i="3"/>
  <c r="K66" i="3"/>
  <c r="L66" i="3"/>
  <c r="G67" i="3"/>
  <c r="H68" i="3"/>
  <c r="I68" i="3"/>
  <c r="K69" i="3"/>
  <c r="G71" i="3"/>
  <c r="L71" i="3"/>
  <c r="G72" i="3"/>
  <c r="H72" i="3"/>
  <c r="I72" i="3"/>
  <c r="H73" i="3"/>
  <c r="I73" i="3"/>
  <c r="J73" i="3"/>
  <c r="K73" i="3"/>
  <c r="J74" i="3"/>
  <c r="K74" i="3"/>
  <c r="L74" i="3"/>
  <c r="G75" i="3"/>
  <c r="H76" i="3"/>
  <c r="I76" i="3"/>
  <c r="K77" i="3"/>
  <c r="G79" i="3"/>
  <c r="L79" i="3"/>
  <c r="G80" i="3"/>
  <c r="H80" i="3"/>
  <c r="I80" i="3"/>
  <c r="H81" i="3"/>
  <c r="I81" i="3"/>
  <c r="J81" i="3"/>
  <c r="K81" i="3"/>
  <c r="J82" i="3"/>
  <c r="K82" i="3"/>
  <c r="L82" i="3"/>
  <c r="F58" i="3"/>
  <c r="F63" i="3"/>
  <c r="F64" i="3"/>
  <c r="F65" i="3"/>
  <c r="F66" i="3"/>
  <c r="F71" i="3"/>
  <c r="F72" i="3"/>
  <c r="F73" i="3"/>
  <c r="F74" i="3"/>
  <c r="F79" i="3"/>
  <c r="F80" i="3"/>
  <c r="F81" i="3"/>
  <c r="F82" i="3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4" i="4"/>
  <c r="E49" i="4"/>
  <c r="E44" i="4"/>
  <c r="E39" i="4"/>
  <c r="E34" i="4"/>
  <c r="E53" i="4"/>
  <c r="E48" i="4"/>
  <c r="E43" i="4"/>
  <c r="E38" i="4"/>
  <c r="E33" i="4"/>
  <c r="E52" i="4"/>
  <c r="E47" i="4"/>
  <c r="E42" i="4"/>
  <c r="E37" i="4"/>
  <c r="E32" i="4"/>
  <c r="E51" i="4"/>
  <c r="E46" i="4"/>
  <c r="E41" i="4"/>
  <c r="E36" i="4"/>
  <c r="E31" i="4"/>
  <c r="E50" i="4"/>
  <c r="E45" i="4"/>
  <c r="E40" i="4"/>
  <c r="E35" i="4"/>
  <c r="E30" i="4"/>
  <c r="E26" i="4"/>
  <c r="E21" i="4"/>
  <c r="E16" i="4"/>
  <c r="E11" i="4"/>
  <c r="E6" i="4"/>
  <c r="E25" i="4"/>
  <c r="E20" i="4"/>
  <c r="E15" i="4"/>
  <c r="E10" i="4"/>
  <c r="E5" i="4"/>
  <c r="E24" i="4"/>
  <c r="E19" i="4"/>
  <c r="E14" i="4"/>
  <c r="E9" i="4"/>
  <c r="E4" i="4"/>
  <c r="E23" i="4"/>
  <c r="E18" i="4"/>
  <c r="E13" i="4"/>
  <c r="E8" i="4"/>
  <c r="E3" i="4"/>
  <c r="E22" i="4"/>
  <c r="E17" i="4"/>
  <c r="E12" i="4"/>
  <c r="E7" i="4"/>
  <c r="E2" i="4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8" i="3"/>
  <c r="G58" i="3" s="1"/>
  <c r="E59" i="3"/>
  <c r="I59" i="3" s="1"/>
  <c r="E60" i="3"/>
  <c r="K60" i="3" s="1"/>
  <c r="E61" i="3"/>
  <c r="I61" i="3" s="1"/>
  <c r="E62" i="3"/>
  <c r="G62" i="3" s="1"/>
  <c r="E63" i="3"/>
  <c r="I63" i="3" s="1"/>
  <c r="E64" i="3"/>
  <c r="K64" i="3" s="1"/>
  <c r="E65" i="3"/>
  <c r="G65" i="3" s="1"/>
  <c r="E66" i="3"/>
  <c r="G66" i="3" s="1"/>
  <c r="E67" i="3"/>
  <c r="I67" i="3" s="1"/>
  <c r="E68" i="3"/>
  <c r="K68" i="3" s="1"/>
  <c r="E69" i="3"/>
  <c r="J69" i="3" s="1"/>
  <c r="E70" i="3"/>
  <c r="G70" i="3" s="1"/>
  <c r="E71" i="3"/>
  <c r="I71" i="3" s="1"/>
  <c r="E72" i="3"/>
  <c r="K72" i="3" s="1"/>
  <c r="E73" i="3"/>
  <c r="G73" i="3" s="1"/>
  <c r="E74" i="3"/>
  <c r="G74" i="3" s="1"/>
  <c r="E75" i="3"/>
  <c r="I75" i="3" s="1"/>
  <c r="E76" i="3"/>
  <c r="K76" i="3" s="1"/>
  <c r="E77" i="3"/>
  <c r="F77" i="3" s="1"/>
  <c r="E78" i="3"/>
  <c r="G78" i="3" s="1"/>
  <c r="E79" i="3"/>
  <c r="I79" i="3" s="1"/>
  <c r="E80" i="3"/>
  <c r="K80" i="3" s="1"/>
  <c r="E81" i="3"/>
  <c r="G81" i="3" s="1"/>
  <c r="E82" i="3"/>
  <c r="G82" i="3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J58" i="1"/>
  <c r="J68" i="1"/>
  <c r="J76" i="1"/>
  <c r="L81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4" i="1"/>
  <c r="E49" i="1"/>
  <c r="E44" i="1"/>
  <c r="E39" i="1"/>
  <c r="E34" i="1"/>
  <c r="E53" i="1"/>
  <c r="E48" i="1"/>
  <c r="E43" i="1"/>
  <c r="E38" i="1"/>
  <c r="E33" i="1"/>
  <c r="E52" i="1"/>
  <c r="E47" i="1"/>
  <c r="E42" i="1"/>
  <c r="E37" i="1"/>
  <c r="E32" i="1"/>
  <c r="E51" i="1"/>
  <c r="E46" i="1"/>
  <c r="E41" i="1"/>
  <c r="E36" i="1"/>
  <c r="E31" i="1"/>
  <c r="E50" i="1"/>
  <c r="E45" i="1"/>
  <c r="E40" i="1"/>
  <c r="E35" i="1"/>
  <c r="E30" i="1"/>
  <c r="G59" i="1" s="1"/>
  <c r="E2" i="1"/>
  <c r="H58" i="1" s="1"/>
  <c r="E7" i="1"/>
  <c r="E12" i="1"/>
  <c r="E17" i="1"/>
  <c r="E22" i="1"/>
  <c r="E3" i="1"/>
  <c r="E8" i="1"/>
  <c r="E13" i="1"/>
  <c r="E18" i="1"/>
  <c r="E23" i="1"/>
  <c r="E4" i="1"/>
  <c r="E9" i="1"/>
  <c r="E14" i="1"/>
  <c r="E19" i="1"/>
  <c r="E24" i="1"/>
  <c r="E5" i="1"/>
  <c r="E10" i="1"/>
  <c r="E15" i="1"/>
  <c r="E20" i="1"/>
  <c r="E25" i="1"/>
  <c r="E6" i="1"/>
  <c r="E11" i="1"/>
  <c r="E16" i="1"/>
  <c r="E21" i="1"/>
  <c r="E26" i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K78" i="3" l="1"/>
  <c r="G76" i="3"/>
  <c r="J70" i="3"/>
  <c r="H69" i="3"/>
  <c r="L67" i="3"/>
  <c r="F75" i="3"/>
  <c r="F67" i="3"/>
  <c r="F59" i="3"/>
  <c r="L81" i="3"/>
  <c r="J80" i="3"/>
  <c r="H79" i="3"/>
  <c r="L77" i="3"/>
  <c r="J76" i="3"/>
  <c r="H75" i="3"/>
  <c r="L73" i="3"/>
  <c r="J72" i="3"/>
  <c r="H71" i="3"/>
  <c r="L69" i="3"/>
  <c r="J68" i="3"/>
  <c r="H67" i="3"/>
  <c r="L65" i="3"/>
  <c r="J64" i="3"/>
  <c r="H63" i="3"/>
  <c r="L61" i="3"/>
  <c r="J60" i="3"/>
  <c r="H59" i="3"/>
  <c r="K61" i="3"/>
  <c r="I60" i="3"/>
  <c r="G59" i="3"/>
  <c r="L78" i="3"/>
  <c r="H60" i="3"/>
  <c r="I69" i="3"/>
  <c r="J77" i="3"/>
  <c r="J61" i="3"/>
  <c r="G60" i="3"/>
  <c r="H61" i="3"/>
  <c r="F78" i="3"/>
  <c r="F70" i="3"/>
  <c r="F62" i="3"/>
  <c r="I82" i="3"/>
  <c r="K79" i="3"/>
  <c r="I78" i="3"/>
  <c r="G77" i="3"/>
  <c r="K75" i="3"/>
  <c r="I74" i="3"/>
  <c r="K71" i="3"/>
  <c r="I70" i="3"/>
  <c r="G69" i="3"/>
  <c r="K67" i="3"/>
  <c r="I66" i="3"/>
  <c r="K63" i="3"/>
  <c r="I62" i="3"/>
  <c r="G61" i="3"/>
  <c r="K59" i="3"/>
  <c r="I58" i="3"/>
  <c r="I77" i="3"/>
  <c r="K62" i="3"/>
  <c r="J78" i="3"/>
  <c r="H77" i="3"/>
  <c r="L75" i="3"/>
  <c r="L59" i="3"/>
  <c r="F69" i="3"/>
  <c r="F61" i="3"/>
  <c r="H82" i="3"/>
  <c r="L80" i="3"/>
  <c r="J79" i="3"/>
  <c r="H78" i="3"/>
  <c r="L76" i="3"/>
  <c r="J75" i="3"/>
  <c r="H74" i="3"/>
  <c r="L72" i="3"/>
  <c r="J71" i="3"/>
  <c r="H70" i="3"/>
  <c r="L68" i="3"/>
  <c r="J67" i="3"/>
  <c r="H66" i="3"/>
  <c r="L64" i="3"/>
  <c r="J63" i="3"/>
  <c r="H62" i="3"/>
  <c r="L60" i="3"/>
  <c r="J59" i="3"/>
  <c r="H58" i="3"/>
  <c r="L70" i="3"/>
  <c r="L62" i="3"/>
  <c r="K70" i="3"/>
  <c r="G68" i="3"/>
  <c r="J62" i="3"/>
  <c r="F76" i="3"/>
  <c r="F68" i="3"/>
  <c r="F60" i="3"/>
  <c r="F58" i="1"/>
  <c r="L73" i="1"/>
  <c r="H63" i="1"/>
  <c r="L65" i="1"/>
  <c r="H59" i="1"/>
  <c r="K65" i="1"/>
  <c r="F59" i="1"/>
  <c r="H79" i="1"/>
  <c r="H75" i="1"/>
  <c r="J60" i="1"/>
  <c r="F76" i="1"/>
  <c r="F68" i="1"/>
  <c r="F60" i="1"/>
  <c r="G82" i="1"/>
  <c r="K80" i="1"/>
  <c r="I79" i="1"/>
  <c r="G78" i="1"/>
  <c r="K76" i="1"/>
  <c r="I75" i="1"/>
  <c r="G74" i="1"/>
  <c r="K72" i="1"/>
  <c r="I71" i="1"/>
  <c r="G70" i="1"/>
  <c r="K68" i="1"/>
  <c r="I67" i="1"/>
  <c r="G66" i="1"/>
  <c r="K64" i="1"/>
  <c r="I63" i="1"/>
  <c r="G62" i="1"/>
  <c r="K60" i="1"/>
  <c r="I59" i="1"/>
  <c r="G58" i="1"/>
  <c r="F82" i="1"/>
  <c r="F74" i="1"/>
  <c r="F66" i="1"/>
  <c r="K81" i="1"/>
  <c r="G79" i="1"/>
  <c r="I76" i="1"/>
  <c r="K73" i="1"/>
  <c r="G71" i="1"/>
  <c r="I68" i="1"/>
  <c r="I64" i="1"/>
  <c r="F81" i="1"/>
  <c r="F65" i="1"/>
  <c r="L78" i="1"/>
  <c r="L58" i="1"/>
  <c r="J64" i="1"/>
  <c r="G63" i="1"/>
  <c r="F80" i="1"/>
  <c r="F72" i="1"/>
  <c r="F64" i="1"/>
  <c r="K82" i="1"/>
  <c r="I81" i="1"/>
  <c r="G80" i="1"/>
  <c r="K78" i="1"/>
  <c r="I77" i="1"/>
  <c r="G76" i="1"/>
  <c r="K74" i="1"/>
  <c r="I73" i="1"/>
  <c r="G72" i="1"/>
  <c r="K70" i="1"/>
  <c r="I69" i="1"/>
  <c r="G68" i="1"/>
  <c r="K66" i="1"/>
  <c r="I65" i="1"/>
  <c r="G64" i="1"/>
  <c r="K62" i="1"/>
  <c r="I61" i="1"/>
  <c r="G60" i="1"/>
  <c r="K58" i="1"/>
  <c r="F75" i="1"/>
  <c r="F67" i="1"/>
  <c r="J80" i="1"/>
  <c r="L77" i="1"/>
  <c r="J72" i="1"/>
  <c r="H71" i="1"/>
  <c r="L69" i="1"/>
  <c r="H67" i="1"/>
  <c r="L61" i="1"/>
  <c r="I80" i="1"/>
  <c r="K77" i="1"/>
  <c r="G75" i="1"/>
  <c r="I72" i="1"/>
  <c r="K69" i="1"/>
  <c r="G67" i="1"/>
  <c r="K61" i="1"/>
  <c r="I60" i="1"/>
  <c r="F73" i="1"/>
  <c r="L82" i="1"/>
  <c r="J81" i="1"/>
  <c r="H80" i="1"/>
  <c r="J77" i="1"/>
  <c r="H76" i="1"/>
  <c r="L74" i="1"/>
  <c r="J73" i="1"/>
  <c r="H72" i="1"/>
  <c r="L70" i="1"/>
  <c r="J69" i="1"/>
  <c r="H68" i="1"/>
  <c r="L66" i="1"/>
  <c r="J65" i="1"/>
  <c r="H64" i="1"/>
  <c r="L62" i="1"/>
  <c r="J61" i="1"/>
  <c r="H60" i="1"/>
  <c r="F79" i="1"/>
  <c r="F71" i="1"/>
  <c r="F63" i="1"/>
  <c r="J82" i="1"/>
  <c r="H81" i="1"/>
  <c r="L79" i="1"/>
  <c r="J78" i="1"/>
  <c r="H77" i="1"/>
  <c r="L75" i="1"/>
  <c r="J74" i="1"/>
  <c r="H73" i="1"/>
  <c r="L71" i="1"/>
  <c r="J70" i="1"/>
  <c r="H69" i="1"/>
  <c r="L67" i="1"/>
  <c r="J66" i="1"/>
  <c r="H65" i="1"/>
  <c r="L63" i="1"/>
  <c r="J62" i="1"/>
  <c r="H61" i="1"/>
  <c r="L59" i="1"/>
  <c r="F78" i="1"/>
  <c r="F70" i="1"/>
  <c r="F62" i="1"/>
  <c r="I82" i="1"/>
  <c r="G81" i="1"/>
  <c r="K79" i="1"/>
  <c r="I78" i="1"/>
  <c r="G77" i="1"/>
  <c r="K75" i="1"/>
  <c r="I74" i="1"/>
  <c r="G73" i="1"/>
  <c r="K71" i="1"/>
  <c r="I70" i="1"/>
  <c r="G69" i="1"/>
  <c r="K67" i="1"/>
  <c r="I66" i="1"/>
  <c r="G65" i="1"/>
  <c r="K63" i="1"/>
  <c r="I62" i="1"/>
  <c r="G61" i="1"/>
  <c r="K59" i="1"/>
  <c r="I58" i="1"/>
  <c r="F77" i="1"/>
  <c r="F69" i="1"/>
  <c r="F61" i="1"/>
  <c r="H82" i="1"/>
  <c r="L80" i="1"/>
  <c r="J79" i="1"/>
  <c r="H78" i="1"/>
  <c r="L76" i="1"/>
  <c r="J75" i="1"/>
  <c r="H74" i="1"/>
  <c r="L72" i="1"/>
  <c r="J71" i="1"/>
  <c r="H70" i="1"/>
  <c r="L68" i="1"/>
  <c r="J67" i="1"/>
  <c r="H66" i="1"/>
  <c r="L64" i="1"/>
  <c r="J63" i="1"/>
  <c r="H62" i="1"/>
  <c r="L60" i="1"/>
  <c r="J59" i="1"/>
</calcChain>
</file>

<file path=xl/sharedStrings.xml><?xml version="1.0" encoding="utf-8"?>
<sst xmlns="http://schemas.openxmlformats.org/spreadsheetml/2006/main" count="1055" uniqueCount="27">
  <si>
    <t>1g</t>
  </si>
  <si>
    <t>2g</t>
  </si>
  <si>
    <t>3g</t>
  </si>
  <si>
    <t>sk2g</t>
  </si>
  <si>
    <t>sk3g</t>
  </si>
  <si>
    <t>lang</t>
  </si>
  <si>
    <t>arabic</t>
  </si>
  <si>
    <t>english</t>
  </si>
  <si>
    <t>french</t>
  </si>
  <si>
    <t>german</t>
  </si>
  <si>
    <t>russian</t>
  </si>
  <si>
    <t>3</t>
  </si>
  <si>
    <t>4</t>
  </si>
  <si>
    <t>5</t>
  </si>
  <si>
    <t>6</t>
  </si>
  <si>
    <t>7</t>
  </si>
  <si>
    <t>10</t>
  </si>
  <si>
    <t>15</t>
  </si>
  <si>
    <t>dominancy</t>
  </si>
  <si>
    <t>puritiy</t>
  </si>
  <si>
    <t>Note</t>
  </si>
  <si>
    <t>index</t>
  </si>
  <si>
    <t>id</t>
  </si>
  <si>
    <t>term</t>
  </si>
  <si>
    <t>F(dom, pur)</t>
  </si>
  <si>
    <t>key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</si>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</sst>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3"/>
      <color theme="1"/>
      <name val="LucidaSansUnicode"/>
      <family val="2"/>
    </font>
    <font>
      <sz val="8"/>
      <name val="LucidaSans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9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DFD020-A29E-5449-8FDA-7632E73F3EBF}" name="Table15811" displayName="Table15811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6F49A69B-BC00-BD4C-849B-BE109194D0C5}" name="id"/>
    <tableColumn id="12" xr3:uid="{8FFF791D-0062-6B4A-91A3-C9782C73A5CE}" name="term"/>
    <tableColumn id="10" xr3:uid="{6A4ADCE6-28FE-F843-AFDD-1EFBDC9D899A}" name="index"/>
    <tableColumn id="2" xr3:uid="{064913AF-A2FD-8F44-BC9C-3F8F7EE0E717}" name="lang"/>
    <tableColumn id="13" xr3:uid="{C9E1EDC5-D530-0B44-B296-341BC19A4C2E}" name="key" dataDxfId="94">
      <calculatedColumnFormula>CONCATENATE(Table15811[[#This Row],[lang]],"-",Table15811[[#This Row],[term]])</calculatedColumnFormula>
    </tableColumn>
    <tableColumn id="3" xr3:uid="{9070A6B5-9844-804A-BCA4-16D749570360}" name="3" dataDxfId="93"/>
    <tableColumn id="4" xr3:uid="{A7729A2B-2337-6542-A852-26F41D033DDF}" name="4" dataDxfId="92"/>
    <tableColumn id="5" xr3:uid="{CD947FD8-4032-624B-B6CB-AFDB185F5E38}" name="5" dataDxfId="91"/>
    <tableColumn id="6" xr3:uid="{0182F855-D52C-6044-8166-74C353EDBC3D}" name="6" dataDxfId="90"/>
    <tableColumn id="7" xr3:uid="{2DCD2AF0-606A-F744-9EC3-3D8AD108A4B5}" name="7" dataDxfId="89"/>
    <tableColumn id="8" xr3:uid="{FC06DE28-C537-FB4D-A1BA-89ECABB1FE52}" name="10" dataDxfId="88"/>
    <tableColumn id="9" xr3:uid="{D04F3AD4-4240-164C-814A-5A824DD0D533}" name="15" dataDxfId="87"/>
    <tableColumn id="11" xr3:uid="{326489A2-50BC-6344-AA72-A6673CB74F55}" name="No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294C7-A9ED-4B4F-AF09-16A261662CF8}" name="Table1" displayName="Table1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28E04373-311D-9F45-8AFC-AEDC7D381C7B}" name="id"/>
    <tableColumn id="12" xr3:uid="{A61B2EF5-FD51-6046-B2F2-18D4DB6493E3}" name="term"/>
    <tableColumn id="10" xr3:uid="{4D708498-A357-324E-A4FB-DCAD32D7E984}" name="index"/>
    <tableColumn id="2" xr3:uid="{34200F0B-9DAE-314A-AA49-064DB8077316}" name="lang"/>
    <tableColumn id="13" xr3:uid="{0E64B485-3735-0F4C-9C3F-401C187E8E59}" name="key" dataDxfId="26">
      <calculatedColumnFormula>CONCATENATE(Table1[[#This Row],[lang]],"-",Table1[[#This Row],[term]])</calculatedColumnFormula>
    </tableColumn>
    <tableColumn id="3" xr3:uid="{1B14066C-D440-144C-9DC7-BFC6943B760F}" name="3" dataDxfId="25"/>
    <tableColumn id="4" xr3:uid="{CEEC403E-2613-D148-A306-580AAAA4EB8A}" name="4" dataDxfId="24"/>
    <tableColumn id="5" xr3:uid="{243A6586-FE17-B24F-ADFD-B0605AE411BF}" name="5" dataDxfId="23"/>
    <tableColumn id="6" xr3:uid="{4517DBBD-B2F7-B04E-92B6-E2C5586AA5F1}" name="6" dataDxfId="22"/>
    <tableColumn id="7" xr3:uid="{50265DFE-3F3B-224C-8B6D-694D6D0EC0AD}" name="7" dataDxfId="21"/>
    <tableColumn id="8" xr3:uid="{B93992B5-EDCB-7143-80BC-D6AF67A6A879}" name="10" dataDxfId="20"/>
    <tableColumn id="9" xr3:uid="{758796C2-AE94-1549-ABEA-28EE5CBCF960}" name="15" dataDxfId="19"/>
    <tableColumn id="11" xr3:uid="{15A6DEB7-FB79-BC44-8871-298FFE2933B0}" name="No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5F187-4F40-7941-9A0D-34AC7F13F783}" name="Table13" displayName="Table13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5E159629-A2B5-8D40-84E2-FCD58AF999D1}" name="id"/>
    <tableColumn id="12" xr3:uid="{5225BA19-CD57-2043-8BE4-BAE748710F8F}" name="term"/>
    <tableColumn id="10" xr3:uid="{AA5BC45A-7F63-0243-AC65-C0263E15AD35}" name="index"/>
    <tableColumn id="2" xr3:uid="{F01FE694-C5A2-F946-9D25-83420F8CBF98}" name="lang"/>
    <tableColumn id="14" xr3:uid="{C0B17F37-B4FC-9D4B-9EAE-8066398C59EB}" name="key">
      <calculatedColumnFormula>CONCATENATE(Table13[[#This Row],[lang]],"-",Table13[[#This Row],[term]])</calculatedColumnFormula>
    </tableColumn>
    <tableColumn id="3" xr3:uid="{E6374255-5660-E64B-A61E-3512827D8A94}" name="3" dataDxfId="18"/>
    <tableColumn id="4" xr3:uid="{659000BB-0E22-5949-B62E-52138E3DF553}" name="4" dataDxfId="17"/>
    <tableColumn id="5" xr3:uid="{78F49910-8C66-214B-92D6-C41A1B258E41}" name="5" dataDxfId="16"/>
    <tableColumn id="6" xr3:uid="{F55E229D-D17B-3443-9DE6-C7B72CE1A728}" name="6" dataDxfId="15"/>
    <tableColumn id="7" xr3:uid="{866D23A9-987D-6645-9E04-9C9D7A1FF775}" name="7" dataDxfId="14"/>
    <tableColumn id="8" xr3:uid="{8828C2F7-7770-C641-B2A4-AB9185F9ECB7}" name="10" dataDxfId="13"/>
    <tableColumn id="9" xr3:uid="{5C43A95D-8388-0548-BDAE-87CADDD7A522}" name="15" dataDxfId="12"/>
    <tableColumn id="11" xr3:uid="{132BDAE0-575B-B044-9BAD-6E2A6C126094}" name="No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2926D2-22FB-6A45-A828-BFDD05FA4F19}" name="Table3" displayName="Table3" ref="B57:M82" totalsRowShown="0">
  <autoFilter ref="B57:M82" xr:uid="{1E2926D2-22FB-6A45-A828-BFDD05FA4F19}"/>
  <tableColumns count="12">
    <tableColumn id="1" xr3:uid="{1BCE3F42-937D-E441-8141-353C7727D832}" name="term"/>
    <tableColumn id="2" xr3:uid="{DA4BA8D2-4F26-1643-B191-B95C5EC656BB}" name="index"/>
    <tableColumn id="3" xr3:uid="{11877A5E-E9F6-7443-B66E-00CA5E476CA9}" name="lang"/>
    <tableColumn id="13" xr3:uid="{6FD83324-4DA8-3740-A993-B3B2287C6E78}" name="key" dataDxfId="11">
      <calculatedColumnFormula>CONCATENATE(Table3[[#This Row],[lang]],"-",Table3[[#This Row],[term]])</calculatedColumnFormula>
    </tableColumn>
    <tableColumn id="4" xr3:uid="{751388A7-2927-A844-9FB0-1A85DF4F82F6}" name="3" dataDxfId="10">
      <calculatedColumnFormula>_xlfn.LET(_xlpm.r,$E58,_xlpm.d,_xlfn.XLOOKUP(_xlpm.r,$E$2:$E$26,F$2:F$26),_xlpm.p,_xlfn.XLOOKUP(_xlpm.r,$E$30:$E$54,F$30:F$54),(2*_xlpm.d*_xlpm.p)/(_xlpm.d+_xlpm.p))</calculatedColumnFormula>
    </tableColumn>
    <tableColumn id="5" xr3:uid="{12205F21-2208-E741-8BE3-2F7FB738AC13}" name="4" dataDxfId="9">
      <calculatedColumnFormula>_xlfn.LET(_xlpm.r,$E58,_xlpm.d,_xlfn.XLOOKUP(_xlpm.r,$E$2:$E$26,G$2:G$26),_xlpm.p,_xlfn.XLOOKUP(_xlpm.r,$E$30:$E$54,G$30:G$54),(2*_xlpm.d*_xlpm.p)/(_xlpm.d+_xlpm.p))</calculatedColumnFormula>
    </tableColumn>
    <tableColumn id="6" xr3:uid="{0C25F879-88CA-0643-A213-8621BF657BB9}" name="5" dataDxfId="8">
      <calculatedColumnFormula>_xlfn.LET(_xlpm.r,$E58,_xlpm.d,_xlfn.XLOOKUP(_xlpm.r,$E$2:$E$26,H$2:H$26),_xlpm.p,_xlfn.XLOOKUP(_xlpm.r,$E$30:$E$54,H$30:H$54),(2*_xlpm.d*_xlpm.p)/(_xlpm.d+_xlpm.p))</calculatedColumnFormula>
    </tableColumn>
    <tableColumn id="7" xr3:uid="{41185E32-9305-1342-9CD0-890DD2C35EC6}" name="6" dataDxfId="7">
      <calculatedColumnFormula>_xlfn.LET(_xlpm.r,$E58,_xlpm.d,_xlfn.XLOOKUP(_xlpm.r,$E$2:$E$26,I$2:I$26),_xlpm.p,_xlfn.XLOOKUP(_xlpm.r,$E$30:$E$54,I$30:I$54),(2*_xlpm.d*_xlpm.p)/(_xlpm.d+_xlpm.p))</calculatedColumnFormula>
    </tableColumn>
    <tableColumn id="8" xr3:uid="{1803148B-63EA-354A-B4B1-70EC64E34F90}" name="7" dataDxfId="6">
      <calculatedColumnFormula>_xlfn.LET(_xlpm.r,$E58,_xlpm.d,_xlfn.XLOOKUP(_xlpm.r,$E$2:$E$26,J$2:J$26),_xlpm.p,_xlfn.XLOOKUP(_xlpm.r,$E$30:$E$54,J$30:J$54),(2*_xlpm.d*_xlpm.p)/(_xlpm.d+_xlpm.p))</calculatedColumnFormula>
    </tableColumn>
    <tableColumn id="9" xr3:uid="{AA704F6D-12C6-9E45-9F6D-466914BC2513}" name="10" dataDxfId="5">
      <calculatedColumnFormula>_xlfn.LET(_xlpm.r,$E58,_xlpm.d,_xlfn.XLOOKUP(_xlpm.r,$E$2:$E$26,K$2:K$26),_xlpm.p,_xlfn.XLOOKUP(_xlpm.r,$E$30:$E$54,K$30:K$54),(2*_xlpm.d*_xlpm.p)/(_xlpm.d+_xlpm.p))</calculatedColumnFormula>
    </tableColumn>
    <tableColumn id="10" xr3:uid="{45F5510B-3826-3C4C-ACE0-41105E749482}" name="15" dataDxfId="4">
      <calculatedColumnFormula>_xlfn.LET(_xlpm.r,$E58,_xlpm.d,_xlfn.XLOOKUP(_xlpm.r,$E$2:$E$26,L$2:L$26),_xlpm.p,_xlfn.XLOOKUP(_xlpm.r,$E$30:$E$54,L$30:L$54),(2*_xlpm.d*_xlpm.p)/(_xlpm.d+_xlpm.p))</calculatedColumnFormula>
    </tableColumn>
    <tableColumn id="11" xr3:uid="{1C0EBFD2-3E8F-FD41-A5FE-8A4F54EDCAB1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EE64A7-4D8D-F843-910A-37A4AD883E00}" name="Table136912" displayName="Table136912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0A75910F-4E87-1043-9862-C11D032D4E4C}" name="id"/>
    <tableColumn id="12" xr3:uid="{2D8C3027-DBB6-9248-8DF7-22886FEDED2B}" name="term"/>
    <tableColumn id="10" xr3:uid="{BCDDCC90-249E-FA4C-8F4B-6FE8B575B215}" name="index"/>
    <tableColumn id="2" xr3:uid="{465BE0C0-BD87-7447-A2BC-93CC10DE8FA0}" name="lang"/>
    <tableColumn id="13" xr3:uid="{28BA8572-7782-5C4B-BE53-39DC62AAF2DB}" name="key" dataDxfId="86">
      <calculatedColumnFormula>CONCATENATE(Table136912[[#This Row],[lang]],"-",Table136912[[#This Row],[term]])</calculatedColumnFormula>
    </tableColumn>
    <tableColumn id="3" xr3:uid="{292A1CFF-720D-6244-A089-57F2FD32CD8C}" name="3" dataDxfId="85"/>
    <tableColumn id="4" xr3:uid="{04125750-C032-7442-A51A-EFF6BFAC9E03}" name="4" dataDxfId="84"/>
    <tableColumn id="5" xr3:uid="{E7759BB0-CCCB-3540-89A8-4E9A811CC898}" name="5" dataDxfId="83"/>
    <tableColumn id="6" xr3:uid="{EFDC0DE2-408C-A044-ADD7-1F91AAB4BFDD}" name="6" dataDxfId="82"/>
    <tableColumn id="7" xr3:uid="{C9F9632E-7C22-A44E-A24D-40C2C5007461}" name="7" dataDxfId="81"/>
    <tableColumn id="8" xr3:uid="{92A0F2F0-3048-8048-B8B1-DA591EF6CAE5}" name="10" dataDxfId="80"/>
    <tableColumn id="9" xr3:uid="{9EEB214B-8BF8-E94C-828B-4FE448A4ADE7}" name="15" dataDxfId="79"/>
    <tableColumn id="11" xr3:uid="{DB266472-3836-0B47-8E1E-D4A11A6BB651}" name="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72976C-4604-8746-9E16-B8E7718FD1AB}" name="Table371013" displayName="Table371013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" xr3:uid="{4422B3F0-860A-B745-829A-7A9ED1523863}" name="term"/>
    <tableColumn id="2" xr3:uid="{D3BCC286-6FAD-7D49-99C4-39A05EABFAEB}" name="index"/>
    <tableColumn id="3" xr3:uid="{BCF79565-5BAF-7D4A-B0AA-37839295F43A}" name="lang"/>
    <tableColumn id="12" xr3:uid="{F42C8E72-6584-7845-AA3E-BC4FE70D64C0}" name="key" dataDxfId="78">
      <calculatedColumnFormula>CONCATENATE(Table371013[[#This Row],[lang]],"-",Table371013[[#This Row],[term]])</calculatedColumnFormula>
    </tableColumn>
    <tableColumn id="4" xr3:uid="{B9FB7DBE-9A24-8149-BF41-C78893552014}" name="3" dataDxfId="77">
      <calculatedColumnFormula>_xlfn.LET(_xlpm.r,$E58,_xlpm.d,_xlfn.XLOOKUP(_xlpm.r,$E$2:$E$26,F$2:F$26),_xlpm.p,_xlfn.XLOOKUP(_xlpm.r,$E$30:$E$54,F$30:F$54),IFERROR(2*_xlpm.d*_xlpm.p/(_xlpm.d+_xlpm.p),0))</calculatedColumnFormula>
    </tableColumn>
    <tableColumn id="5" xr3:uid="{4F973E78-FBC2-9E4F-87D3-98A0E7DD3031}" name="4" dataDxfId="76">
      <calculatedColumnFormula>_xlfn.LET(_xlpm.r,$E58,_xlpm.d,_xlfn.XLOOKUP(_xlpm.r,$E$2:$E$26,G$2:G$26),_xlpm.p,_xlfn.XLOOKUP(_xlpm.r,$E$30:$E$54,G$30:G$54),IFERROR(2*_xlpm.d*_xlpm.p/(_xlpm.d+_xlpm.p),0))</calculatedColumnFormula>
    </tableColumn>
    <tableColumn id="6" xr3:uid="{792DC3AE-D180-B74C-9142-B6C07ED39173}" name="5" dataDxfId="75">
      <calculatedColumnFormula>_xlfn.LET(_xlpm.r,$E58,_xlpm.d,_xlfn.XLOOKUP(_xlpm.r,$E$2:$E$26,H$2:H$26),_xlpm.p,_xlfn.XLOOKUP(_xlpm.r,$E$30:$E$54,H$30:H$54),IFERROR(2*_xlpm.d*_xlpm.p/(_xlpm.d+_xlpm.p),0))</calculatedColumnFormula>
    </tableColumn>
    <tableColumn id="7" xr3:uid="{7B4A70BE-72AE-D040-9696-8A5F64F5938F}" name="6" dataDxfId="74">
      <calculatedColumnFormula>_xlfn.LET(_xlpm.r,$E58,_xlpm.d,_xlfn.XLOOKUP(_xlpm.r,$E$2:$E$26,I$2:I$26),_xlpm.p,_xlfn.XLOOKUP(_xlpm.r,$E$30:$E$54,I$30:I$54),IFERROR(2*_xlpm.d*_xlpm.p/(_xlpm.d+_xlpm.p),0))</calculatedColumnFormula>
    </tableColumn>
    <tableColumn id="8" xr3:uid="{1EED513C-F486-F444-8DFF-A96164AB9D57}" name="7" dataDxfId="73">
      <calculatedColumnFormula>_xlfn.LET(_xlpm.r,$E58,_xlpm.d,_xlfn.XLOOKUP(_xlpm.r,$E$2:$E$26,J$2:J$26),_xlpm.p,_xlfn.XLOOKUP(_xlpm.r,$E$30:$E$54,J$30:J$54),IFERROR(2*_xlpm.d*_xlpm.p/(_xlpm.d+_xlpm.p),0))</calculatedColumnFormula>
    </tableColumn>
    <tableColumn id="9" xr3:uid="{9AFF8E5F-1582-E347-AB08-92A9FD470410}" name="10" dataDxfId="72">
      <calculatedColumnFormula>_xlfn.LET(_xlpm.r,$E58,_xlpm.d,_xlfn.XLOOKUP(_xlpm.r,$E$2:$E$26,K$2:K$26),_xlpm.p,_xlfn.XLOOKUP(_xlpm.r,$E$30:$E$54,K$30:K$54),IFERROR(2*_xlpm.d*_xlpm.p/(_xlpm.d+_xlpm.p),0))</calculatedColumnFormula>
    </tableColumn>
    <tableColumn id="10" xr3:uid="{804CC427-815F-1440-965E-9D0CA8EC8AD3}" name="15" dataDxfId="71">
      <calculatedColumnFormula>_xlfn.LET(_xlpm.r,$E58,_xlpm.d,_xlfn.XLOOKUP(_xlpm.r,$E$2:$E$26,L$2:L$26),_xlpm.p,_xlfn.XLOOKUP(_xlpm.r,$E$30:$E$54,L$30:L$54),IFERROR(2*_xlpm.d*_xlpm.p/(_xlpm.d+_xlpm.p),0))</calculatedColumnFormula>
    </tableColumn>
    <tableColumn id="11" xr3:uid="{1D1ED005-D1CF-304F-A0FC-E4FBB07DCAB6}" name="No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6DA6A9-F73B-3742-BD09-9C3A34D4BF59}" name="Table15" displayName="Table15" ref="A1:N26" totalsRowShown="0">
  <autoFilter ref="A1:N26" xr:uid="{29B294C7-A9ED-4B4F-AF09-16A261662CF8}"/>
  <sortState xmlns:xlrd2="http://schemas.microsoft.com/office/spreadsheetml/2017/richdata2" ref="A2:N26">
    <sortCondition ref="A1:A26"/>
  </sortState>
  <tableColumns count="14">
    <tableColumn id="1" xr3:uid="{23EE9745-D92D-364E-A5B7-E5F6E567806D}" name="id"/>
    <tableColumn id="12" xr3:uid="{EDAF17E3-1276-8F41-A1D4-6A416C3B0E14}" name="term"/>
    <tableColumn id="10" xr3:uid="{00CA7327-D12F-BF48-9702-687FB3284B68}" name="index"/>
    <tableColumn id="2" xr3:uid="{AFC9CBEB-8EFE-CF46-91F4-4532BADD9E30}" name="lang"/>
    <tableColumn id="14" xr3:uid="{47742549-4FF7-8547-B6C2-F3C39F36D1E8}" name="key">
      <calculatedColumnFormula>CONCATENATE(Table15[[#This Row],[lang]],"-",Table15[[#This Row],[term]])</calculatedColumnFormula>
    </tableColumn>
    <tableColumn id="3" xr3:uid="{EB3B163F-570C-0142-BA9F-2F610124B8EF}" name="3" dataDxfId="46"/>
    <tableColumn id="4" xr3:uid="{FCD0012F-63CC-C14E-BDDA-F1B7E4792C35}" name="4" dataDxfId="45"/>
    <tableColumn id="5" xr3:uid="{227D0D55-6BD6-9D4F-93F1-D03C8A9DF0C5}" name="5" dataDxfId="44"/>
    <tableColumn id="6" xr3:uid="{6DFC86EA-93DD-F14E-8004-B72E0AF35216}" name="6" dataDxfId="43"/>
    <tableColumn id="7" xr3:uid="{C9A3E6BA-55E6-8041-8731-CB5F5D9BDE1D}" name="7" dataDxfId="42"/>
    <tableColumn id="8" xr3:uid="{23EB930C-F978-2046-BC01-9B1637D512C4}" name="10" dataDxfId="41"/>
    <tableColumn id="13" xr3:uid="{C87864DF-5929-D94B-A9A3-4D20B1AB1549}" name="12" dataDxfId="3"/>
    <tableColumn id="9" xr3:uid="{70CF0631-D89E-BE41-A6C2-CC5144752EF2}" name="15" dataDxfId="40"/>
    <tableColumn id="11" xr3:uid="{AD1CD97B-1116-4D49-BC8A-28B680490705}" name="No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68D6D0-1FA8-AE48-ABFC-D5B4B9CCD934}" name="Table136" displayName="Table136" ref="A29:N54" totalsRowShown="0">
  <autoFilter ref="A29:N54" xr:uid="{0B25F187-4F40-7941-9A0D-34AC7F13F783}"/>
  <sortState xmlns:xlrd2="http://schemas.microsoft.com/office/spreadsheetml/2017/richdata2" ref="A30:N54">
    <sortCondition ref="A29:A54"/>
  </sortState>
  <tableColumns count="14">
    <tableColumn id="1" xr3:uid="{3DF4B174-961D-D74A-B067-73511279A35C}" name="id"/>
    <tableColumn id="12" xr3:uid="{C9A4D66D-9EAB-6145-8FC0-2C5F679C2C2C}" name="term"/>
    <tableColumn id="10" xr3:uid="{2E6473C6-E8FB-AE4C-B386-C552731BFAD0}" name="index"/>
    <tableColumn id="2" xr3:uid="{57CBC8F3-F5C1-854F-B624-F8D6302AD147}" name="lang"/>
    <tableColumn id="14" xr3:uid="{E46D767B-C1D9-6C4A-BEAC-5090623DE1A9}" name="key">
      <calculatedColumnFormula>CONCATENATE(Table136[[#This Row],[lang]],"-",Table136[[#This Row],[term]])</calculatedColumnFormula>
    </tableColumn>
    <tableColumn id="3" xr3:uid="{BF8EF8A8-8FB1-B34F-9648-9CDBADCD846D}" name="3" dataDxfId="39"/>
    <tableColumn id="4" xr3:uid="{E0E78025-97F1-C94D-8B2E-ABDDCD894780}" name="4" dataDxfId="38"/>
    <tableColumn id="5" xr3:uid="{0055F304-2C0A-D14E-BE16-57F92532C752}" name="5" dataDxfId="37"/>
    <tableColumn id="6" xr3:uid="{7F92559E-9738-7044-9646-80D1CBD6CF81}" name="6" dataDxfId="36"/>
    <tableColumn id="7" xr3:uid="{E0C7CF31-989B-EA43-8024-1825BBB1FCE7}" name="7" dataDxfId="35"/>
    <tableColumn id="8" xr3:uid="{0B4F2DCC-2001-3140-A1B9-5A8644C4C363}" name="10" dataDxfId="34"/>
    <tableColumn id="13" xr3:uid="{A0AB5865-88BE-3A46-88C9-8B08A4C113D3}" name="12" dataDxfId="2"/>
    <tableColumn id="9" xr3:uid="{B496A74C-C8EC-0040-90B7-22C0D35C974F}" name="15" dataDxfId="33"/>
    <tableColumn id="11" xr3:uid="{8A55AB5D-3545-844F-9AAF-D0191787A107}" name="No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23A78-553E-324C-B914-7EE51F81DF8E}" name="Table37" displayName="Table37" ref="B57:N82" totalsRowShown="0">
  <autoFilter ref="B57:N82" xr:uid="{1E2926D2-22FB-6A45-A828-BFDD05FA4F19}"/>
  <sortState xmlns:xlrd2="http://schemas.microsoft.com/office/spreadsheetml/2017/richdata2" ref="B58:N82">
    <sortCondition ref="E57:E82"/>
  </sortState>
  <tableColumns count="13">
    <tableColumn id="12" xr3:uid="{0FD044D8-951A-E044-803F-BF6B457D1314}" name="term"/>
    <tableColumn id="2" xr3:uid="{26C82FC9-DC68-9D44-B9C7-EFE31589C452}" name="index"/>
    <tableColumn id="3" xr3:uid="{6F2827AA-4DD0-424B-B160-14BDE6831FE5}" name="lang"/>
    <tableColumn id="13" xr3:uid="{2309C1F7-370B-8141-9612-1AEF2A46CFC0}" name="key">
      <calculatedColumnFormula>CONCATENATE(Table37[[#This Row],[lang]],"-",Table37[[#This Row],[term]])</calculatedColumnFormula>
    </tableColumn>
    <tableColumn id="4" xr3:uid="{4742B0DE-B2E1-CC45-9B2C-DF680F1F62A2}" name="3" dataDxfId="0">
      <calculatedColumnFormula>_xlfn.LET(_xlpm.r,$E58,_xlpm.d,_xlfn.XLOOKUP(_xlpm.r,$E$2:$E$26,F$2:F$26),_xlpm.p,_xlfn.XLOOKUP(_xlpm.r,$E$30:$E$54,F$30:F$54),IFERROR(2*_xlpm.d*_xlpm.p/(_xlpm.d+_xlpm.p),0))</calculatedColumnFormula>
    </tableColumn>
    <tableColumn id="5" xr3:uid="{D6CCE6DD-07CC-F943-A5FF-28032C380FE7}" name="4" dataDxfId="32">
      <calculatedColumnFormula>_xlfn.LET(_xlpm.r,$E58,_xlpm.d,_xlfn.XLOOKUP(_xlpm.r,$E$2:$E$26,G$2:G$26),_xlpm.p,_xlfn.XLOOKUP(_xlpm.r,$E$30:$E$54,G$30:G$54),IFERROR(2*_xlpm.d*_xlpm.p/(_xlpm.d+_xlpm.p),0))</calculatedColumnFormula>
    </tableColumn>
    <tableColumn id="6" xr3:uid="{FB9AF5D7-4603-724D-9070-781C5D60916C}" name="5" dataDxfId="31">
      <calculatedColumnFormula>_xlfn.LET(_xlpm.r,$E58,_xlpm.d,_xlfn.XLOOKUP(_xlpm.r,$E$2:$E$26,H$2:H$26),_xlpm.p,_xlfn.XLOOKUP(_xlpm.r,$E$30:$E$54,H$30:H$54),IFERROR(2*_xlpm.d*_xlpm.p/(_xlpm.d+_xlpm.p),0))</calculatedColumnFormula>
    </tableColumn>
    <tableColumn id="7" xr3:uid="{CDE845FF-C96D-B242-A17D-6F53BF08CFB0}" name="6" dataDxfId="30">
      <calculatedColumnFormula>_xlfn.LET(_xlpm.r,$E58,_xlpm.d,_xlfn.XLOOKUP(_xlpm.r,$E$2:$E$26,I$2:I$26),_xlpm.p,_xlfn.XLOOKUP(_xlpm.r,$E$30:$E$54,I$30:I$54),IFERROR(2*_xlpm.d*_xlpm.p/(_xlpm.d+_xlpm.p),0))</calculatedColumnFormula>
    </tableColumn>
    <tableColumn id="8" xr3:uid="{31301EF2-DA57-CC4B-AA92-2FF70FCC99A6}" name="7" dataDxfId="29">
      <calculatedColumnFormula>_xlfn.LET(_xlpm.r,$E58,_xlpm.d,_xlfn.XLOOKUP(_xlpm.r,$E$2:$E$26,J$2:J$26),_xlpm.p,_xlfn.XLOOKUP(_xlpm.r,$E$30:$E$54,J$30:J$54),IFERROR(2*_xlpm.d*_xlpm.p/(_xlpm.d+_xlpm.p),0))</calculatedColumnFormula>
    </tableColumn>
    <tableColumn id="9" xr3:uid="{89C96574-69C4-7D47-B1D9-62D05FB66D31}" name="10" dataDxfId="28">
      <calculatedColumnFormula>_xlfn.LET(_xlpm.r,$E58,_xlpm.d,_xlfn.XLOOKUP(_xlpm.r,$E$2:$E$26,K$2:K$26),_xlpm.p,_xlfn.XLOOKUP(_xlpm.r,$E$30:$E$54,K$30:K$54),IFERROR(2*_xlpm.d*_xlpm.p/(_xlpm.d+_xlpm.p),0))</calculatedColumnFormula>
    </tableColumn>
    <tableColumn id="1" xr3:uid="{606A8675-5F65-F54E-8FED-D32517E875F1}" name="12" dataDxfId="1">
      <calculatedColumnFormula>_xlfn.LET(_xlpm.r,$E58,_xlpm.d,_xlfn.XLOOKUP(_xlpm.r,$E$2:$E$26,L$2:L$26),_xlpm.p,_xlfn.XLOOKUP(_xlpm.r,$E$30:$E$54,L$30:L$54),IFERROR(2*_xlpm.d*_xlpm.p/(_xlpm.d+_xlpm.p),0))</calculatedColumnFormula>
    </tableColumn>
    <tableColumn id="10" xr3:uid="{7763F52B-0253-2D4F-81C8-CFED9CD14502}" name="15" dataDxfId="27">
      <calculatedColumnFormula>_xlfn.LET(_xlpm.r,$E58,_xlpm.d,_xlfn.XLOOKUP(_xlpm.r,$E$2:$E$26,M$2:M$26),_xlpm.p,_xlfn.XLOOKUP(_xlpm.r,$E$30:$E$54,M$30:M$54),IFERROR(2*_xlpm.d*_xlpm.p/(_xlpm.d+_xlpm.p),0))</calculatedColumnFormula>
    </tableColumn>
    <tableColumn id="11" xr3:uid="{00028031-FFB8-244C-89AD-F41763B166E1}" name="No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A88BED-FE3E-B245-8568-63A20DDBD48A}" name="Table158" displayName="Table158" ref="A1:M26" totalsRowShown="0">
  <autoFilter ref="A1:M26" xr:uid="{29B294C7-A9ED-4B4F-AF09-16A261662CF8}"/>
  <sortState xmlns:xlrd2="http://schemas.microsoft.com/office/spreadsheetml/2017/richdata2" ref="A2:M26">
    <sortCondition ref="A1:A26"/>
  </sortState>
  <tableColumns count="13">
    <tableColumn id="1" xr3:uid="{8E16687F-CAF7-314E-A2F8-D6D699FCF290}" name="id"/>
    <tableColumn id="12" xr3:uid="{48C750D2-9EF8-5B43-B104-8E708E584A6B}" name="term"/>
    <tableColumn id="10" xr3:uid="{AFBC0544-BA49-9C48-9DD9-090C38028B4A}" name="index"/>
    <tableColumn id="2" xr3:uid="{54EE04F3-5F3E-A048-A408-7A4230219EFC}" name="lang"/>
    <tableColumn id="13" xr3:uid="{4BC20366-49AB-3643-B374-4C6D839BED4C}" name="key" dataDxfId="70">
      <calculatedColumnFormula>CONCATENATE(Table158[[#This Row],[lang]],"-",Table158[[#This Row],[term]])</calculatedColumnFormula>
    </tableColumn>
    <tableColumn id="3" xr3:uid="{62DC7C97-4EB2-194A-9581-4E26A79A0BEA}" name="3" dataDxfId="69"/>
    <tableColumn id="4" xr3:uid="{970011EC-7AF1-EB4F-9A67-AB253B17F78C}" name="4" dataDxfId="68"/>
    <tableColumn id="5" xr3:uid="{CEBAC408-E5E8-BF42-B313-00FBEA03F021}" name="5" dataDxfId="67"/>
    <tableColumn id="6" xr3:uid="{6884CBAC-6DF6-3A45-A3C5-AAB67513F377}" name="6" dataDxfId="66"/>
    <tableColumn id="7" xr3:uid="{857375B2-3C86-344B-AA8D-7F0239302FEA}" name="7" dataDxfId="65"/>
    <tableColumn id="8" xr3:uid="{B16D5066-CA3F-C04D-8862-CCE5E41EACCF}" name="10" dataDxfId="64"/>
    <tableColumn id="9" xr3:uid="{039AFE29-5E60-6E4B-AB7C-7EA46DD0F1A5}" name="15" dataDxfId="63"/>
    <tableColumn id="11" xr3:uid="{D29D98BA-0801-9248-9319-2F44540464E0}" name="No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105F9C-DFDD-5C41-B1DC-8D10532838AE}" name="Table1369" displayName="Table1369" ref="A29:M54" totalsRowShown="0">
  <autoFilter ref="A29:M54" xr:uid="{0B25F187-4F40-7941-9A0D-34AC7F13F783}"/>
  <sortState xmlns:xlrd2="http://schemas.microsoft.com/office/spreadsheetml/2017/richdata2" ref="A30:M54">
    <sortCondition ref="A29:A54"/>
  </sortState>
  <tableColumns count="13">
    <tableColumn id="1" xr3:uid="{687D18F7-28BD-D44C-855D-69ABB9FD133D}" name="id"/>
    <tableColumn id="12" xr3:uid="{AE7CD974-A310-2849-A09F-06F4599E24EC}" name="term"/>
    <tableColumn id="10" xr3:uid="{54FF29EB-6A73-A34F-A4CF-AB2970998EAF}" name="index"/>
    <tableColumn id="2" xr3:uid="{A55B2DA9-F9CB-0844-9733-A48FE8AF39EC}" name="lang"/>
    <tableColumn id="13" xr3:uid="{A2A6AE7D-EFB6-B246-9C02-4E4A543D9057}" name="key" dataDxfId="62">
      <calculatedColumnFormula>CONCATENATE(Table1369[[#This Row],[lang]],"-",Table1369[[#This Row],[term]])</calculatedColumnFormula>
    </tableColumn>
    <tableColumn id="3" xr3:uid="{84D7BC35-F573-A74E-9328-4101147EF9D5}" name="3" dataDxfId="61"/>
    <tableColumn id="4" xr3:uid="{68C2489F-D0EF-7F4D-B93E-7A3D0FCB4F0B}" name="4" dataDxfId="60"/>
    <tableColumn id="5" xr3:uid="{9620607D-4A88-7F46-A120-EAD0AC33F342}" name="5" dataDxfId="59"/>
    <tableColumn id="6" xr3:uid="{781D4B88-3EE6-C647-93AD-C29F21DAD3C5}" name="6" dataDxfId="58"/>
    <tableColumn id="7" xr3:uid="{85B2AB5F-F5BE-354B-8FB3-821498D8BE5E}" name="7" dataDxfId="57"/>
    <tableColumn id="8" xr3:uid="{BF04099E-C7FD-0341-8750-B49E2457AF18}" name="10" dataDxfId="56"/>
    <tableColumn id="9" xr3:uid="{1001260D-A645-3749-A4A5-3C87AF86C058}" name="15" dataDxfId="55"/>
    <tableColumn id="11" xr3:uid="{BD48614D-C887-134F-B49E-8511A14FCC63}" name="Not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00927B-08C7-E241-93BF-01AC43AEE67C}" name="Table3710" displayName="Table3710" ref="B57:M82" totalsRowShown="0">
  <autoFilter ref="B57:M82" xr:uid="{1E2926D2-22FB-6A45-A828-BFDD05FA4F19}"/>
  <sortState xmlns:xlrd2="http://schemas.microsoft.com/office/spreadsheetml/2017/richdata2" ref="B58:M82">
    <sortCondition ref="E57:E82"/>
  </sortState>
  <tableColumns count="12">
    <tableColumn id="1" xr3:uid="{D76EF8C3-EE7C-4A45-AF06-B2E184E3BF4C}" name="term"/>
    <tableColumn id="2" xr3:uid="{949599BA-78B0-2943-9CB2-2D90B394EF04}" name="index"/>
    <tableColumn id="3" xr3:uid="{CB98DFEF-76D1-4D42-96C0-FF839A68762F}" name="lang"/>
    <tableColumn id="12" xr3:uid="{B5D9DC6E-2BBA-BF4F-B047-067D2615F4BB}" name="key" dataDxfId="54">
      <calculatedColumnFormula>CONCATENATE(Table3710[[#This Row],[lang]],"-",Table3710[[#This Row],[term]])</calculatedColumnFormula>
    </tableColumn>
    <tableColumn id="4" xr3:uid="{9FDDE5F0-59F3-EE4A-BF95-36417B52F8F0}" name="3" dataDxfId="53">
      <calculatedColumnFormula>_xlfn.LET(_xlpm.r,$E58,_xlpm.d,_xlfn.XLOOKUP(_xlpm.r,$E$2:$E$26,F$2:F$26),_xlpm.p,_xlfn.XLOOKUP(_xlpm.r,$E$30:$E$54,F$30:F$54),IFERROR(2*_xlpm.d*_xlpm.p/(_xlpm.d+_xlpm.p),0))</calculatedColumnFormula>
    </tableColumn>
    <tableColumn id="5" xr3:uid="{7C186066-287D-AC47-A92B-790569FE4EFC}" name="4" dataDxfId="52">
      <calculatedColumnFormula>_xlfn.LET(_xlpm.r,$E58,_xlpm.d,_xlfn.XLOOKUP(_xlpm.r,$E$2:$E$26,G$2:G$26),_xlpm.p,_xlfn.XLOOKUP(_xlpm.r,$E$30:$E$54,G$30:G$54),IFERROR(2*_xlpm.d*_xlpm.p/(_xlpm.d+_xlpm.p),0))</calculatedColumnFormula>
    </tableColumn>
    <tableColumn id="6" xr3:uid="{771AF77C-E5ED-8E4E-89A4-AB40BC703B71}" name="5" dataDxfId="51">
      <calculatedColumnFormula>_xlfn.LET(_xlpm.r,$E58,_xlpm.d,_xlfn.XLOOKUP(_xlpm.r,$E$2:$E$26,H$2:H$26),_xlpm.p,_xlfn.XLOOKUP(_xlpm.r,$E$30:$E$54,H$30:H$54),IFERROR(2*_xlpm.d*_xlpm.p/(_xlpm.d+_xlpm.p),0))</calculatedColumnFormula>
    </tableColumn>
    <tableColumn id="7" xr3:uid="{7377BC24-0AAB-D241-A95A-C2BCC39B18FE}" name="6" dataDxfId="50">
      <calculatedColumnFormula>_xlfn.LET(_xlpm.r,$E58,_xlpm.d,_xlfn.XLOOKUP(_xlpm.r,$E$2:$E$26,I$2:I$26),_xlpm.p,_xlfn.XLOOKUP(_xlpm.r,$E$30:$E$54,I$30:I$54),IFERROR(2*_xlpm.d*_xlpm.p/(_xlpm.d+_xlpm.p),0))</calculatedColumnFormula>
    </tableColumn>
    <tableColumn id="8" xr3:uid="{242B5ACA-BBED-C142-8AAD-DEEF871F4BEA}" name="7" dataDxfId="49">
      <calculatedColumnFormula>_xlfn.LET(_xlpm.r,$E58,_xlpm.d,_xlfn.XLOOKUP(_xlpm.r,$E$2:$E$26,J$2:J$26),_xlpm.p,_xlfn.XLOOKUP(_xlpm.r,$E$30:$E$54,J$30:J$54),IFERROR(2*_xlpm.d*_xlpm.p/(_xlpm.d+_xlpm.p),0))</calculatedColumnFormula>
    </tableColumn>
    <tableColumn id="9" xr3:uid="{454139BE-6B64-CB40-AC02-1B553F3A1C88}" name="10" dataDxfId="48">
      <calculatedColumnFormula>_xlfn.LET(_xlpm.r,$E58,_xlpm.d,_xlfn.XLOOKUP(_xlpm.r,$E$2:$E$26,K$2:K$26),_xlpm.p,_xlfn.XLOOKUP(_xlpm.r,$E$30:$E$54,K$30:K$54),IFERROR(2*_xlpm.d*_xlpm.p/(_xlpm.d+_xlpm.p),0))</calculatedColumnFormula>
    </tableColumn>
    <tableColumn id="10" xr3:uid="{08306E8D-62BA-414C-BA69-A71122A64717}" name="15" dataDxfId="47">
      <calculatedColumnFormula>_xlfn.LET(_xlpm.r,$E58,_xlpm.d,_xlfn.XLOOKUP(_xlpm.r,$E$2:$E$26,L$2:L$26),_xlpm.p,_xlfn.XLOOKUP(_xlpm.r,$E$30:$E$54,L$30:L$54),IFERROR(2*_xlpm.d*_xlpm.p/(_xlpm.d+_xlpm.p),0))</calculatedColumnFormula>
    </tableColumn>
    <tableColumn id="11" xr3:uid="{1F63154D-DE4B-904A-B9E8-5973D700C81D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7799-77CA-FD41-A583-645117B8902B}">
  <dimension ref="A1:M82"/>
  <sheetViews>
    <sheetView workbookViewId="0"/>
  </sheetViews>
  <sheetFormatPr baseColWidth="10" defaultRowHeight="27" customHeight="1"/>
  <cols>
    <col min="1" max="1" width="8.625" customWidth="1"/>
    <col min="2" max="2" width="9" customWidth="1"/>
    <col min="3" max="3" width="13.7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CONCATENATE(Table15811[[#This Row],[lang]],"-",Table15811[[#This Row],[term]])</f>
        <v>arabic-1g</v>
      </c>
      <c r="F2" s="1"/>
      <c r="G2" s="1"/>
      <c r="H2" s="1"/>
      <c r="I2" s="1"/>
      <c r="J2" s="1"/>
      <c r="K2" s="1"/>
      <c r="L2" s="1"/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CONCATENATE(Table15811[[#This Row],[lang]],"-",Table15811[[#This Row],[term]])</f>
        <v>english-1g</v>
      </c>
      <c r="F3" s="1"/>
      <c r="G3" s="1"/>
      <c r="H3" s="1"/>
      <c r="I3" s="1"/>
      <c r="J3" s="1"/>
      <c r="K3" s="1"/>
      <c r="L3" s="1"/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CONCATENATE(Table15811[[#This Row],[lang]],"-",Table15811[[#This Row],[term]])</f>
        <v>french-1g</v>
      </c>
      <c r="F4" s="1"/>
      <c r="G4" s="1"/>
      <c r="H4" s="1"/>
      <c r="I4" s="1"/>
      <c r="J4" s="1"/>
      <c r="K4" s="1"/>
      <c r="L4" s="1"/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CONCATENATE(Table15811[[#This Row],[lang]],"-",Table15811[[#This Row],[term]])</f>
        <v>german-1g</v>
      </c>
      <c r="F5" s="1"/>
      <c r="G5" s="1"/>
      <c r="H5" s="1"/>
      <c r="I5" s="1"/>
      <c r="J5" s="1"/>
      <c r="K5" s="1"/>
      <c r="L5" s="1"/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CONCATENATE(Table15811[[#This Row],[lang]],"-",Table15811[[#This Row],[term]])</f>
        <v>russian-1g</v>
      </c>
      <c r="F6" s="1"/>
      <c r="G6" s="1"/>
      <c r="H6" s="1"/>
      <c r="I6" s="1"/>
      <c r="J6" s="1"/>
      <c r="K6" s="1"/>
      <c r="L6" s="1"/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CONCATENATE(Table15811[[#This Row],[lang]],"-",Table15811[[#This Row],[term]])</f>
        <v>arabic-2g</v>
      </c>
      <c r="F7" s="1"/>
      <c r="G7" s="1"/>
      <c r="H7" s="1"/>
      <c r="I7" s="1"/>
      <c r="J7" s="1"/>
      <c r="K7" s="1"/>
      <c r="L7" s="1"/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CONCATENATE(Table15811[[#This Row],[lang]],"-",Table15811[[#This Row],[term]])</f>
        <v>english-2g</v>
      </c>
      <c r="F8" s="1"/>
      <c r="G8" s="1"/>
      <c r="H8" s="1"/>
      <c r="I8" s="1"/>
      <c r="J8" s="1"/>
      <c r="K8" s="1"/>
      <c r="L8" s="1"/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CONCATENATE(Table15811[[#This Row],[lang]],"-",Table15811[[#This Row],[term]])</f>
        <v>french-2g</v>
      </c>
      <c r="F9" s="1"/>
      <c r="G9" s="1"/>
      <c r="H9" s="1"/>
      <c r="I9" s="1"/>
      <c r="J9" s="1"/>
      <c r="K9" s="1"/>
      <c r="L9" s="1"/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CONCATENATE(Table15811[[#This Row],[lang]],"-",Table15811[[#This Row],[term]])</f>
        <v>german-2g</v>
      </c>
      <c r="F10" s="1"/>
      <c r="G10" s="1"/>
      <c r="H10" s="1"/>
      <c r="I10" s="1"/>
      <c r="J10" s="1"/>
      <c r="K10" s="1"/>
      <c r="L10" s="1"/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CONCATENATE(Table15811[[#This Row],[lang]],"-",Table15811[[#This Row],[term]])</f>
        <v>russian-2g</v>
      </c>
      <c r="F11" s="1"/>
      <c r="G11" s="1"/>
      <c r="H11" s="1"/>
      <c r="I11" s="1"/>
      <c r="J11" s="1"/>
      <c r="K11" s="1"/>
      <c r="L11" s="1"/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CONCATENATE(Table15811[[#This Row],[lang]],"-",Table15811[[#This Row],[term]])</f>
        <v>arabic-3g</v>
      </c>
      <c r="F12" s="1"/>
      <c r="G12" s="1"/>
      <c r="H12" s="1"/>
      <c r="I12" s="1"/>
      <c r="J12" s="1"/>
      <c r="K12" s="1"/>
      <c r="L12" s="1"/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CONCATENATE(Table15811[[#This Row],[lang]],"-",Table15811[[#This Row],[term]])</f>
        <v>english-3g</v>
      </c>
      <c r="F13" s="1"/>
      <c r="G13" s="1"/>
      <c r="H13" s="1"/>
      <c r="I13" s="1"/>
      <c r="J13" s="1"/>
      <c r="K13" s="1"/>
      <c r="L13" s="1"/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CONCATENATE(Table15811[[#This Row],[lang]],"-",Table15811[[#This Row],[term]])</f>
        <v>french-3g</v>
      </c>
      <c r="F14" s="1"/>
      <c r="G14" s="1"/>
      <c r="H14" s="1"/>
      <c r="I14" s="1"/>
      <c r="J14" s="1"/>
      <c r="K14" s="1"/>
      <c r="L14" s="1"/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CONCATENATE(Table15811[[#This Row],[lang]],"-",Table15811[[#This Row],[term]])</f>
        <v>german-3g</v>
      </c>
      <c r="F15" s="1"/>
      <c r="G15" s="1"/>
      <c r="H15" s="1"/>
      <c r="I15" s="1"/>
      <c r="J15" s="1"/>
      <c r="K15" s="1"/>
      <c r="L15" s="1"/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CONCATENATE(Table15811[[#This Row],[lang]],"-",Table15811[[#This Row],[term]])</f>
        <v>russian-3g</v>
      </c>
      <c r="F16" s="1"/>
      <c r="G16" s="1"/>
      <c r="H16" s="1"/>
      <c r="I16" s="1"/>
      <c r="J16" s="1"/>
      <c r="K16" s="1"/>
      <c r="L16" s="1"/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CONCATENATE(Table15811[[#This Row],[lang]],"-",Table15811[[#This Row],[term]])</f>
        <v>arabic-sk2g</v>
      </c>
      <c r="F17" s="1"/>
      <c r="G17" s="1"/>
      <c r="H17" s="1"/>
      <c r="I17" s="1"/>
      <c r="J17" s="1"/>
      <c r="K17" s="1"/>
      <c r="L17" s="1"/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CONCATENATE(Table15811[[#This Row],[lang]],"-",Table15811[[#This Row],[term]])</f>
        <v>english-sk2g</v>
      </c>
      <c r="F18" s="1"/>
      <c r="G18" s="1"/>
      <c r="H18" s="1"/>
      <c r="I18" s="1"/>
      <c r="J18" s="1"/>
      <c r="K18" s="1"/>
      <c r="L18" s="1"/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CONCATENATE(Table15811[[#This Row],[lang]],"-",Table15811[[#This Row],[term]])</f>
        <v>french-sk2g</v>
      </c>
      <c r="F19" s="1"/>
      <c r="G19" s="1"/>
      <c r="H19" s="1"/>
      <c r="I19" s="1"/>
      <c r="J19" s="1"/>
      <c r="K19" s="1"/>
      <c r="L19" s="1"/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CONCATENATE(Table15811[[#This Row],[lang]],"-",Table15811[[#This Row],[term]])</f>
        <v>german-sk2g</v>
      </c>
      <c r="F20" s="1"/>
      <c r="G20" s="1"/>
      <c r="H20" s="1"/>
      <c r="I20" s="1"/>
      <c r="J20" s="1"/>
      <c r="K20" s="1"/>
      <c r="L20" s="1"/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CONCATENATE(Table15811[[#This Row],[lang]],"-",Table15811[[#This Row],[term]])</f>
        <v>russian-sk2g</v>
      </c>
      <c r="F21" s="1"/>
      <c r="G21" s="1"/>
      <c r="H21" s="1"/>
      <c r="I21" s="1"/>
      <c r="J21" s="1"/>
      <c r="K21" s="1"/>
      <c r="L21" s="1"/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CONCATENATE(Table15811[[#This Row],[lang]],"-",Table15811[[#This Row],[term]])</f>
        <v>arabic-sk3g</v>
      </c>
      <c r="F22" s="1"/>
      <c r="G22" s="1"/>
      <c r="H22" s="1"/>
      <c r="I22" s="1"/>
      <c r="J22" s="1"/>
      <c r="K22" s="1"/>
      <c r="L22" s="1"/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CONCATENATE(Table15811[[#This Row],[lang]],"-",Table15811[[#This Row],[term]])</f>
        <v>english-sk3g</v>
      </c>
      <c r="F23" s="1"/>
      <c r="G23" s="1"/>
      <c r="H23" s="1"/>
      <c r="I23" s="1"/>
      <c r="J23" s="1"/>
      <c r="K23" s="1"/>
      <c r="L23" s="1"/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CONCATENATE(Table15811[[#This Row],[lang]],"-",Table15811[[#This Row],[term]])</f>
        <v>french-sk3g</v>
      </c>
      <c r="F24" s="1"/>
      <c r="G24" s="1"/>
      <c r="H24" s="1"/>
      <c r="I24" s="1"/>
      <c r="J24" s="1"/>
      <c r="K24" s="1"/>
      <c r="L24" s="1"/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CONCATENATE(Table15811[[#This Row],[lang]],"-",Table15811[[#This Row],[term]])</f>
        <v>german-sk3g</v>
      </c>
      <c r="F25" s="1"/>
      <c r="G25" s="1"/>
      <c r="H25" s="1"/>
      <c r="I25" s="1"/>
      <c r="J25" s="1"/>
      <c r="K25" s="1"/>
      <c r="L25" s="1"/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CONCATENATE(Table15811[[#This Row],[lang]],"-",Table15811[[#This Row],[term]])</f>
        <v>russian-sk3g</v>
      </c>
      <c r="F26" s="1"/>
      <c r="G26" s="1"/>
      <c r="H26" s="1"/>
      <c r="I26" s="1"/>
      <c r="J26" s="1"/>
      <c r="K26" s="1"/>
      <c r="L26" s="1"/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CONCATENATE(Table136912[[#This Row],[lang]],"-",Table136912[[#This Row],[term]])</f>
        <v>arabic-1g</v>
      </c>
      <c r="F30" s="1"/>
      <c r="G30" s="1"/>
      <c r="H30" s="1"/>
      <c r="I30" s="1"/>
      <c r="J30" s="1"/>
      <c r="K30" s="1"/>
      <c r="L30" s="1"/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CONCATENATE(Table136912[[#This Row],[lang]],"-",Table136912[[#This Row],[term]])</f>
        <v>english-1g</v>
      </c>
      <c r="F31" s="1"/>
      <c r="G31" s="1"/>
      <c r="H31" s="1"/>
      <c r="I31" s="1"/>
      <c r="J31" s="1"/>
      <c r="K31" s="1"/>
      <c r="L31" s="1"/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CONCATENATE(Table136912[[#This Row],[lang]],"-",Table136912[[#This Row],[term]])</f>
        <v>french-1g</v>
      </c>
      <c r="F32" s="1"/>
      <c r="G32" s="1"/>
      <c r="H32" s="1"/>
      <c r="I32" s="1"/>
      <c r="J32" s="1"/>
      <c r="K32" s="1"/>
      <c r="L32" s="1"/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CONCATENATE(Table136912[[#This Row],[lang]],"-",Table136912[[#This Row],[term]])</f>
        <v>german-1g</v>
      </c>
      <c r="F33" s="1"/>
      <c r="G33" s="1"/>
      <c r="H33" s="1"/>
      <c r="I33" s="1"/>
      <c r="J33" s="1"/>
      <c r="K33" s="1"/>
      <c r="L33" s="1"/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CONCATENATE(Table136912[[#This Row],[lang]],"-",Table136912[[#This Row],[term]])</f>
        <v>russian-1g</v>
      </c>
      <c r="F34" s="1"/>
      <c r="G34" s="1"/>
      <c r="H34" s="1"/>
      <c r="I34" s="1"/>
      <c r="J34" s="1"/>
      <c r="K34" s="1"/>
      <c r="L34" s="1"/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CONCATENATE(Table136912[[#This Row],[lang]],"-",Table136912[[#This Row],[term]])</f>
        <v>arabic-2g</v>
      </c>
      <c r="F35" s="1"/>
      <c r="G35" s="1"/>
      <c r="H35" s="1"/>
      <c r="I35" s="1"/>
      <c r="J35" s="1"/>
      <c r="K35" s="1"/>
      <c r="L35" s="1"/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CONCATENATE(Table136912[[#This Row],[lang]],"-",Table136912[[#This Row],[term]])</f>
        <v>english-2g</v>
      </c>
      <c r="F36" s="1"/>
      <c r="G36" s="1"/>
      <c r="H36" s="1"/>
      <c r="I36" s="1"/>
      <c r="J36" s="1"/>
      <c r="K36" s="1"/>
      <c r="L36" s="1"/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CONCATENATE(Table136912[[#This Row],[lang]],"-",Table136912[[#This Row],[term]])</f>
        <v>french-2g</v>
      </c>
      <c r="F37" s="1"/>
      <c r="G37" s="1"/>
      <c r="H37" s="1"/>
      <c r="I37" s="1"/>
      <c r="J37" s="1"/>
      <c r="K37" s="1"/>
      <c r="L37" s="1"/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CONCATENATE(Table136912[[#This Row],[lang]],"-",Table136912[[#This Row],[term]])</f>
        <v>german-2g</v>
      </c>
      <c r="F38" s="1"/>
      <c r="G38" s="1"/>
      <c r="H38" s="1"/>
      <c r="I38" s="1"/>
      <c r="J38" s="1"/>
      <c r="K38" s="1"/>
      <c r="L38" s="1"/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CONCATENATE(Table136912[[#This Row],[lang]],"-",Table136912[[#This Row],[term]])</f>
        <v>russian-2g</v>
      </c>
      <c r="F39" s="1"/>
      <c r="G39" s="1"/>
      <c r="H39" s="1"/>
      <c r="I39" s="1"/>
      <c r="J39" s="1"/>
      <c r="K39" s="1"/>
      <c r="L39" s="1"/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CONCATENATE(Table136912[[#This Row],[lang]],"-",Table136912[[#This Row],[term]])</f>
        <v>arabic-3g</v>
      </c>
      <c r="F40" s="1"/>
      <c r="G40" s="1"/>
      <c r="H40" s="1"/>
      <c r="I40" s="1"/>
      <c r="J40" s="1"/>
      <c r="K40" s="1"/>
      <c r="L40" s="1"/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CONCATENATE(Table136912[[#This Row],[lang]],"-",Table136912[[#This Row],[term]])</f>
        <v>english-3g</v>
      </c>
      <c r="F41" s="1"/>
      <c r="G41" s="1"/>
      <c r="H41" s="1"/>
      <c r="I41" s="1"/>
      <c r="J41" s="1"/>
      <c r="K41" s="1"/>
      <c r="L41" s="1"/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CONCATENATE(Table136912[[#This Row],[lang]],"-",Table136912[[#This Row],[term]])</f>
        <v>french-3g</v>
      </c>
      <c r="F42" s="1"/>
      <c r="G42" s="1"/>
      <c r="H42" s="1"/>
      <c r="I42" s="1"/>
      <c r="J42" s="1"/>
      <c r="K42" s="1"/>
      <c r="L42" s="1"/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CONCATENATE(Table136912[[#This Row],[lang]],"-",Table136912[[#This Row],[term]])</f>
        <v>german-3g</v>
      </c>
      <c r="F43" s="1"/>
      <c r="G43" s="1"/>
      <c r="H43" s="1"/>
      <c r="I43" s="1"/>
      <c r="J43" s="1"/>
      <c r="K43" s="1"/>
      <c r="L43" s="1"/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CONCATENATE(Table136912[[#This Row],[lang]],"-",Table136912[[#This Row],[term]])</f>
        <v>russian-3g</v>
      </c>
      <c r="F44" s="1"/>
      <c r="G44" s="1"/>
      <c r="H44" s="1"/>
      <c r="I44" s="1"/>
      <c r="J44" s="1"/>
      <c r="K44" s="1"/>
      <c r="L44" s="1"/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CONCATENATE(Table136912[[#This Row],[lang]],"-",Table136912[[#This Row],[term]])</f>
        <v>arabic-sk2g</v>
      </c>
      <c r="F45" s="1"/>
      <c r="G45" s="1"/>
      <c r="H45" s="1"/>
      <c r="I45" s="1"/>
      <c r="J45" s="1"/>
      <c r="K45" s="1"/>
      <c r="L45" s="1"/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CONCATENATE(Table136912[[#This Row],[lang]],"-",Table136912[[#This Row],[term]])</f>
        <v>english-sk2g</v>
      </c>
      <c r="F46" s="1"/>
      <c r="G46" s="1"/>
      <c r="H46" s="1"/>
      <c r="I46" s="1"/>
      <c r="J46" s="1"/>
      <c r="K46" s="1"/>
      <c r="L46" s="1"/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CONCATENATE(Table136912[[#This Row],[lang]],"-",Table136912[[#This Row],[term]])</f>
        <v>french-sk2g</v>
      </c>
      <c r="F47" s="1"/>
      <c r="G47" s="1"/>
      <c r="H47" s="1"/>
      <c r="I47" s="1"/>
      <c r="J47" s="1"/>
      <c r="K47" s="1"/>
      <c r="L47" s="1"/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CONCATENATE(Table136912[[#This Row],[lang]],"-",Table136912[[#This Row],[term]])</f>
        <v>german-sk2g</v>
      </c>
      <c r="F48" s="1"/>
      <c r="G48" s="1"/>
      <c r="H48" s="1"/>
      <c r="I48" s="1"/>
      <c r="J48" s="1"/>
      <c r="K48" s="1"/>
      <c r="L48" s="1"/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CONCATENATE(Table136912[[#This Row],[lang]],"-",Table136912[[#This Row],[term]])</f>
        <v>russian-sk2g</v>
      </c>
      <c r="F49" s="1"/>
      <c r="G49" s="1"/>
      <c r="H49" s="1"/>
      <c r="I49" s="1"/>
      <c r="J49" s="1"/>
      <c r="K49" s="1"/>
      <c r="L49" s="1"/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CONCATENATE(Table136912[[#This Row],[lang]],"-",Table136912[[#This Row],[term]])</f>
        <v>arabic-sk3g</v>
      </c>
      <c r="G50" s="1"/>
      <c r="H50" s="1"/>
      <c r="I50" s="1"/>
      <c r="J50" s="1"/>
      <c r="K50" s="1"/>
      <c r="L50" s="1"/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CONCATENATE(Table136912[[#This Row],[lang]],"-",Table136912[[#This Row],[term]])</f>
        <v>english-sk3g</v>
      </c>
      <c r="G51" s="1"/>
      <c r="H51" s="1"/>
      <c r="I51" s="1"/>
      <c r="J51" s="1"/>
      <c r="K51" s="1"/>
      <c r="L51" s="1"/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CONCATENATE(Table136912[[#This Row],[lang]],"-",Table136912[[#This Row],[term]])</f>
        <v>french-sk3g</v>
      </c>
      <c r="G52" s="1"/>
      <c r="H52" s="1"/>
      <c r="I52" s="1"/>
      <c r="J52" s="1"/>
      <c r="K52" s="1"/>
      <c r="L52" s="1"/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CONCATENATE(Table136912[[#This Row],[lang]],"-",Table136912[[#This Row],[term]])</f>
        <v>german-sk3g</v>
      </c>
      <c r="G53" s="1"/>
      <c r="H53" s="1"/>
      <c r="I53" s="1"/>
      <c r="J53" s="1"/>
      <c r="K53" s="1"/>
      <c r="L53" s="1"/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CONCATENATE(Table136912[[#This Row],[lang]],"-",Table136912[[#This Row],[term]])</f>
        <v>russian-sk3g</v>
      </c>
      <c r="G54" s="1"/>
      <c r="H54" s="1"/>
      <c r="I54" s="1"/>
      <c r="J54" s="1"/>
      <c r="K54" s="1"/>
      <c r="L54" s="1"/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CONCATENATE(Table371013[[#This Row],[lang]],"-",Table371013[[#This Row],[term]])</f>
        <v>arabic-1g</v>
      </c>
      <c r="F58" s="1">
        <f t="shared" ref="F58:L82" si="0">_xlfn.LET(_xlpm.r,$E58,_xlpm.d,_xlfn.XLOOKUP(_xlpm.r,$E$2:$E$26,F$2:F$26),_xlpm.p,_xlfn.XLOOKUP(_xlpm.r,$E$30:$E$54,F$30:F$54),IFERROR(2*_xlpm.d*_xlpm.p/(_xlpm.d+_xlpm.p),0))</f>
        <v>0</v>
      </c>
      <c r="G58" s="1">
        <f t="shared" si="0"/>
        <v>0</v>
      </c>
      <c r="H58" s="1">
        <f t="shared" si="0"/>
        <v>0</v>
      </c>
      <c r="I58" s="1">
        <f t="shared" si="0"/>
        <v>0</v>
      </c>
      <c r="J58" s="1">
        <f t="shared" si="0"/>
        <v>0</v>
      </c>
      <c r="K58" s="1">
        <f t="shared" si="0"/>
        <v>0</v>
      </c>
      <c r="L58" s="1">
        <f t="shared" si="0"/>
        <v>0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CONCATENATE(Table371013[[#This Row],[lang]],"-",Table371013[[#This Row],[term]])</f>
        <v>arabic-2g</v>
      </c>
      <c r="F59" s="1">
        <f t="shared" si="0"/>
        <v>0</v>
      </c>
      <c r="G59" s="1">
        <f t="shared" si="0"/>
        <v>0</v>
      </c>
      <c r="H59" s="1">
        <f t="shared" si="0"/>
        <v>0</v>
      </c>
      <c r="I59" s="1">
        <f t="shared" si="0"/>
        <v>0</v>
      </c>
      <c r="J59" s="1">
        <f t="shared" si="0"/>
        <v>0</v>
      </c>
      <c r="K59" s="1">
        <f t="shared" si="0"/>
        <v>0</v>
      </c>
      <c r="L59" s="1">
        <f t="shared" si="0"/>
        <v>0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CONCATENATE(Table371013[[#This Row],[lang]],"-",Table371013[[#This Row],[term]])</f>
        <v>arabic-3g</v>
      </c>
      <c r="F60" s="1">
        <f t="shared" si="0"/>
        <v>0</v>
      </c>
      <c r="G60" s="1">
        <f t="shared" si="0"/>
        <v>0</v>
      </c>
      <c r="H60" s="1">
        <f t="shared" si="0"/>
        <v>0</v>
      </c>
      <c r="I60" s="1">
        <f t="shared" si="0"/>
        <v>0</v>
      </c>
      <c r="J60" s="1">
        <f t="shared" si="0"/>
        <v>0</v>
      </c>
      <c r="K60" s="1">
        <f t="shared" si="0"/>
        <v>0</v>
      </c>
      <c r="L60" s="1">
        <f t="shared" si="0"/>
        <v>0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CONCATENATE(Table371013[[#This Row],[lang]],"-",Table371013[[#This Row],[term]])</f>
        <v>arabic-sk2g</v>
      </c>
      <c r="F61" s="1">
        <f t="shared" si="0"/>
        <v>0</v>
      </c>
      <c r="G61" s="1">
        <f t="shared" si="0"/>
        <v>0</v>
      </c>
      <c r="H61" s="1">
        <f t="shared" si="0"/>
        <v>0</v>
      </c>
      <c r="I61" s="1">
        <f t="shared" si="0"/>
        <v>0</v>
      </c>
      <c r="J61" s="1">
        <f t="shared" si="0"/>
        <v>0</v>
      </c>
      <c r="K61" s="1">
        <f t="shared" si="0"/>
        <v>0</v>
      </c>
      <c r="L61" s="1">
        <f t="shared" si="0"/>
        <v>0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CONCATENATE(Table371013[[#This Row],[lang]],"-",Table371013[[#This Row],[term]])</f>
        <v>arabic-sk3g</v>
      </c>
      <c r="F62" s="1">
        <f t="shared" si="0"/>
        <v>0</v>
      </c>
      <c r="G62" s="1">
        <f t="shared" si="0"/>
        <v>0</v>
      </c>
      <c r="H62" s="1">
        <f t="shared" si="0"/>
        <v>0</v>
      </c>
      <c r="I62" s="1">
        <f t="shared" si="0"/>
        <v>0</v>
      </c>
      <c r="J62" s="1">
        <f t="shared" si="0"/>
        <v>0</v>
      </c>
      <c r="K62" s="1">
        <f t="shared" si="0"/>
        <v>0</v>
      </c>
      <c r="L62" s="1">
        <f t="shared" si="0"/>
        <v>0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CONCATENATE(Table371013[[#This Row],[lang]],"-",Table371013[[#This Row],[term]])</f>
        <v>english-1g</v>
      </c>
      <c r="F63" s="1">
        <f t="shared" si="0"/>
        <v>0</v>
      </c>
      <c r="G63" s="1">
        <f t="shared" si="0"/>
        <v>0</v>
      </c>
      <c r="H63" s="1">
        <f t="shared" si="0"/>
        <v>0</v>
      </c>
      <c r="I63" s="1">
        <f t="shared" si="0"/>
        <v>0</v>
      </c>
      <c r="J63" s="1">
        <f t="shared" si="0"/>
        <v>0</v>
      </c>
      <c r="K63" s="1">
        <f t="shared" si="0"/>
        <v>0</v>
      </c>
      <c r="L63" s="1">
        <f t="shared" si="0"/>
        <v>0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CONCATENATE(Table371013[[#This Row],[lang]],"-",Table371013[[#This Row],[term]])</f>
        <v>english-2g</v>
      </c>
      <c r="F64" s="1">
        <f t="shared" si="0"/>
        <v>0</v>
      </c>
      <c r="G64" s="1">
        <f t="shared" si="0"/>
        <v>0</v>
      </c>
      <c r="H64" s="1">
        <f t="shared" si="0"/>
        <v>0</v>
      </c>
      <c r="I64" s="1">
        <f t="shared" si="0"/>
        <v>0</v>
      </c>
      <c r="J64" s="1">
        <f t="shared" si="0"/>
        <v>0</v>
      </c>
      <c r="K64" s="1">
        <f t="shared" si="0"/>
        <v>0</v>
      </c>
      <c r="L64" s="1">
        <f t="shared" si="0"/>
        <v>0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CONCATENATE(Table371013[[#This Row],[lang]],"-",Table371013[[#This Row],[term]])</f>
        <v>english-3g</v>
      </c>
      <c r="F65" s="1">
        <f t="shared" si="0"/>
        <v>0</v>
      </c>
      <c r="G65" s="1">
        <f t="shared" si="0"/>
        <v>0</v>
      </c>
      <c r="H65" s="1">
        <f t="shared" si="0"/>
        <v>0</v>
      </c>
      <c r="I65" s="1">
        <f t="shared" si="0"/>
        <v>0</v>
      </c>
      <c r="J65" s="1">
        <f t="shared" si="0"/>
        <v>0</v>
      </c>
      <c r="K65" s="1">
        <f t="shared" si="0"/>
        <v>0</v>
      </c>
      <c r="L65" s="1">
        <f t="shared" si="0"/>
        <v>0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CONCATENATE(Table371013[[#This Row],[lang]],"-",Table371013[[#This Row],[term]])</f>
        <v>english-sk2g</v>
      </c>
      <c r="F66" s="1">
        <f t="shared" si="0"/>
        <v>0</v>
      </c>
      <c r="G66" s="1">
        <f t="shared" si="0"/>
        <v>0</v>
      </c>
      <c r="H66" s="1">
        <f t="shared" si="0"/>
        <v>0</v>
      </c>
      <c r="I66" s="1">
        <f t="shared" si="0"/>
        <v>0</v>
      </c>
      <c r="J66" s="1">
        <f t="shared" si="0"/>
        <v>0</v>
      </c>
      <c r="K66" s="1">
        <f t="shared" si="0"/>
        <v>0</v>
      </c>
      <c r="L66" s="1">
        <f t="shared" si="0"/>
        <v>0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CONCATENATE(Table371013[[#This Row],[lang]],"-",Table371013[[#This Row],[term]])</f>
        <v>english-sk3g</v>
      </c>
      <c r="F67" s="1">
        <f t="shared" si="0"/>
        <v>0</v>
      </c>
      <c r="G67" s="1">
        <f t="shared" si="0"/>
        <v>0</v>
      </c>
      <c r="H67" s="1">
        <f t="shared" si="0"/>
        <v>0</v>
      </c>
      <c r="I67" s="1">
        <f t="shared" si="0"/>
        <v>0</v>
      </c>
      <c r="J67" s="1">
        <f t="shared" si="0"/>
        <v>0</v>
      </c>
      <c r="K67" s="1">
        <f t="shared" si="0"/>
        <v>0</v>
      </c>
      <c r="L67" s="1">
        <f t="shared" si="0"/>
        <v>0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CONCATENATE(Table371013[[#This Row],[lang]],"-",Table371013[[#This Row],[term]])</f>
        <v>french-1g</v>
      </c>
      <c r="F68" s="1">
        <f t="shared" si="0"/>
        <v>0</v>
      </c>
      <c r="G68" s="1">
        <f t="shared" si="0"/>
        <v>0</v>
      </c>
      <c r="H68" s="1">
        <f t="shared" si="0"/>
        <v>0</v>
      </c>
      <c r="I68" s="1">
        <f t="shared" si="0"/>
        <v>0</v>
      </c>
      <c r="J68" s="1">
        <f t="shared" si="0"/>
        <v>0</v>
      </c>
      <c r="K68" s="1">
        <f t="shared" si="0"/>
        <v>0</v>
      </c>
      <c r="L68" s="1">
        <f t="shared" si="0"/>
        <v>0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CONCATENATE(Table371013[[#This Row],[lang]],"-",Table371013[[#This Row],[term]])</f>
        <v>french-2g</v>
      </c>
      <c r="F69" s="1">
        <f t="shared" si="0"/>
        <v>0</v>
      </c>
      <c r="G69" s="1">
        <f t="shared" si="0"/>
        <v>0</v>
      </c>
      <c r="H69" s="1">
        <f t="shared" si="0"/>
        <v>0</v>
      </c>
      <c r="I69" s="1">
        <f t="shared" si="0"/>
        <v>0</v>
      </c>
      <c r="J69" s="1">
        <f t="shared" si="0"/>
        <v>0</v>
      </c>
      <c r="K69" s="1">
        <f t="shared" si="0"/>
        <v>0</v>
      </c>
      <c r="L69" s="1">
        <f t="shared" si="0"/>
        <v>0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CONCATENATE(Table371013[[#This Row],[lang]],"-",Table371013[[#This Row],[term]])</f>
        <v>french-3g</v>
      </c>
      <c r="F70" s="1">
        <f t="shared" si="0"/>
        <v>0</v>
      </c>
      <c r="G70" s="1">
        <f t="shared" si="0"/>
        <v>0</v>
      </c>
      <c r="H70" s="1">
        <f t="shared" si="0"/>
        <v>0</v>
      </c>
      <c r="I70" s="1">
        <f t="shared" si="0"/>
        <v>0</v>
      </c>
      <c r="J70" s="1">
        <f t="shared" si="0"/>
        <v>0</v>
      </c>
      <c r="K70" s="1">
        <f t="shared" si="0"/>
        <v>0</v>
      </c>
      <c r="L70" s="1">
        <f t="shared" si="0"/>
        <v>0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CONCATENATE(Table371013[[#This Row],[lang]],"-",Table371013[[#This Row],[term]])</f>
        <v>french-sk2g</v>
      </c>
      <c r="F71" s="1">
        <f t="shared" si="0"/>
        <v>0</v>
      </c>
      <c r="G71" s="1">
        <f t="shared" si="0"/>
        <v>0</v>
      </c>
      <c r="H71" s="1">
        <f t="shared" si="0"/>
        <v>0</v>
      </c>
      <c r="I71" s="1">
        <f t="shared" si="0"/>
        <v>0</v>
      </c>
      <c r="J71" s="1">
        <f t="shared" si="0"/>
        <v>0</v>
      </c>
      <c r="K71" s="1">
        <f t="shared" si="0"/>
        <v>0</v>
      </c>
      <c r="L71" s="1">
        <f t="shared" si="0"/>
        <v>0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CONCATENATE(Table371013[[#This Row],[lang]],"-",Table371013[[#This Row],[term]])</f>
        <v>french-sk3g</v>
      </c>
      <c r="F72" s="1">
        <f t="shared" si="0"/>
        <v>0</v>
      </c>
      <c r="G72" s="1">
        <f t="shared" si="0"/>
        <v>0</v>
      </c>
      <c r="H72" s="1">
        <f t="shared" si="0"/>
        <v>0</v>
      </c>
      <c r="I72" s="1">
        <f t="shared" si="0"/>
        <v>0</v>
      </c>
      <c r="J72" s="1">
        <f t="shared" si="0"/>
        <v>0</v>
      </c>
      <c r="K72" s="1">
        <f t="shared" si="0"/>
        <v>0</v>
      </c>
      <c r="L72" s="1">
        <f t="shared" si="0"/>
        <v>0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CONCATENATE(Table371013[[#This Row],[lang]],"-",Table371013[[#This Row],[term]])</f>
        <v>german-1g</v>
      </c>
      <c r="F73" s="1">
        <f t="shared" si="0"/>
        <v>0</v>
      </c>
      <c r="G73" s="1">
        <f t="shared" si="0"/>
        <v>0</v>
      </c>
      <c r="H73" s="1">
        <f t="shared" si="0"/>
        <v>0</v>
      </c>
      <c r="I73" s="1">
        <f t="shared" si="0"/>
        <v>0</v>
      </c>
      <c r="J73" s="1">
        <f t="shared" si="0"/>
        <v>0</v>
      </c>
      <c r="K73" s="1">
        <f t="shared" si="0"/>
        <v>0</v>
      </c>
      <c r="L73" s="1">
        <f t="shared" si="0"/>
        <v>0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CONCATENATE(Table371013[[#This Row],[lang]],"-",Table371013[[#This Row],[term]])</f>
        <v>german-2g</v>
      </c>
      <c r="F74" s="1">
        <f t="shared" si="0"/>
        <v>0</v>
      </c>
      <c r="G74" s="1">
        <f t="shared" si="0"/>
        <v>0</v>
      </c>
      <c r="H74" s="1">
        <f t="shared" si="0"/>
        <v>0</v>
      </c>
      <c r="I74" s="1">
        <f t="shared" si="0"/>
        <v>0</v>
      </c>
      <c r="J74" s="1">
        <f t="shared" si="0"/>
        <v>0</v>
      </c>
      <c r="K74" s="1">
        <f t="shared" si="0"/>
        <v>0</v>
      </c>
      <c r="L74" s="1">
        <f t="shared" si="0"/>
        <v>0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CONCATENATE(Table371013[[#This Row],[lang]],"-",Table371013[[#This Row],[term]])</f>
        <v>german-3g</v>
      </c>
      <c r="F75" s="1">
        <f t="shared" si="0"/>
        <v>0</v>
      </c>
      <c r="G75" s="1">
        <f t="shared" si="0"/>
        <v>0</v>
      </c>
      <c r="H75" s="1">
        <f t="shared" si="0"/>
        <v>0</v>
      </c>
      <c r="I75" s="1">
        <f t="shared" si="0"/>
        <v>0</v>
      </c>
      <c r="J75" s="1">
        <f t="shared" si="0"/>
        <v>0</v>
      </c>
      <c r="K75" s="1">
        <f t="shared" si="0"/>
        <v>0</v>
      </c>
      <c r="L75" s="1">
        <f t="shared" si="0"/>
        <v>0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CONCATENATE(Table371013[[#This Row],[lang]],"-",Table371013[[#This Row],[term]])</f>
        <v>german-sk2g</v>
      </c>
      <c r="F76" s="1">
        <f t="shared" si="0"/>
        <v>0</v>
      </c>
      <c r="G76" s="1">
        <f t="shared" si="0"/>
        <v>0</v>
      </c>
      <c r="H76" s="1">
        <f t="shared" si="0"/>
        <v>0</v>
      </c>
      <c r="I76" s="1">
        <f t="shared" si="0"/>
        <v>0</v>
      </c>
      <c r="J76" s="1">
        <f t="shared" si="0"/>
        <v>0</v>
      </c>
      <c r="K76" s="1">
        <f t="shared" si="0"/>
        <v>0</v>
      </c>
      <c r="L76" s="1">
        <f t="shared" si="0"/>
        <v>0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CONCATENATE(Table371013[[#This Row],[lang]],"-",Table371013[[#This Row],[term]])</f>
        <v>german-sk3g</v>
      </c>
      <c r="F77" s="1">
        <f t="shared" si="0"/>
        <v>0</v>
      </c>
      <c r="G77" s="1">
        <f t="shared" si="0"/>
        <v>0</v>
      </c>
      <c r="H77" s="1">
        <f t="shared" si="0"/>
        <v>0</v>
      </c>
      <c r="I77" s="1">
        <f t="shared" si="0"/>
        <v>0</v>
      </c>
      <c r="J77" s="1">
        <f t="shared" si="0"/>
        <v>0</v>
      </c>
      <c r="K77" s="1">
        <f t="shared" si="0"/>
        <v>0</v>
      </c>
      <c r="L77" s="1">
        <f t="shared" si="0"/>
        <v>0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CONCATENATE(Table371013[[#This Row],[lang]],"-",Table371013[[#This Row],[term]])</f>
        <v>russian-1g</v>
      </c>
      <c r="F78" s="1">
        <f t="shared" si="0"/>
        <v>0</v>
      </c>
      <c r="G78" s="1">
        <f t="shared" si="0"/>
        <v>0</v>
      </c>
      <c r="H78" s="1">
        <f t="shared" si="0"/>
        <v>0</v>
      </c>
      <c r="I78" s="1">
        <f t="shared" si="0"/>
        <v>0</v>
      </c>
      <c r="J78" s="1">
        <f t="shared" si="0"/>
        <v>0</v>
      </c>
      <c r="K78" s="1">
        <f t="shared" si="0"/>
        <v>0</v>
      </c>
      <c r="L78" s="1">
        <f t="shared" si="0"/>
        <v>0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CONCATENATE(Table371013[[#This Row],[lang]],"-",Table371013[[#This Row],[term]])</f>
        <v>russian-2g</v>
      </c>
      <c r="F79" s="1">
        <f t="shared" si="0"/>
        <v>0</v>
      </c>
      <c r="G79" s="1">
        <f t="shared" si="0"/>
        <v>0</v>
      </c>
      <c r="H79" s="1">
        <f t="shared" si="0"/>
        <v>0</v>
      </c>
      <c r="I79" s="1">
        <f t="shared" si="0"/>
        <v>0</v>
      </c>
      <c r="J79" s="1">
        <f t="shared" si="0"/>
        <v>0</v>
      </c>
      <c r="K79" s="1">
        <f t="shared" si="0"/>
        <v>0</v>
      </c>
      <c r="L79" s="1">
        <f t="shared" si="0"/>
        <v>0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CONCATENATE(Table371013[[#This Row],[lang]],"-",Table371013[[#This Row],[term]])</f>
        <v>russian-3g</v>
      </c>
      <c r="F80" s="1">
        <f t="shared" si="0"/>
        <v>0</v>
      </c>
      <c r="G80" s="1">
        <f t="shared" si="0"/>
        <v>0</v>
      </c>
      <c r="H80" s="1">
        <f t="shared" si="0"/>
        <v>0</v>
      </c>
      <c r="I80" s="1">
        <f t="shared" si="0"/>
        <v>0</v>
      </c>
      <c r="J80" s="1">
        <f t="shared" si="0"/>
        <v>0</v>
      </c>
      <c r="K80" s="1">
        <f t="shared" si="0"/>
        <v>0</v>
      </c>
      <c r="L80" s="1">
        <f t="shared" si="0"/>
        <v>0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CONCATENATE(Table371013[[#This Row],[lang]],"-",Table371013[[#This Row],[term]])</f>
        <v>russian-sk2g</v>
      </c>
      <c r="F81" s="1">
        <f t="shared" si="0"/>
        <v>0</v>
      </c>
      <c r="G81" s="1">
        <f t="shared" si="0"/>
        <v>0</v>
      </c>
      <c r="H81" s="1">
        <f t="shared" si="0"/>
        <v>0</v>
      </c>
      <c r="I81" s="1">
        <f t="shared" si="0"/>
        <v>0</v>
      </c>
      <c r="J81" s="1">
        <f t="shared" si="0"/>
        <v>0</v>
      </c>
      <c r="K81" s="1">
        <f t="shared" si="0"/>
        <v>0</v>
      </c>
      <c r="L81" s="1">
        <f t="shared" si="0"/>
        <v>0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CONCATENATE(Table371013[[#This Row],[lang]],"-",Table371013[[#This Row],[term]])</f>
        <v>russian-sk3g</v>
      </c>
      <c r="F82" s="1">
        <f t="shared" si="0"/>
        <v>0</v>
      </c>
      <c r="G82" s="1">
        <f t="shared" si="0"/>
        <v>0</v>
      </c>
      <c r="H82" s="1">
        <f t="shared" si="0"/>
        <v>0</v>
      </c>
      <c r="I82" s="1">
        <f t="shared" si="0"/>
        <v>0</v>
      </c>
      <c r="J82" s="1">
        <f t="shared" si="0"/>
        <v>0</v>
      </c>
      <c r="K82" s="1">
        <f t="shared" si="0"/>
        <v>0</v>
      </c>
      <c r="L82" s="1">
        <f t="shared" si="0"/>
        <v>0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E557-8DF9-9A4E-975F-945B8D574B6F}">
  <dimension ref="A1:N82"/>
  <sheetViews>
    <sheetView tabSelected="1" workbookViewId="0">
      <pane xSplit="8760" ySplit="6380" topLeftCell="C1" activePane="topRight"/>
      <selection pane="topRight" activeCell="D10" sqref="D10"/>
      <selection pane="bottomLeft" activeCell="E15" sqref="E15"/>
      <selection pane="bottomRight" activeCell="E78" sqref="E78"/>
    </sheetView>
  </sheetViews>
  <sheetFormatPr baseColWidth="10" defaultRowHeight="27" customHeight="1"/>
  <cols>
    <col min="1" max="1" width="8.625" customWidth="1"/>
    <col min="2" max="2" width="7.375" customWidth="1"/>
    <col min="3" max="3" width="13.25" customWidth="1"/>
    <col min="4" max="4" width="9.625" customWidth="1"/>
    <col min="5" max="5" width="12.25" customWidth="1"/>
    <col min="6" max="13" width="7.625" customWidth="1"/>
  </cols>
  <sheetData>
    <row r="1" spans="1:14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26</v>
      </c>
      <c r="M1" t="s">
        <v>17</v>
      </c>
      <c r="N1" t="s">
        <v>20</v>
      </c>
    </row>
    <row r="2" spans="1:14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CONCATENATE(Table15[[#This Row],[lang]],"-",Table15[[#This Row],[term]])</f>
        <v>arabic-1g</v>
      </c>
      <c r="F2" s="1">
        <v>0.74903198654698799</v>
      </c>
      <c r="G2" s="1">
        <v>0.92613674356716102</v>
      </c>
      <c r="H2" s="1">
        <v>0.64536413521195002</v>
      </c>
      <c r="I2" s="1">
        <v>0.88432991475386002</v>
      </c>
      <c r="J2" s="1">
        <v>0.99807135071534203</v>
      </c>
      <c r="K2" s="1">
        <v>0.92341815303267205</v>
      </c>
      <c r="L2" s="1">
        <v>0.99141297201830603</v>
      </c>
      <c r="M2" s="1">
        <v>0.93396346025987298</v>
      </c>
    </row>
    <row r="3" spans="1:14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CONCATENATE(Table15[[#This Row],[lang]],"-",Table15[[#This Row],[term]])</f>
        <v>english-1g</v>
      </c>
      <c r="F3" s="1">
        <v>0.47404009056417001</v>
      </c>
      <c r="G3" s="1">
        <v>0.46701437366568599</v>
      </c>
      <c r="H3" s="1">
        <v>0.52498732159888095</v>
      </c>
      <c r="I3" s="1">
        <v>0.45823782905745403</v>
      </c>
      <c r="J3" s="1">
        <v>0.48117585614539798</v>
      </c>
      <c r="K3" s="1">
        <v>0.438909545695016</v>
      </c>
      <c r="L3" s="1">
        <v>0.482602060134314</v>
      </c>
      <c r="M3" s="1">
        <v>0.46942469179811902</v>
      </c>
    </row>
    <row r="4" spans="1:14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CONCATENATE(Table15[[#This Row],[lang]],"-",Table15[[#This Row],[term]])</f>
        <v>french-1g</v>
      </c>
      <c r="F4" s="1">
        <v>0.50765360141128901</v>
      </c>
      <c r="G4" s="1">
        <v>0.44842958918848103</v>
      </c>
      <c r="H4" s="1">
        <v>0.443749421443077</v>
      </c>
      <c r="I4" s="1">
        <v>0.44432517722555298</v>
      </c>
      <c r="J4" s="1">
        <v>0.49104910891595899</v>
      </c>
      <c r="K4" s="1">
        <v>0.37707875643531302</v>
      </c>
      <c r="L4" s="1">
        <v>0.46227289797834198</v>
      </c>
      <c r="M4" s="1">
        <v>0.48867777742522001</v>
      </c>
    </row>
    <row r="5" spans="1:14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CONCATENATE(Table15[[#This Row],[lang]],"-",Table15[[#This Row],[term]])</f>
        <v>german-1g</v>
      </c>
      <c r="F5" s="1">
        <v>0.44067216060958198</v>
      </c>
      <c r="G5" s="1">
        <v>0.44139501284190802</v>
      </c>
      <c r="H5" s="1">
        <v>0.40187498397323101</v>
      </c>
      <c r="I5" s="1">
        <v>0.46240842871244198</v>
      </c>
      <c r="J5" s="1">
        <v>0.43429275951294499</v>
      </c>
      <c r="K5" s="1">
        <v>0.44018878821781898</v>
      </c>
      <c r="L5" s="1">
        <v>0.40600519664078799</v>
      </c>
      <c r="M5" s="1">
        <v>0.47621274556957399</v>
      </c>
    </row>
    <row r="6" spans="1:14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CONCATENATE(Table15[[#This Row],[lang]],"-",Table15[[#This Row],[term]])</f>
        <v>russian-1g</v>
      </c>
      <c r="F6" s="1">
        <v>0.98664008185029195</v>
      </c>
      <c r="G6" s="1">
        <v>0.94101695441754796</v>
      </c>
      <c r="H6" s="1">
        <v>0.73063384121401298</v>
      </c>
      <c r="I6" s="1">
        <v>0.937668524285722</v>
      </c>
      <c r="J6" s="1">
        <v>0.85998573437454395</v>
      </c>
      <c r="K6" s="1">
        <v>1</v>
      </c>
      <c r="L6" s="1">
        <v>0.96000800465954494</v>
      </c>
      <c r="M6" s="1">
        <v>1</v>
      </c>
    </row>
    <row r="7" spans="1:14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CONCATENATE(Table15[[#This Row],[lang]],"-",Table15[[#This Row],[term]])</f>
        <v>arabic-2g</v>
      </c>
      <c r="F7" s="1">
        <v>0.65926059593291497</v>
      </c>
      <c r="G7" s="1">
        <v>0.69729151148421598</v>
      </c>
      <c r="H7" s="1">
        <v>0.666347113303283</v>
      </c>
      <c r="I7" s="1">
        <v>0.65264789120767497</v>
      </c>
      <c r="J7" s="1">
        <v>0.91604688982013605</v>
      </c>
      <c r="K7" s="1">
        <v>0.85476231324266705</v>
      </c>
      <c r="L7" s="1">
        <v>0.78895349179632301</v>
      </c>
      <c r="M7" s="1">
        <v>0.61102969302621402</v>
      </c>
    </row>
    <row r="8" spans="1:14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CONCATENATE(Table15[[#This Row],[lang]],"-",Table15[[#This Row],[term]])</f>
        <v>english-2g</v>
      </c>
      <c r="F8" s="1">
        <v>0.427282948397536</v>
      </c>
      <c r="G8" s="1">
        <v>0.39700493510465001</v>
      </c>
      <c r="H8" s="1">
        <v>0.434455239495812</v>
      </c>
      <c r="I8" s="1">
        <v>0.42534023130683002</v>
      </c>
      <c r="J8" s="1">
        <v>0.41527655745041803</v>
      </c>
      <c r="K8" s="1">
        <v>0.41740602712761199</v>
      </c>
      <c r="L8" s="1">
        <v>0.46411803282539199</v>
      </c>
      <c r="M8" s="1">
        <v>0.37473313655597701</v>
      </c>
    </row>
    <row r="9" spans="1:14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CONCATENATE(Table15[[#This Row],[lang]],"-",Table15[[#This Row],[term]])</f>
        <v>french-2g</v>
      </c>
      <c r="F9" s="1">
        <v>0.389411839804645</v>
      </c>
      <c r="G9" s="1">
        <v>0.34930776561560001</v>
      </c>
      <c r="H9" s="1">
        <v>0.42938556151260698</v>
      </c>
      <c r="I9" s="1">
        <v>0.403430824561826</v>
      </c>
      <c r="J9" s="1">
        <v>0.45614810620473101</v>
      </c>
      <c r="K9" s="1">
        <v>0.37148242941363302</v>
      </c>
      <c r="L9" s="1">
        <v>0.42640960097580899</v>
      </c>
      <c r="M9" s="1">
        <v>0.45400866613671398</v>
      </c>
    </row>
    <row r="10" spans="1:14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CONCATENATE(Table15[[#This Row],[lang]],"-",Table15[[#This Row],[term]])</f>
        <v>german-2g</v>
      </c>
      <c r="F10" s="1">
        <v>0.42681271771948698</v>
      </c>
      <c r="G10" s="1">
        <v>0.41036106725355498</v>
      </c>
      <c r="H10" s="1">
        <v>0.44644009320701999</v>
      </c>
      <c r="I10" s="1">
        <v>0.39295699311406201</v>
      </c>
      <c r="J10" s="1">
        <v>0.52075258346678999</v>
      </c>
      <c r="K10" s="1">
        <v>0.38308169123497998</v>
      </c>
      <c r="L10" s="1">
        <v>0.38603419593613802</v>
      </c>
      <c r="M10" s="1">
        <v>0.43538648040005801</v>
      </c>
    </row>
    <row r="11" spans="1:14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CONCATENATE(Table15[[#This Row],[lang]],"-",Table15[[#This Row],[term]])</f>
        <v>russian-2g</v>
      </c>
      <c r="F11" s="1">
        <v>0.73292846299041603</v>
      </c>
      <c r="G11" s="1">
        <v>0.52958025651895402</v>
      </c>
      <c r="H11" s="1">
        <v>0.69922128223227098</v>
      </c>
      <c r="I11" s="1">
        <v>0.74970973094765303</v>
      </c>
      <c r="J11" s="1">
        <v>0.73273391554398704</v>
      </c>
      <c r="K11" s="1">
        <v>0.76057519615372904</v>
      </c>
      <c r="L11" s="1">
        <v>0.69051686248994204</v>
      </c>
      <c r="M11" s="1">
        <v>0.71208131604785896</v>
      </c>
    </row>
    <row r="12" spans="1:14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CONCATENATE(Table15[[#This Row],[lang]],"-",Table15[[#This Row],[term]])</f>
        <v>arabic-3g</v>
      </c>
      <c r="F12" s="1">
        <v>0.67156767991893795</v>
      </c>
      <c r="G12" s="1">
        <v>0.73688559905101103</v>
      </c>
      <c r="H12" s="1">
        <v>0.58473568233816797</v>
      </c>
      <c r="I12" s="1">
        <v>0.80783293217501495</v>
      </c>
      <c r="J12" s="1">
        <v>0.58152703245939097</v>
      </c>
      <c r="K12" s="1">
        <v>0.56801159160105397</v>
      </c>
      <c r="L12" s="1">
        <v>0.57758064934445796</v>
      </c>
      <c r="M12" s="1">
        <v>0.674667437899234</v>
      </c>
    </row>
    <row r="13" spans="1:14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CONCATENATE(Table15[[#This Row],[lang]],"-",Table15[[#This Row],[term]])</f>
        <v>english-3g</v>
      </c>
      <c r="F13" s="1">
        <v>0.47629895888655899</v>
      </c>
      <c r="G13" s="1">
        <v>0.44557246548991802</v>
      </c>
      <c r="H13" s="1">
        <v>0.444321263018438</v>
      </c>
      <c r="I13" s="1">
        <v>0.40188875403206997</v>
      </c>
      <c r="J13" s="1">
        <v>0.45346914828624602</v>
      </c>
      <c r="K13" s="1">
        <v>0.50347923716568199</v>
      </c>
      <c r="L13" s="1">
        <v>0.34029493388619803</v>
      </c>
      <c r="M13" s="1">
        <v>0.320754716981132</v>
      </c>
    </row>
    <row r="14" spans="1:14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CONCATENATE(Table15[[#This Row],[lang]],"-",Table15[[#This Row],[term]])</f>
        <v>french-3g</v>
      </c>
      <c r="F14" s="1">
        <v>0.42414811414423398</v>
      </c>
      <c r="G14" s="1">
        <v>0.42562760803690097</v>
      </c>
      <c r="H14" s="1">
        <v>0.415214659572891</v>
      </c>
      <c r="I14" s="1">
        <v>0.427635119774188</v>
      </c>
      <c r="J14" s="1">
        <v>0.43061349214562999</v>
      </c>
      <c r="K14" s="1">
        <v>0.38651161953843</v>
      </c>
      <c r="L14" s="1">
        <v>0.42579971685274398</v>
      </c>
      <c r="M14" s="1">
        <v>0.44204332236849198</v>
      </c>
    </row>
    <row r="15" spans="1:14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CONCATENATE(Table15[[#This Row],[lang]],"-",Table15[[#This Row],[term]])</f>
        <v>german-3g</v>
      </c>
      <c r="F15" s="1">
        <v>0.40569662006976498</v>
      </c>
      <c r="G15" s="1">
        <v>0.41680274372812498</v>
      </c>
      <c r="H15" s="1">
        <v>0.46941010427992702</v>
      </c>
      <c r="I15" s="1">
        <v>0.44436233275461101</v>
      </c>
      <c r="J15" s="1">
        <v>0.40690854840649998</v>
      </c>
      <c r="K15" s="1">
        <v>0.41281246812080202</v>
      </c>
      <c r="L15" s="1">
        <v>0.40230888346349197</v>
      </c>
      <c r="M15" s="1">
        <v>0.38807341775660298</v>
      </c>
    </row>
    <row r="16" spans="1:14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CONCATENATE(Table15[[#This Row],[lang]],"-",Table15[[#This Row],[term]])</f>
        <v>russian-3g</v>
      </c>
      <c r="F16" s="1">
        <v>0.67365638383603799</v>
      </c>
      <c r="G16" s="1">
        <v>0.59498177325728496</v>
      </c>
      <c r="H16" s="1">
        <v>0.57726303576943605</v>
      </c>
      <c r="I16" s="1">
        <v>0.47544969715030899</v>
      </c>
      <c r="J16" s="1">
        <v>0.69062424717892801</v>
      </c>
      <c r="K16" s="1">
        <v>0.64867187208356702</v>
      </c>
      <c r="L16" s="1">
        <v>0.72155286629974202</v>
      </c>
      <c r="M16" s="1">
        <v>0.53231566396888197</v>
      </c>
    </row>
    <row r="17" spans="1:14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CONCATENATE(Table15[[#This Row],[lang]],"-",Table15[[#This Row],[term]])</f>
        <v>arabic-sk2g</v>
      </c>
      <c r="F17" s="1">
        <v>0.50438467623876304</v>
      </c>
      <c r="G17" s="1">
        <v>0.52689049932350196</v>
      </c>
      <c r="H17" s="1">
        <v>0.451836813855863</v>
      </c>
      <c r="I17" s="1">
        <v>0.53136444756170298</v>
      </c>
      <c r="J17" s="1">
        <v>0.53795846744102704</v>
      </c>
      <c r="K17" s="1">
        <v>0.43567057541362297</v>
      </c>
      <c r="L17" s="1">
        <v>0.40415798491274402</v>
      </c>
      <c r="M17" s="1">
        <v>0.37302870640216901</v>
      </c>
    </row>
    <row r="18" spans="1:14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CONCATENATE(Table15[[#This Row],[lang]],"-",Table15[[#This Row],[term]])</f>
        <v>english-sk2g</v>
      </c>
      <c r="F18" s="1">
        <v>0.43145647687050698</v>
      </c>
      <c r="G18" s="1">
        <v>0.41483621384767</v>
      </c>
      <c r="H18" s="1">
        <v>0.38772660399546999</v>
      </c>
      <c r="I18" s="1">
        <v>0.40571227462249998</v>
      </c>
      <c r="J18" s="1">
        <v>0.413666619429232</v>
      </c>
      <c r="K18" s="1">
        <v>0.40138795866734001</v>
      </c>
      <c r="L18" s="1">
        <v>0.38976810785563698</v>
      </c>
      <c r="M18" s="1">
        <v>0.349981343910239</v>
      </c>
    </row>
    <row r="19" spans="1:14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CONCATENATE(Table15[[#This Row],[lang]],"-",Table15[[#This Row],[term]])</f>
        <v>french-sk2g</v>
      </c>
      <c r="F19" s="1">
        <v>0.402015271883435</v>
      </c>
      <c r="G19" s="1">
        <v>0.428980827973441</v>
      </c>
      <c r="H19" s="1">
        <v>0.362311736766946</v>
      </c>
      <c r="I19" s="1">
        <v>0.41887668970373299</v>
      </c>
      <c r="J19" s="1">
        <v>0.41758849135402998</v>
      </c>
      <c r="K19" s="1">
        <v>0.33397078233963101</v>
      </c>
      <c r="L19" s="1">
        <v>0.366009664190451</v>
      </c>
      <c r="M19" s="1">
        <v>0.364509441396423</v>
      </c>
    </row>
    <row r="20" spans="1:14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CONCATENATE(Table15[[#This Row],[lang]],"-",Table15[[#This Row],[term]])</f>
        <v>german-sk2g</v>
      </c>
      <c r="F20" s="1">
        <v>0.47298270389340102</v>
      </c>
      <c r="G20" s="1">
        <v>0.38362652370155598</v>
      </c>
      <c r="H20" s="1">
        <v>0.317269114622036</v>
      </c>
      <c r="I20" s="1">
        <v>0.432840741174497</v>
      </c>
      <c r="J20" s="1">
        <v>0.35736579442705801</v>
      </c>
      <c r="K20" s="1">
        <v>0.42339188732624899</v>
      </c>
      <c r="L20" s="1">
        <v>0.33460081420559901</v>
      </c>
      <c r="M20" s="1">
        <v>0.294384451042766</v>
      </c>
    </row>
    <row r="21" spans="1:14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CONCATENATE(Table15[[#This Row],[lang]],"-",Table15[[#This Row],[term]])</f>
        <v>russian-sk2g</v>
      </c>
      <c r="F21" s="1">
        <v>0.66317133187373201</v>
      </c>
      <c r="G21" s="1">
        <v>0.76832291852539103</v>
      </c>
      <c r="H21" s="1">
        <v>0.56987458760582899</v>
      </c>
      <c r="I21" s="1">
        <v>0.43267523561436899</v>
      </c>
      <c r="J21" s="1">
        <v>0.65668140496585103</v>
      </c>
      <c r="K21" s="1">
        <v>0.75556535905463096</v>
      </c>
      <c r="L21" s="1">
        <v>0.34748048686247601</v>
      </c>
      <c r="M21" s="1">
        <v>0.60883280757097702</v>
      </c>
    </row>
    <row r="22" spans="1:14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CONCATENATE(Table15[[#This Row],[lang]],"-",Table15[[#This Row],[term]])</f>
        <v>arabic-sk3g</v>
      </c>
      <c r="F22" s="1">
        <v>0.33493626013123301</v>
      </c>
      <c r="G22" s="1">
        <v>0.36659405095678299</v>
      </c>
      <c r="H22" s="1">
        <v>0.47979013170326701</v>
      </c>
      <c r="I22" s="1">
        <v>0.53162097259845598</v>
      </c>
      <c r="J22" s="1">
        <v>0.495945743997664</v>
      </c>
      <c r="K22" s="1">
        <v>0.50798123014150598</v>
      </c>
      <c r="L22" s="1">
        <v>0.36704672083593898</v>
      </c>
      <c r="M22" s="1">
        <v>0.38256619932977698</v>
      </c>
    </row>
    <row r="23" spans="1:14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CONCATENATE(Table15[[#This Row],[lang]],"-",Table15[[#This Row],[term]])</f>
        <v>english-sk3g</v>
      </c>
      <c r="F23" s="1">
        <v>0.34482017104437301</v>
      </c>
      <c r="G23" s="1">
        <v>0.29625477811233197</v>
      </c>
      <c r="H23" s="1">
        <v>0.30407089778023799</v>
      </c>
      <c r="I23" s="1">
        <v>0.409667577576106</v>
      </c>
      <c r="J23" s="1">
        <v>0.38639236740023902</v>
      </c>
      <c r="K23" s="1">
        <v>0.28561157092269202</v>
      </c>
      <c r="L23" s="1">
        <v>0.41120665010540502</v>
      </c>
      <c r="M23" s="1">
        <v>0.29398461369942203</v>
      </c>
    </row>
    <row r="24" spans="1:14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CONCATENATE(Table15[[#This Row],[lang]],"-",Table15[[#This Row],[term]])</f>
        <v>french-sk3g</v>
      </c>
      <c r="F24" s="1">
        <v>0.38157141418444301</v>
      </c>
      <c r="G24" s="1">
        <v>0.42372893648522703</v>
      </c>
      <c r="H24" s="1">
        <v>0.299396334977656</v>
      </c>
      <c r="I24" s="1">
        <v>0.33961193504610998</v>
      </c>
      <c r="J24" s="1">
        <v>0.30647445105989102</v>
      </c>
      <c r="K24" s="1">
        <v>0.28740059956541197</v>
      </c>
      <c r="L24" s="1">
        <v>0.30070838351281998</v>
      </c>
      <c r="M24" s="1">
        <v>0</v>
      </c>
    </row>
    <row r="25" spans="1:14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CONCATENATE(Table15[[#This Row],[lang]],"-",Table15[[#This Row],[term]])</f>
        <v>german-sk3g</v>
      </c>
      <c r="F25" s="1">
        <v>0.30425422780962003</v>
      </c>
      <c r="G25" s="1">
        <v>0.38668086833631499</v>
      </c>
      <c r="H25" s="1">
        <v>0.36774373428234097</v>
      </c>
      <c r="I25" s="1">
        <v>0.49085175030220002</v>
      </c>
      <c r="J25" s="1">
        <v>0.43490189517494199</v>
      </c>
      <c r="K25" s="1">
        <v>0.39803237137625702</v>
      </c>
      <c r="L25" s="1">
        <v>0.28174338895627099</v>
      </c>
      <c r="M25" s="1">
        <v>0.29247160751721402</v>
      </c>
    </row>
    <row r="26" spans="1:14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CONCATENATE(Table15[[#This Row],[lang]],"-",Table15[[#This Row],[term]])</f>
        <v>russian-sk3g</v>
      </c>
      <c r="F26" s="1">
        <v>0.40410919138051699</v>
      </c>
      <c r="G26" s="1">
        <v>0.35932672650195502</v>
      </c>
      <c r="H26" s="1">
        <v>0.40849477619968999</v>
      </c>
      <c r="I26" s="1">
        <v>0.428245950891043</v>
      </c>
      <c r="J26" s="1">
        <v>0.40603994543112498</v>
      </c>
      <c r="K26" s="1">
        <v>0.35728225462044999</v>
      </c>
      <c r="L26" s="1">
        <v>0.31291744641633901</v>
      </c>
      <c r="M26" s="1">
        <v>0.38604367038234899</v>
      </c>
    </row>
    <row r="29" spans="1:14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26</v>
      </c>
      <c r="M29" t="s">
        <v>17</v>
      </c>
      <c r="N29" t="s">
        <v>20</v>
      </c>
    </row>
    <row r="30" spans="1:14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CONCATENATE(Table136[[#This Row],[lang]],"-",Table136[[#This Row],[term]])</f>
        <v>arabic-1g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4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CONCATENATE(Table136[[#This Row],[lang]],"-",Table136[[#This Row],[term]])</f>
        <v>english-1g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0.85714285714285698</v>
      </c>
      <c r="L31" s="1">
        <v>1</v>
      </c>
      <c r="M31" s="1">
        <v>1</v>
      </c>
    </row>
    <row r="32" spans="1:14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CONCATENATE(Table136[[#This Row],[lang]],"-",Table136[[#This Row],[term]])</f>
        <v>french-1g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CONCATENATE(Table136[[#This Row],[lang]],"-",Table136[[#This Row],[term]])</f>
        <v>german-1g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CONCATENATE(Table136[[#This Row],[lang]],"-",Table136[[#This Row],[term]])</f>
        <v>russian-1g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CONCATENATE(Table136[[#This Row],[lang]],"-",Table136[[#This Row],[term]])</f>
        <v>arabic-2g</v>
      </c>
      <c r="F35" s="1">
        <v>0.9</v>
      </c>
      <c r="G35" s="1">
        <v>0.90909090909090895</v>
      </c>
      <c r="H35" s="1">
        <v>1</v>
      </c>
      <c r="I35" s="1">
        <v>0.91666666666666596</v>
      </c>
      <c r="J35" s="1">
        <v>1</v>
      </c>
      <c r="K35" s="1">
        <v>1</v>
      </c>
      <c r="L35" s="1">
        <v>1</v>
      </c>
      <c r="M35" s="1">
        <v>1</v>
      </c>
    </row>
    <row r="36" spans="1:13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CONCATENATE(Table136[[#This Row],[lang]],"-",Table136[[#This Row],[term]])</f>
        <v>english-2g</v>
      </c>
      <c r="F36" s="1">
        <v>0.83333333333333304</v>
      </c>
      <c r="G36" s="1">
        <v>1</v>
      </c>
      <c r="H36" s="1">
        <v>0.8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CONCATENATE(Table136[[#This Row],[lang]],"-",Table136[[#This Row],[term]])</f>
        <v>french-2g</v>
      </c>
      <c r="F37" s="1">
        <v>1</v>
      </c>
      <c r="G37" s="1">
        <v>0.5</v>
      </c>
      <c r="H37" s="1">
        <v>0.85714285714285698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CONCATENATE(Table136[[#This Row],[lang]],"-",Table136[[#This Row],[term]])</f>
        <v>german-2g</v>
      </c>
      <c r="F38" s="1">
        <v>1</v>
      </c>
      <c r="G38" s="1">
        <v>0.875</v>
      </c>
      <c r="H38" s="1">
        <v>1</v>
      </c>
      <c r="I38" s="1">
        <v>0.8</v>
      </c>
      <c r="J38" s="1">
        <v>1</v>
      </c>
      <c r="K38" s="1">
        <v>0.85714285714285698</v>
      </c>
      <c r="L38" s="1">
        <v>1</v>
      </c>
      <c r="M38" s="1">
        <v>1</v>
      </c>
    </row>
    <row r="39" spans="1:13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CONCATENATE(Table136[[#This Row],[lang]],"-",Table136[[#This Row],[term]])</f>
        <v>russian-2g</v>
      </c>
      <c r="F39" s="1">
        <v>1</v>
      </c>
      <c r="G39" s="1">
        <v>0.90909090909090895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CONCATENATE(Table136[[#This Row],[lang]],"-",Table136[[#This Row],[term]])</f>
        <v>arabic-3g</v>
      </c>
      <c r="F40" s="1">
        <v>1</v>
      </c>
      <c r="G40" s="1">
        <v>0.92857142857142805</v>
      </c>
      <c r="H40" s="1">
        <v>1</v>
      </c>
      <c r="I40" s="1">
        <v>1</v>
      </c>
      <c r="J40" s="1">
        <v>1</v>
      </c>
      <c r="K40" s="1">
        <v>1</v>
      </c>
      <c r="L40" s="1">
        <v>0.875</v>
      </c>
      <c r="M40" s="1">
        <v>1</v>
      </c>
    </row>
    <row r="41" spans="1:13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CONCATENATE(Table136[[#This Row],[lang]],"-",Table136[[#This Row],[term]])</f>
        <v>english-3g</v>
      </c>
      <c r="F41" s="1">
        <v>1</v>
      </c>
      <c r="G41" s="1">
        <v>1</v>
      </c>
      <c r="H41" s="1">
        <v>0.90909090909090895</v>
      </c>
      <c r="I41" s="1">
        <v>1</v>
      </c>
      <c r="J41" s="1">
        <v>1</v>
      </c>
      <c r="K41" s="1">
        <v>1</v>
      </c>
      <c r="L41" s="1">
        <v>0.5</v>
      </c>
      <c r="M41" s="1">
        <v>0</v>
      </c>
    </row>
    <row r="42" spans="1:13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CONCATENATE(Table136[[#This Row],[lang]],"-",Table136[[#This Row],[term]])</f>
        <v>french-3g</v>
      </c>
      <c r="F42" s="1">
        <v>1</v>
      </c>
      <c r="G42" s="1">
        <v>1</v>
      </c>
      <c r="H42" s="1">
        <v>0.90909090909090895</v>
      </c>
      <c r="I42" s="1">
        <v>1</v>
      </c>
      <c r="J42" s="1">
        <v>0.84615384615384603</v>
      </c>
      <c r="K42" s="1">
        <v>1</v>
      </c>
      <c r="L42" s="1">
        <v>1</v>
      </c>
      <c r="M42" s="1">
        <v>1</v>
      </c>
    </row>
    <row r="43" spans="1:13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CONCATENATE(Table136[[#This Row],[lang]],"-",Table136[[#This Row],[term]])</f>
        <v>german-3g</v>
      </c>
      <c r="F43" s="1">
        <v>1</v>
      </c>
      <c r="G43" s="1">
        <v>1</v>
      </c>
      <c r="H43" s="1">
        <v>1</v>
      </c>
      <c r="I43" s="1">
        <v>0.92857142857142805</v>
      </c>
      <c r="J43" s="1">
        <v>0.90909090909090895</v>
      </c>
      <c r="K43" s="1">
        <v>0.88888888888888795</v>
      </c>
      <c r="L43" s="1">
        <v>0.83333333333333304</v>
      </c>
      <c r="M43" s="1">
        <v>1</v>
      </c>
    </row>
    <row r="44" spans="1:13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CONCATENATE(Table136[[#This Row],[lang]],"-",Table136[[#This Row],[term]])</f>
        <v>russian-3g</v>
      </c>
      <c r="F44" s="1">
        <v>1</v>
      </c>
      <c r="G44" s="1">
        <v>1</v>
      </c>
      <c r="H44" s="1">
        <v>0.84615384615384603</v>
      </c>
      <c r="I44" s="1">
        <v>0.66666666666666596</v>
      </c>
      <c r="J44" s="1">
        <v>1</v>
      </c>
      <c r="K44" s="1">
        <v>1</v>
      </c>
      <c r="L44" s="1">
        <v>1</v>
      </c>
      <c r="M44" s="1">
        <v>1</v>
      </c>
    </row>
    <row r="45" spans="1:13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CONCATENATE(Table136[[#This Row],[lang]],"-",Table136[[#This Row],[term]])</f>
        <v>arabic-sk2g</v>
      </c>
      <c r="F45" s="1">
        <v>0.77777777777777701</v>
      </c>
      <c r="G45" s="1">
        <v>0.75</v>
      </c>
      <c r="H45" s="1">
        <v>0.9</v>
      </c>
      <c r="I45" s="1">
        <v>0.92307692307692302</v>
      </c>
      <c r="J45" s="1">
        <v>1</v>
      </c>
      <c r="K45" s="1">
        <v>0.5</v>
      </c>
      <c r="L45" s="1">
        <v>0.66666666666666596</v>
      </c>
      <c r="M45" s="1">
        <v>0.33333333333333298</v>
      </c>
    </row>
    <row r="46" spans="1:13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CONCATENATE(Table136[[#This Row],[lang]],"-",Table136[[#This Row],[term]])</f>
        <v>english-sk2g</v>
      </c>
      <c r="F46" s="1">
        <v>0.83333333333333304</v>
      </c>
      <c r="G46" s="1">
        <v>0.875</v>
      </c>
      <c r="H46" s="1">
        <v>0.66666666666666596</v>
      </c>
      <c r="I46" s="1">
        <v>1</v>
      </c>
      <c r="J46" s="1">
        <v>1</v>
      </c>
      <c r="K46" s="1">
        <v>1</v>
      </c>
      <c r="L46" s="1">
        <v>1</v>
      </c>
      <c r="M46" s="1">
        <v>0.6</v>
      </c>
    </row>
    <row r="47" spans="1:13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CONCATENATE(Table136[[#This Row],[lang]],"-",Table136[[#This Row],[term]])</f>
        <v>french-sk2g</v>
      </c>
      <c r="F47" s="1">
        <v>0.83333333333333304</v>
      </c>
      <c r="G47" s="1">
        <v>1</v>
      </c>
      <c r="H47" s="1">
        <v>0.71428571428571397</v>
      </c>
      <c r="I47" s="1">
        <v>0.83333333333333304</v>
      </c>
      <c r="J47" s="1">
        <v>0.77777777777777701</v>
      </c>
      <c r="K47" s="1">
        <v>0.66666666666666596</v>
      </c>
      <c r="L47" s="1">
        <v>1</v>
      </c>
      <c r="M47" s="1">
        <v>0.5</v>
      </c>
    </row>
    <row r="48" spans="1:13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CONCATENATE(Table136[[#This Row],[lang]],"-",Table136[[#This Row],[term]])</f>
        <v>german-sk2g</v>
      </c>
      <c r="F48" s="1">
        <v>1</v>
      </c>
      <c r="G48" s="1">
        <v>0.875</v>
      </c>
      <c r="H48" s="1">
        <v>0.33333333333333298</v>
      </c>
      <c r="I48" s="1">
        <v>1</v>
      </c>
      <c r="J48" s="1">
        <v>0.77777777777777701</v>
      </c>
      <c r="K48" s="1">
        <v>0.8</v>
      </c>
      <c r="L48" s="1">
        <v>1</v>
      </c>
      <c r="M48" s="1">
        <v>0.33333333333333298</v>
      </c>
    </row>
    <row r="49" spans="1:14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CONCATENATE(Table136[[#This Row],[lang]],"-",Table136[[#This Row],[term]])</f>
        <v>russian-sk2g</v>
      </c>
      <c r="F49" s="1">
        <v>1</v>
      </c>
      <c r="G49" s="1">
        <v>1</v>
      </c>
      <c r="H49" s="1">
        <v>1</v>
      </c>
      <c r="I49" s="1">
        <v>0.82352941176470495</v>
      </c>
      <c r="J49" s="1">
        <v>1</v>
      </c>
      <c r="K49" s="1">
        <v>1</v>
      </c>
      <c r="L49" s="1">
        <v>0.4</v>
      </c>
      <c r="M49" s="1">
        <v>1</v>
      </c>
    </row>
    <row r="50" spans="1:14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CONCATENATE(Table136[[#This Row],[lang]],"-",Table136[[#This Row],[term]])</f>
        <v>arabic-sk3g</v>
      </c>
      <c r="F50" s="1">
        <v>0.6</v>
      </c>
      <c r="G50" s="1">
        <v>0.625</v>
      </c>
      <c r="H50" s="1">
        <v>0.9</v>
      </c>
      <c r="I50" s="1">
        <v>1</v>
      </c>
      <c r="J50" s="1">
        <v>0.875</v>
      </c>
      <c r="K50" s="1">
        <v>1</v>
      </c>
      <c r="L50" s="1">
        <v>1</v>
      </c>
      <c r="M50" s="1">
        <v>0.75</v>
      </c>
    </row>
    <row r="51" spans="1:14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CONCATENATE(Table136[[#This Row],[lang]],"-",Table136[[#This Row],[term]])</f>
        <v>english-sk3g</v>
      </c>
      <c r="F51" s="1">
        <v>0.57142857142857095</v>
      </c>
      <c r="G51" s="1">
        <v>0.2</v>
      </c>
      <c r="H51" s="1">
        <v>0.33333333333333298</v>
      </c>
      <c r="I51" s="1">
        <v>0.85714285714285698</v>
      </c>
      <c r="J51" s="1">
        <v>0.75</v>
      </c>
      <c r="K51" s="1">
        <v>0.25</v>
      </c>
      <c r="L51" s="1">
        <v>0.5</v>
      </c>
      <c r="M51" s="1">
        <v>0.2</v>
      </c>
    </row>
    <row r="52" spans="1:14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CONCATENATE(Table136[[#This Row],[lang]],"-",Table136[[#This Row],[term]])</f>
        <v>french-sk3g</v>
      </c>
      <c r="F52" s="1">
        <v>1</v>
      </c>
      <c r="G52" s="1">
        <v>0.75</v>
      </c>
      <c r="H52" s="1">
        <v>0.4</v>
      </c>
      <c r="I52" s="1">
        <v>0.33333333333333298</v>
      </c>
      <c r="J52" s="1">
        <v>0.25</v>
      </c>
      <c r="K52" s="1">
        <v>0.25</v>
      </c>
      <c r="L52" s="1">
        <v>0.5</v>
      </c>
      <c r="M52" s="1">
        <v>0</v>
      </c>
    </row>
    <row r="53" spans="1:14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CONCATENATE(Table136[[#This Row],[lang]],"-",Table136[[#This Row],[term]])</f>
        <v>german-sk3g</v>
      </c>
      <c r="F53" s="1">
        <v>0.33333333333333298</v>
      </c>
      <c r="G53" s="1">
        <v>0.625</v>
      </c>
      <c r="H53" s="1">
        <v>0.57142857142857095</v>
      </c>
      <c r="I53" s="1">
        <v>1</v>
      </c>
      <c r="J53" s="1">
        <v>1</v>
      </c>
      <c r="K53" s="1">
        <v>0.83333333333333304</v>
      </c>
      <c r="L53" s="1">
        <v>0</v>
      </c>
      <c r="M53" s="1">
        <v>0.5</v>
      </c>
    </row>
    <row r="54" spans="1:14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CONCATENATE(Table136[[#This Row],[lang]],"-",Table136[[#This Row],[term]])</f>
        <v>russian-sk3g</v>
      </c>
      <c r="F54" s="1">
        <v>0.75</v>
      </c>
      <c r="G54" s="1">
        <v>0.8</v>
      </c>
      <c r="H54" s="1">
        <v>1</v>
      </c>
      <c r="I54" s="1">
        <v>0.875</v>
      </c>
      <c r="J54" s="1">
        <v>0.8</v>
      </c>
      <c r="K54" s="1">
        <v>0.8</v>
      </c>
      <c r="L54" s="1">
        <v>0.4</v>
      </c>
      <c r="M54" s="1">
        <v>0.75</v>
      </c>
    </row>
    <row r="57" spans="1:14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26</v>
      </c>
      <c r="M57" t="s">
        <v>17</v>
      </c>
      <c r="N57" t="s">
        <v>20</v>
      </c>
    </row>
    <row r="58" spans="1:14" ht="27" customHeight="1">
      <c r="B58" t="s">
        <v>0</v>
      </c>
      <c r="C58" t="s">
        <v>24</v>
      </c>
      <c r="D58" t="s">
        <v>6</v>
      </c>
      <c r="E58" t="str">
        <f>CONCATENATE(Table37[[#This Row],[lang]],"-",Table37[[#This Row],[term]])</f>
        <v>arabic-1g</v>
      </c>
      <c r="F58" s="1">
        <f t="shared" ref="F58:M82" si="0">_xlfn.LET(_xlpm.r,$E58,_xlpm.d,_xlfn.XLOOKUP(_xlpm.r,$E$2:$E$26,F$2:F$26),_xlpm.p,_xlfn.XLOOKUP(_xlpm.r,$E$30:$E$54,F$30:F$54),IFERROR(2*_xlpm.d*_xlpm.p/(_xlpm.d+_xlpm.p),0))</f>
        <v>0.85651033521205999</v>
      </c>
      <c r="G58" s="1">
        <f t="shared" si="0"/>
        <v>0.96165212221846419</v>
      </c>
      <c r="H58" s="1">
        <f t="shared" si="0"/>
        <v>0.78446359854418068</v>
      </c>
      <c r="I58" s="1">
        <f t="shared" si="0"/>
        <v>0.93861473814087948</v>
      </c>
      <c r="J58" s="1">
        <f t="shared" si="0"/>
        <v>0.99903474453804286</v>
      </c>
      <c r="K58" s="1">
        <f t="shared" si="0"/>
        <v>0.96018450442168246</v>
      </c>
      <c r="L58" s="1">
        <f t="shared" si="0"/>
        <v>0.99568797225771255</v>
      </c>
      <c r="M58" s="1">
        <f t="shared" si="0"/>
        <v>0.96585429813071366</v>
      </c>
    </row>
    <row r="59" spans="1:14" ht="27" customHeight="1">
      <c r="B59" t="s">
        <v>1</v>
      </c>
      <c r="C59" t="s">
        <v>24</v>
      </c>
      <c r="D59" t="s">
        <v>6</v>
      </c>
      <c r="E59" t="str">
        <f>CONCATENATE(Table37[[#This Row],[lang]],"-",Table37[[#This Row],[term]])</f>
        <v>arabic-2g</v>
      </c>
      <c r="F59" s="1">
        <f t="shared" si="0"/>
        <v>0.76104602128373267</v>
      </c>
      <c r="G59" s="1">
        <f t="shared" si="0"/>
        <v>0.78922847505964044</v>
      </c>
      <c r="H59" s="1">
        <f t="shared" si="0"/>
        <v>0.79976987745650407</v>
      </c>
      <c r="I59" s="1">
        <f t="shared" si="0"/>
        <v>0.76244824715157267</v>
      </c>
      <c r="J59" s="1">
        <f t="shared" si="0"/>
        <v>0.95618420894295297</v>
      </c>
      <c r="K59" s="1">
        <f t="shared" si="0"/>
        <v>0.92169471758167498</v>
      </c>
      <c r="L59" s="1">
        <f t="shared" si="0"/>
        <v>0.88202795144117407</v>
      </c>
      <c r="M59" s="1">
        <f t="shared" si="0"/>
        <v>0.75855795293063122</v>
      </c>
    </row>
    <row r="60" spans="1:14" ht="27" customHeight="1">
      <c r="B60" t="s">
        <v>2</v>
      </c>
      <c r="C60" t="s">
        <v>24</v>
      </c>
      <c r="D60" t="s">
        <v>6</v>
      </c>
      <c r="E60" t="str">
        <f>CONCATENATE(Table37[[#This Row],[lang]],"-",Table37[[#This Row],[term]])</f>
        <v>arabic-3g</v>
      </c>
      <c r="F60" s="1">
        <f t="shared" si="0"/>
        <v>0.80351838335556391</v>
      </c>
      <c r="G60" s="1">
        <f t="shared" si="0"/>
        <v>0.8216974704911213</v>
      </c>
      <c r="H60" s="1">
        <f t="shared" si="0"/>
        <v>0.73795988675591739</v>
      </c>
      <c r="I60" s="1">
        <f t="shared" si="0"/>
        <v>0.89370308262180642</v>
      </c>
      <c r="J60" s="1">
        <f t="shared" si="0"/>
        <v>0.735399421602138</v>
      </c>
      <c r="K60" s="1">
        <f t="shared" si="0"/>
        <v>0.72449922518885568</v>
      </c>
      <c r="L60" s="1">
        <f t="shared" si="0"/>
        <v>0.69584166415059623</v>
      </c>
      <c r="M60" s="1">
        <f t="shared" si="0"/>
        <v>0.80573303407100605</v>
      </c>
    </row>
    <row r="61" spans="1:14" ht="27" customHeight="1">
      <c r="B61" t="s">
        <v>3</v>
      </c>
      <c r="C61" t="s">
        <v>24</v>
      </c>
      <c r="D61" t="s">
        <v>6</v>
      </c>
      <c r="E61" t="str">
        <f>CONCATENATE(Table37[[#This Row],[lang]],"-",Table37[[#This Row],[term]])</f>
        <v>arabic-sk2g</v>
      </c>
      <c r="F61" s="1">
        <f t="shared" si="0"/>
        <v>0.61193367720482006</v>
      </c>
      <c r="G61" s="1">
        <f t="shared" si="0"/>
        <v>0.61895342584503033</v>
      </c>
      <c r="H61" s="1">
        <f t="shared" si="0"/>
        <v>0.60163050495773118</v>
      </c>
      <c r="I61" s="1">
        <f t="shared" si="0"/>
        <v>0.67447237020266815</v>
      </c>
      <c r="J61" s="1">
        <f t="shared" si="0"/>
        <v>0.69957476593776102</v>
      </c>
      <c r="K61" s="1">
        <f t="shared" si="0"/>
        <v>0.46562389249125447</v>
      </c>
      <c r="L61" s="1">
        <f t="shared" si="0"/>
        <v>0.50323581215857871</v>
      </c>
      <c r="M61" s="1">
        <f t="shared" si="0"/>
        <v>0.35206564095832937</v>
      </c>
    </row>
    <row r="62" spans="1:14" ht="27" customHeight="1">
      <c r="B62" t="s">
        <v>4</v>
      </c>
      <c r="C62" t="s">
        <v>24</v>
      </c>
      <c r="D62" t="s">
        <v>6</v>
      </c>
      <c r="E62" t="str">
        <f>CONCATENATE(Table37[[#This Row],[lang]],"-",Table37[[#This Row],[term]])</f>
        <v>arabic-sk3g</v>
      </c>
      <c r="F62" s="1">
        <f t="shared" si="0"/>
        <v>0.42989402518313208</v>
      </c>
      <c r="G62" s="1">
        <f t="shared" si="0"/>
        <v>0.46212718123290802</v>
      </c>
      <c r="H62" s="1">
        <f t="shared" si="0"/>
        <v>0.62590840246102608</v>
      </c>
      <c r="I62" s="1">
        <f t="shared" si="0"/>
        <v>0.6941939058154053</v>
      </c>
      <c r="J62" s="1">
        <f t="shared" si="0"/>
        <v>0.63307031353779875</v>
      </c>
      <c r="K62" s="1">
        <f t="shared" si="0"/>
        <v>0.67372354507865861</v>
      </c>
      <c r="L62" s="1">
        <f t="shared" si="0"/>
        <v>0.53699221137298458</v>
      </c>
      <c r="M62" s="1">
        <f t="shared" si="0"/>
        <v>0.50668058020295381</v>
      </c>
    </row>
    <row r="63" spans="1:14" ht="27" customHeight="1">
      <c r="B63" t="s">
        <v>0</v>
      </c>
      <c r="C63" t="s">
        <v>24</v>
      </c>
      <c r="D63" t="s">
        <v>7</v>
      </c>
      <c r="E63" t="str">
        <f>CONCATENATE(Table37[[#This Row],[lang]],"-",Table37[[#This Row],[term]])</f>
        <v>english-1g</v>
      </c>
      <c r="F63" s="1">
        <f t="shared" si="0"/>
        <v>0.64318480019459612</v>
      </c>
      <c r="G63" s="1">
        <f t="shared" si="0"/>
        <v>0.63668684104128981</v>
      </c>
      <c r="H63" s="1">
        <f t="shared" si="0"/>
        <v>0.68851368685276049</v>
      </c>
      <c r="I63" s="1">
        <f t="shared" si="0"/>
        <v>0.62848160968864786</v>
      </c>
      <c r="J63" s="1">
        <f t="shared" si="0"/>
        <v>0.64972144144667165</v>
      </c>
      <c r="K63" s="1">
        <f t="shared" si="0"/>
        <v>0.58054470822405524</v>
      </c>
      <c r="L63" s="1">
        <f t="shared" si="0"/>
        <v>0.65102035551008675</v>
      </c>
      <c r="M63" s="1">
        <f t="shared" si="0"/>
        <v>0.63892310292361987</v>
      </c>
    </row>
    <row r="64" spans="1:14" ht="27" customHeight="1">
      <c r="B64" t="s">
        <v>1</v>
      </c>
      <c r="C64" t="s">
        <v>24</v>
      </c>
      <c r="D64" t="s">
        <v>7</v>
      </c>
      <c r="E64" t="str">
        <f>CONCATENATE(Table37[[#This Row],[lang]],"-",Table37[[#This Row],[term]])</f>
        <v>english-2g</v>
      </c>
      <c r="F64" s="1">
        <f t="shared" si="0"/>
        <v>0.56491277928874306</v>
      </c>
      <c r="G64" s="1">
        <f t="shared" si="0"/>
        <v>0.56836583054004786</v>
      </c>
      <c r="H64" s="1">
        <f t="shared" si="0"/>
        <v>0.56310537713559394</v>
      </c>
      <c r="I64" s="1">
        <f t="shared" si="0"/>
        <v>0.59682624816792662</v>
      </c>
      <c r="J64" s="1">
        <f t="shared" si="0"/>
        <v>0.58684863430300493</v>
      </c>
      <c r="K64" s="1">
        <f t="shared" si="0"/>
        <v>0.58897171190035036</v>
      </c>
      <c r="L64" s="1">
        <f t="shared" si="0"/>
        <v>0.63398991395489745</v>
      </c>
      <c r="M64" s="1">
        <f t="shared" si="0"/>
        <v>0.54517218882898222</v>
      </c>
    </row>
    <row r="65" spans="2:13" ht="27" customHeight="1">
      <c r="B65" t="s">
        <v>2</v>
      </c>
      <c r="C65" t="s">
        <v>24</v>
      </c>
      <c r="D65" t="s">
        <v>7</v>
      </c>
      <c r="E65" t="str">
        <f>CONCATENATE(Table37[[#This Row],[lang]],"-",Table37[[#This Row],[term]])</f>
        <v>english-3g</v>
      </c>
      <c r="F65" s="1">
        <f t="shared" si="0"/>
        <v>0.64526084777000581</v>
      </c>
      <c r="G65" s="1">
        <f t="shared" si="0"/>
        <v>0.61646506989728711</v>
      </c>
      <c r="H65" s="1">
        <f t="shared" si="0"/>
        <v>0.59690378031152791</v>
      </c>
      <c r="I65" s="1">
        <f t="shared" si="0"/>
        <v>0.57335327482465315</v>
      </c>
      <c r="J65" s="1">
        <f t="shared" si="0"/>
        <v>0.62398180081210752</v>
      </c>
      <c r="K65" s="1">
        <f t="shared" si="0"/>
        <v>0.66975216513774716</v>
      </c>
      <c r="L65" s="1">
        <f t="shared" si="0"/>
        <v>0.40497082650778482</v>
      </c>
      <c r="M65" s="1">
        <f t="shared" si="0"/>
        <v>0</v>
      </c>
    </row>
    <row r="66" spans="2:13" ht="27" customHeight="1">
      <c r="B66" t="s">
        <v>3</v>
      </c>
      <c r="C66" t="s">
        <v>24</v>
      </c>
      <c r="D66" t="s">
        <v>7</v>
      </c>
      <c r="E66" t="str">
        <f>CONCATENATE(Table37[[#This Row],[lang]],"-",Table37[[#This Row],[term]])</f>
        <v>english-sk2g</v>
      </c>
      <c r="F66" s="1">
        <f t="shared" si="0"/>
        <v>0.56854832503878139</v>
      </c>
      <c r="G66" s="1">
        <f t="shared" si="0"/>
        <v>0.5628337663646642</v>
      </c>
      <c r="H66" s="1">
        <f t="shared" si="0"/>
        <v>0.49029979582727001</v>
      </c>
      <c r="I66" s="1">
        <f t="shared" si="0"/>
        <v>0.57723373687044577</v>
      </c>
      <c r="J66" s="1">
        <f t="shared" si="0"/>
        <v>0.58523928307262418</v>
      </c>
      <c r="K66" s="1">
        <f t="shared" si="0"/>
        <v>0.57284345307068685</v>
      </c>
      <c r="L66" s="1">
        <f t="shared" si="0"/>
        <v>0.56091099752898399</v>
      </c>
      <c r="M66" s="1">
        <f t="shared" si="0"/>
        <v>0.44209037933693285</v>
      </c>
    </row>
    <row r="67" spans="2:13" ht="27" customHeight="1">
      <c r="B67" t="s">
        <v>4</v>
      </c>
      <c r="C67" t="s">
        <v>24</v>
      </c>
      <c r="D67" t="s">
        <v>7</v>
      </c>
      <c r="E67" t="str">
        <f>CONCATENATE(Table37[[#This Row],[lang]],"-",Table37[[#This Row],[term]])</f>
        <v>english-sk3g</v>
      </c>
      <c r="F67" s="1">
        <f t="shared" si="0"/>
        <v>0.43010175862906569</v>
      </c>
      <c r="G67" s="1">
        <f t="shared" si="0"/>
        <v>0.23879248416648749</v>
      </c>
      <c r="H67" s="1">
        <f t="shared" si="0"/>
        <v>0.31803041454453845</v>
      </c>
      <c r="I67" s="1">
        <f t="shared" si="0"/>
        <v>0.55437440093438506</v>
      </c>
      <c r="J67" s="1">
        <f t="shared" si="0"/>
        <v>0.51002502984625087</v>
      </c>
      <c r="K67" s="1">
        <f t="shared" si="0"/>
        <v>0.26662192008909752</v>
      </c>
      <c r="L67" s="1">
        <f t="shared" si="0"/>
        <v>0.45127705121317779</v>
      </c>
      <c r="M67" s="1">
        <f t="shared" si="0"/>
        <v>0.23805163606031238</v>
      </c>
    </row>
    <row r="68" spans="2:13" ht="27" customHeight="1">
      <c r="B68" t="s">
        <v>0</v>
      </c>
      <c r="C68" t="s">
        <v>24</v>
      </c>
      <c r="D68" t="s">
        <v>8</v>
      </c>
      <c r="E68" t="str">
        <f>CONCATENATE(Table37[[#This Row],[lang]],"-",Table37[[#This Row],[term]])</f>
        <v>french-1g</v>
      </c>
      <c r="F68" s="1">
        <f t="shared" si="0"/>
        <v>0.67343533147943668</v>
      </c>
      <c r="G68" s="1">
        <f t="shared" si="0"/>
        <v>0.61919418456471176</v>
      </c>
      <c r="H68" s="1">
        <f t="shared" si="0"/>
        <v>0.6147180595917181</v>
      </c>
      <c r="I68" s="1">
        <f t="shared" si="0"/>
        <v>0.61527027878731622</v>
      </c>
      <c r="J68" s="1">
        <f t="shared" si="0"/>
        <v>0.65866255642373528</v>
      </c>
      <c r="K68" s="1">
        <f t="shared" si="0"/>
        <v>0.54765024102385229</v>
      </c>
      <c r="L68" s="1">
        <f t="shared" si="0"/>
        <v>0.6322662460850571</v>
      </c>
      <c r="M68" s="1">
        <f t="shared" si="0"/>
        <v>0.65652592499959916</v>
      </c>
    </row>
    <row r="69" spans="2:13" ht="27" customHeight="1">
      <c r="B69" t="s">
        <v>1</v>
      </c>
      <c r="C69" t="s">
        <v>24</v>
      </c>
      <c r="D69" t="s">
        <v>8</v>
      </c>
      <c r="E69" t="str">
        <f>CONCATENATE(Table37[[#This Row],[lang]],"-",Table37[[#This Row],[term]])</f>
        <v>french-2g</v>
      </c>
      <c r="F69" s="1">
        <f t="shared" si="0"/>
        <v>0.560541991436315</v>
      </c>
      <c r="G69" s="1">
        <f t="shared" si="0"/>
        <v>0.4112852604878901</v>
      </c>
      <c r="H69" s="1">
        <f t="shared" si="0"/>
        <v>0.57215178720334103</v>
      </c>
      <c r="I69" s="1">
        <f t="shared" si="0"/>
        <v>0.57492085466739506</v>
      </c>
      <c r="J69" s="1">
        <f t="shared" si="0"/>
        <v>0.62651333921468244</v>
      </c>
      <c r="K69" s="1">
        <f t="shared" si="0"/>
        <v>0.54172393527849649</v>
      </c>
      <c r="L69" s="1">
        <f t="shared" si="0"/>
        <v>0.59787819807732867</v>
      </c>
      <c r="M69" s="1">
        <f t="shared" si="0"/>
        <v>0.62449237987420025</v>
      </c>
    </row>
    <row r="70" spans="2:13" ht="27" customHeight="1">
      <c r="B70" t="s">
        <v>2</v>
      </c>
      <c r="C70" t="s">
        <v>24</v>
      </c>
      <c r="D70" t="s">
        <v>8</v>
      </c>
      <c r="E70" t="str">
        <f>CONCATENATE(Table37[[#This Row],[lang]],"-",Table37[[#This Row],[term]])</f>
        <v>french-3g</v>
      </c>
      <c r="F70" s="1">
        <f t="shared" si="0"/>
        <v>0.59565168809580349</v>
      </c>
      <c r="G70" s="1">
        <f t="shared" si="0"/>
        <v>0.59710909866987372</v>
      </c>
      <c r="H70" s="1">
        <f t="shared" si="0"/>
        <v>0.57006159495327036</v>
      </c>
      <c r="I70" s="1">
        <f t="shared" si="0"/>
        <v>0.59908181558580309</v>
      </c>
      <c r="J70" s="1">
        <f t="shared" si="0"/>
        <v>0.57076219238199066</v>
      </c>
      <c r="K70" s="1">
        <f t="shared" si="0"/>
        <v>0.55753102114946551</v>
      </c>
      <c r="L70" s="1">
        <f t="shared" si="0"/>
        <v>0.59727844215404691</v>
      </c>
      <c r="M70" s="1">
        <f t="shared" si="0"/>
        <v>0.61307911560168049</v>
      </c>
    </row>
    <row r="71" spans="2:13" ht="27" customHeight="1">
      <c r="B71" t="s">
        <v>3</v>
      </c>
      <c r="C71" t="s">
        <v>24</v>
      </c>
      <c r="D71" t="s">
        <v>8</v>
      </c>
      <c r="E71" t="str">
        <f>CONCATENATE(Table37[[#This Row],[lang]],"-",Table37[[#This Row],[term]])</f>
        <v>french-sk2g</v>
      </c>
      <c r="F71" s="1">
        <f t="shared" si="0"/>
        <v>0.54237763357614188</v>
      </c>
      <c r="G71" s="1">
        <f t="shared" si="0"/>
        <v>0.60040109646791429</v>
      </c>
      <c r="H71" s="1">
        <f t="shared" si="0"/>
        <v>0.48076297679812574</v>
      </c>
      <c r="I71" s="1">
        <f t="shared" si="0"/>
        <v>0.55751655339706796</v>
      </c>
      <c r="J71" s="1">
        <f t="shared" si="0"/>
        <v>0.54341678733633192</v>
      </c>
      <c r="K71" s="1">
        <f t="shared" si="0"/>
        <v>0.44501070482126104</v>
      </c>
      <c r="L71" s="1">
        <f t="shared" si="0"/>
        <v>0.53588151502187531</v>
      </c>
      <c r="M71" s="1">
        <f t="shared" si="0"/>
        <v>0.42163731700562918</v>
      </c>
    </row>
    <row r="72" spans="2:13" ht="27" customHeight="1">
      <c r="B72" t="s">
        <v>4</v>
      </c>
      <c r="C72" t="s">
        <v>24</v>
      </c>
      <c r="D72" t="s">
        <v>8</v>
      </c>
      <c r="E72" t="str">
        <f>CONCATENATE(Table37[[#This Row],[lang]],"-",Table37[[#This Row],[term]])</f>
        <v>french-sk3g</v>
      </c>
      <c r="F72" s="1">
        <f t="shared" si="0"/>
        <v>0.55237305906432477</v>
      </c>
      <c r="G72" s="1">
        <f t="shared" si="0"/>
        <v>0.5415163458704082</v>
      </c>
      <c r="H72" s="1">
        <f t="shared" si="0"/>
        <v>0.34246257236932304</v>
      </c>
      <c r="I72" s="1">
        <f t="shared" si="0"/>
        <v>0.33644334440842716</v>
      </c>
      <c r="J72" s="1">
        <f t="shared" si="0"/>
        <v>0.27537153815073034</v>
      </c>
      <c r="K72" s="1">
        <f t="shared" si="0"/>
        <v>0.26739884529141633</v>
      </c>
      <c r="L72" s="1">
        <f t="shared" si="0"/>
        <v>0.37555293500683751</v>
      </c>
      <c r="M72" s="1">
        <f t="shared" si="0"/>
        <v>0</v>
      </c>
    </row>
    <row r="73" spans="2:13" ht="27" customHeight="1">
      <c r="B73" t="s">
        <v>0</v>
      </c>
      <c r="C73" t="s">
        <v>24</v>
      </c>
      <c r="D73" t="s">
        <v>9</v>
      </c>
      <c r="E73" t="str">
        <f>CONCATENATE(Table37[[#This Row],[lang]],"-",Table37[[#This Row],[term]])</f>
        <v>german-1g</v>
      </c>
      <c r="F73" s="1">
        <f t="shared" si="0"/>
        <v>0.61175911169564534</v>
      </c>
      <c r="G73" s="1">
        <f t="shared" si="0"/>
        <v>0.61245530740617338</v>
      </c>
      <c r="H73" s="1">
        <f t="shared" si="0"/>
        <v>0.57333926144288039</v>
      </c>
      <c r="I73" s="1">
        <f t="shared" si="0"/>
        <v>0.63239300271205812</v>
      </c>
      <c r="J73" s="1">
        <f t="shared" si="0"/>
        <v>0.60558453862713701</v>
      </c>
      <c r="K73" s="1">
        <f t="shared" si="0"/>
        <v>0.61129317464349453</v>
      </c>
      <c r="L73" s="1">
        <f t="shared" si="0"/>
        <v>0.57753015082847647</v>
      </c>
      <c r="M73" s="1">
        <f t="shared" si="0"/>
        <v>0.64518172871598478</v>
      </c>
    </row>
    <row r="74" spans="2:13" ht="27" customHeight="1">
      <c r="B74" t="s">
        <v>1</v>
      </c>
      <c r="C74" t="s">
        <v>24</v>
      </c>
      <c r="D74" t="s">
        <v>9</v>
      </c>
      <c r="E74" t="str">
        <f>CONCATENATE(Table37[[#This Row],[lang]],"-",Table37[[#This Row],[term]])</f>
        <v>german-2g</v>
      </c>
      <c r="F74" s="1">
        <f t="shared" si="0"/>
        <v>0.59827433890787463</v>
      </c>
      <c r="G74" s="1">
        <f t="shared" si="0"/>
        <v>0.55870049746267902</v>
      </c>
      <c r="H74" s="1">
        <f t="shared" si="0"/>
        <v>0.61729496479481749</v>
      </c>
      <c r="I74" s="1">
        <f t="shared" si="0"/>
        <v>0.52703592217626949</v>
      </c>
      <c r="J74" s="1">
        <f t="shared" si="0"/>
        <v>0.68486167852452928</v>
      </c>
      <c r="K74" s="1">
        <f t="shared" si="0"/>
        <v>0.5295101371340285</v>
      </c>
      <c r="L74" s="1">
        <f t="shared" si="0"/>
        <v>0.55703415841830306</v>
      </c>
      <c r="M74" s="1">
        <f t="shared" si="0"/>
        <v>0.60664704084256249</v>
      </c>
    </row>
    <row r="75" spans="2:13" ht="27" customHeight="1">
      <c r="B75" t="s">
        <v>2</v>
      </c>
      <c r="C75" t="s">
        <v>24</v>
      </c>
      <c r="D75" t="s">
        <v>9</v>
      </c>
      <c r="E75" t="str">
        <f>CONCATENATE(Table37[[#This Row],[lang]],"-",Table37[[#This Row],[term]])</f>
        <v>german-3g</v>
      </c>
      <c r="F75" s="1">
        <f t="shared" si="0"/>
        <v>0.57721789222148123</v>
      </c>
      <c r="G75" s="1">
        <f t="shared" si="0"/>
        <v>0.58837088729990017</v>
      </c>
      <c r="H75" s="1">
        <f t="shared" si="0"/>
        <v>0.63890959087961052</v>
      </c>
      <c r="I75" s="1">
        <f t="shared" si="0"/>
        <v>0.60108095197652223</v>
      </c>
      <c r="J75" s="1">
        <f t="shared" si="0"/>
        <v>0.56218391288881742</v>
      </c>
      <c r="K75" s="1">
        <f t="shared" si="0"/>
        <v>0.56379201593572226</v>
      </c>
      <c r="L75" s="1">
        <f t="shared" si="0"/>
        <v>0.54264478556800411</v>
      </c>
      <c r="M75" s="1">
        <f t="shared" si="0"/>
        <v>0.55915402282367055</v>
      </c>
    </row>
    <row r="76" spans="2:13" ht="27" customHeight="1">
      <c r="B76" t="s">
        <v>3</v>
      </c>
      <c r="C76" t="s">
        <v>24</v>
      </c>
      <c r="D76" t="s">
        <v>9</v>
      </c>
      <c r="E76" t="str">
        <f>CONCATENATE(Table37[[#This Row],[lang]],"-",Table37[[#This Row],[term]])</f>
        <v>german-sk2g</v>
      </c>
      <c r="F76" s="1">
        <f t="shared" si="0"/>
        <v>0.6422108048427303</v>
      </c>
      <c r="G76" s="1">
        <f t="shared" si="0"/>
        <v>0.53339605024636516</v>
      </c>
      <c r="H76" s="1">
        <f t="shared" si="0"/>
        <v>0.32510290077461684</v>
      </c>
      <c r="I76" s="1">
        <f t="shared" si="0"/>
        <v>0.60417145986468557</v>
      </c>
      <c r="J76" s="1">
        <f t="shared" si="0"/>
        <v>0.48971985614716795</v>
      </c>
      <c r="K76" s="1">
        <f t="shared" si="0"/>
        <v>0.55372855316421199</v>
      </c>
      <c r="L76" s="1">
        <f t="shared" si="0"/>
        <v>0.50142456177769545</v>
      </c>
      <c r="M76" s="1">
        <f t="shared" si="0"/>
        <v>0.31265053433246298</v>
      </c>
    </row>
    <row r="77" spans="2:13" ht="27" customHeight="1">
      <c r="B77" t="s">
        <v>4</v>
      </c>
      <c r="C77" t="s">
        <v>24</v>
      </c>
      <c r="D77" t="s">
        <v>9</v>
      </c>
      <c r="E77" t="str">
        <f>CONCATENATE(Table37[[#This Row],[lang]],"-",Table37[[#This Row],[term]])</f>
        <v>german-sk3g</v>
      </c>
      <c r="F77" s="1">
        <f t="shared" si="0"/>
        <v>0.31813066037466509</v>
      </c>
      <c r="G77" s="1">
        <f t="shared" si="0"/>
        <v>0.47777031329578568</v>
      </c>
      <c r="H77" s="1">
        <f t="shared" si="0"/>
        <v>0.44749887843786013</v>
      </c>
      <c r="I77" s="1">
        <f t="shared" si="0"/>
        <v>0.65848499047970788</v>
      </c>
      <c r="J77" s="1">
        <f t="shared" si="0"/>
        <v>0.60617648723910722</v>
      </c>
      <c r="K77" s="1">
        <f t="shared" si="0"/>
        <v>0.53874107674904803</v>
      </c>
      <c r="L77" s="1">
        <f t="shared" si="0"/>
        <v>0</v>
      </c>
      <c r="M77" s="1">
        <f t="shared" si="0"/>
        <v>0.3690625692364139</v>
      </c>
    </row>
    <row r="78" spans="2:13" ht="27" customHeight="1">
      <c r="B78" t="s">
        <v>0</v>
      </c>
      <c r="C78" t="s">
        <v>24</v>
      </c>
      <c r="D78" t="s">
        <v>10</v>
      </c>
      <c r="E78" t="str">
        <f>CONCATENATE(Table37[[#This Row],[lang]],"-",Table37[[#This Row],[term]])</f>
        <v>russian-1g</v>
      </c>
      <c r="F78" s="1">
        <f t="shared" si="0"/>
        <v>0.99327511899525101</v>
      </c>
      <c r="G78" s="1">
        <f t="shared" si="0"/>
        <v>0.96961229759059397</v>
      </c>
      <c r="H78" s="1">
        <f t="shared" si="0"/>
        <v>0.8443540439513012</v>
      </c>
      <c r="I78" s="1">
        <f t="shared" si="0"/>
        <v>0.96783171376680388</v>
      </c>
      <c r="J78" s="1">
        <f t="shared" si="0"/>
        <v>0.92472293575276343</v>
      </c>
      <c r="K78" s="1">
        <f t="shared" si="0"/>
        <v>1</v>
      </c>
      <c r="L78" s="1">
        <f t="shared" si="0"/>
        <v>0.97959600407478864</v>
      </c>
      <c r="M78" s="1">
        <f t="shared" si="0"/>
        <v>1</v>
      </c>
    </row>
    <row r="79" spans="2:13" ht="27" customHeight="1">
      <c r="B79" t="s">
        <v>1</v>
      </c>
      <c r="C79" t="s">
        <v>24</v>
      </c>
      <c r="D79" t="s">
        <v>10</v>
      </c>
      <c r="E79" t="str">
        <f>CONCATENATE(Table37[[#This Row],[lang]],"-",Table37[[#This Row],[term]])</f>
        <v>russian-2g</v>
      </c>
      <c r="F79" s="1">
        <f t="shared" si="0"/>
        <v>0.84588426890472224</v>
      </c>
      <c r="G79" s="1">
        <f t="shared" si="0"/>
        <v>0.66927955233095715</v>
      </c>
      <c r="H79" s="1">
        <f t="shared" si="0"/>
        <v>0.82299025976617046</v>
      </c>
      <c r="I79" s="1">
        <f t="shared" si="0"/>
        <v>0.85695326223236568</v>
      </c>
      <c r="J79" s="1">
        <f t="shared" si="0"/>
        <v>0.84575468739982196</v>
      </c>
      <c r="K79" s="1">
        <f t="shared" si="0"/>
        <v>0.86400762411663279</v>
      </c>
      <c r="L79" s="1">
        <f t="shared" si="0"/>
        <v>0.81692987252772864</v>
      </c>
      <c r="M79" s="1">
        <f t="shared" si="0"/>
        <v>0.83183118625652197</v>
      </c>
    </row>
    <row r="80" spans="2:13" ht="27" customHeight="1">
      <c r="B80" t="s">
        <v>2</v>
      </c>
      <c r="C80" t="s">
        <v>24</v>
      </c>
      <c r="D80" t="s">
        <v>10</v>
      </c>
      <c r="E80" t="str">
        <f>CONCATENATE(Table37[[#This Row],[lang]],"-",Table37[[#This Row],[term]])</f>
        <v>russian-3g</v>
      </c>
      <c r="F80" s="1">
        <f t="shared" si="0"/>
        <v>0.80501157865153961</v>
      </c>
      <c r="G80" s="1">
        <f t="shared" si="0"/>
        <v>0.7460671754790128</v>
      </c>
      <c r="H80" s="1">
        <f t="shared" si="0"/>
        <v>0.68631100861859773</v>
      </c>
      <c r="I80" s="1">
        <f t="shared" si="0"/>
        <v>0.55505108727724439</v>
      </c>
      <c r="J80" s="1">
        <f t="shared" si="0"/>
        <v>0.8170050185088058</v>
      </c>
      <c r="K80" s="1">
        <f t="shared" si="0"/>
        <v>0.78690233401481546</v>
      </c>
      <c r="L80" s="1">
        <f t="shared" si="0"/>
        <v>0.83825815683561056</v>
      </c>
      <c r="M80" s="1">
        <f t="shared" si="0"/>
        <v>0.69478590669773665</v>
      </c>
    </row>
    <row r="81" spans="2:13" ht="27" customHeight="1">
      <c r="B81" t="s">
        <v>3</v>
      </c>
      <c r="C81" t="s">
        <v>24</v>
      </c>
      <c r="D81" t="s">
        <v>10</v>
      </c>
      <c r="E81" t="str">
        <f>CONCATENATE(Table37[[#This Row],[lang]],"-",Table37[[#This Row],[term]])</f>
        <v>russian-sk2g</v>
      </c>
      <c r="F81" s="1">
        <f t="shared" si="0"/>
        <v>0.79747806995518844</v>
      </c>
      <c r="G81" s="1">
        <f t="shared" si="0"/>
        <v>0.86898485618915966</v>
      </c>
      <c r="H81" s="1">
        <f t="shared" si="0"/>
        <v>0.72601288294618305</v>
      </c>
      <c r="I81" s="1">
        <f t="shared" si="0"/>
        <v>0.56729734763213713</v>
      </c>
      <c r="J81" s="1">
        <f t="shared" si="0"/>
        <v>0.79276727920947143</v>
      </c>
      <c r="K81" s="1">
        <f t="shared" si="0"/>
        <v>0.86076585546379392</v>
      </c>
      <c r="L81" s="1">
        <f t="shared" si="0"/>
        <v>0.37189517903913566</v>
      </c>
      <c r="M81" s="1">
        <f t="shared" si="0"/>
        <v>0.75686274509803853</v>
      </c>
    </row>
    <row r="82" spans="2:13" ht="27" customHeight="1">
      <c r="B82" t="s">
        <v>4</v>
      </c>
      <c r="C82" t="s">
        <v>24</v>
      </c>
      <c r="D82" t="s">
        <v>10</v>
      </c>
      <c r="E82" t="str">
        <f>CONCATENATE(Table37[[#This Row],[lang]],"-",Table37[[#This Row],[term]])</f>
        <v>russian-sk3g</v>
      </c>
      <c r="F82" s="1">
        <f t="shared" si="0"/>
        <v>0.5252222160588611</v>
      </c>
      <c r="G82" s="1">
        <f t="shared" si="0"/>
        <v>0.49591090178507885</v>
      </c>
      <c r="H82" s="1">
        <f t="shared" si="0"/>
        <v>0.58004443197420197</v>
      </c>
      <c r="I82" s="1">
        <f t="shared" si="0"/>
        <v>0.57504910224116312</v>
      </c>
      <c r="J82" s="1">
        <f t="shared" si="0"/>
        <v>0.53867528613039728</v>
      </c>
      <c r="K82" s="1">
        <f t="shared" si="0"/>
        <v>0.49396040171738631</v>
      </c>
      <c r="L82" s="1">
        <f t="shared" si="0"/>
        <v>0.35114017533367792</v>
      </c>
      <c r="M82" s="1">
        <f t="shared" si="0"/>
        <v>0.50972116712611237</v>
      </c>
    </row>
  </sheetData>
  <phoneticPr fontId="1" type="noConversion"/>
  <conditionalFormatting sqref="F2:M26 F30:M54 F58:M82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63A4-B53A-474D-8877-DC5C732AA33A}">
  <dimension ref="A1:M82"/>
  <sheetViews>
    <sheetView workbookViewId="0">
      <selection activeCell="G20" sqref="G20"/>
    </sheetView>
  </sheetViews>
  <sheetFormatPr baseColWidth="10" defaultRowHeight="27" customHeight="1"/>
  <cols>
    <col min="1" max="1" width="8.625" customWidth="1"/>
    <col min="2" max="2" width="9" customWidth="1"/>
    <col min="3" max="3" width="13.7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CONCATENATE(Table158[[#This Row],[lang]],"-",Table158[[#This Row],[term]])</f>
        <v>arabic-1g</v>
      </c>
      <c r="F2" s="1"/>
      <c r="G2" s="1"/>
      <c r="H2" s="1"/>
      <c r="I2" s="1"/>
      <c r="J2" s="1"/>
      <c r="K2" s="1"/>
      <c r="L2" s="1"/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CONCATENATE(Table158[[#This Row],[lang]],"-",Table158[[#This Row],[term]])</f>
        <v>english-1g</v>
      </c>
      <c r="F3" s="1"/>
      <c r="G3" s="1"/>
      <c r="H3" s="1"/>
      <c r="I3" s="1"/>
      <c r="J3" s="1"/>
      <c r="K3" s="1"/>
      <c r="L3" s="1"/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CONCATENATE(Table158[[#This Row],[lang]],"-",Table158[[#This Row],[term]])</f>
        <v>french-1g</v>
      </c>
      <c r="F4" s="1"/>
      <c r="G4" s="1"/>
      <c r="H4" s="1"/>
      <c r="I4" s="1"/>
      <c r="J4" s="1"/>
      <c r="K4" s="1"/>
      <c r="L4" s="1"/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CONCATENATE(Table158[[#This Row],[lang]],"-",Table158[[#This Row],[term]])</f>
        <v>german-1g</v>
      </c>
      <c r="F5" s="1"/>
      <c r="G5" s="1"/>
      <c r="H5" s="1"/>
      <c r="I5" s="1"/>
      <c r="J5" s="1"/>
      <c r="K5" s="1"/>
      <c r="L5" s="1"/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CONCATENATE(Table158[[#This Row],[lang]],"-",Table158[[#This Row],[term]])</f>
        <v>russian-1g</v>
      </c>
      <c r="F6" s="1"/>
      <c r="G6" s="1"/>
      <c r="H6" s="1"/>
      <c r="I6" s="1"/>
      <c r="J6" s="1"/>
      <c r="K6" s="1"/>
      <c r="L6" s="1"/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CONCATENATE(Table158[[#This Row],[lang]],"-",Table158[[#This Row],[term]])</f>
        <v>arabic-2g</v>
      </c>
      <c r="F7" s="1"/>
      <c r="G7" s="1"/>
      <c r="H7" s="1"/>
      <c r="I7" s="1"/>
      <c r="J7" s="1"/>
      <c r="K7" s="1"/>
      <c r="L7" s="1"/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CONCATENATE(Table158[[#This Row],[lang]],"-",Table158[[#This Row],[term]])</f>
        <v>english-2g</v>
      </c>
      <c r="F8" s="1"/>
      <c r="G8" s="1"/>
      <c r="H8" s="1"/>
      <c r="I8" s="1"/>
      <c r="J8" s="1"/>
      <c r="K8" s="1"/>
      <c r="L8" s="1"/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CONCATENATE(Table158[[#This Row],[lang]],"-",Table158[[#This Row],[term]])</f>
        <v>french-2g</v>
      </c>
      <c r="F9" s="1"/>
      <c r="G9" s="1"/>
      <c r="H9" s="1"/>
      <c r="I9" s="1"/>
      <c r="J9" s="1"/>
      <c r="K9" s="1"/>
      <c r="L9" s="1"/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CONCATENATE(Table158[[#This Row],[lang]],"-",Table158[[#This Row],[term]])</f>
        <v>german-2g</v>
      </c>
      <c r="F10" s="1"/>
      <c r="G10" s="1"/>
      <c r="H10" s="1"/>
      <c r="I10" s="1"/>
      <c r="J10" s="1"/>
      <c r="K10" s="1"/>
      <c r="L10" s="1"/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CONCATENATE(Table158[[#This Row],[lang]],"-",Table158[[#This Row],[term]])</f>
        <v>russian-2g</v>
      </c>
      <c r="F11" s="1"/>
      <c r="G11" s="1"/>
      <c r="H11" s="1"/>
      <c r="I11" s="1"/>
      <c r="J11" s="1"/>
      <c r="K11" s="1"/>
      <c r="L11" s="1"/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CONCATENATE(Table158[[#This Row],[lang]],"-",Table158[[#This Row],[term]])</f>
        <v>arabic-3g</v>
      </c>
      <c r="F12" s="1"/>
      <c r="G12" s="1"/>
      <c r="H12" s="1"/>
      <c r="I12" s="1"/>
      <c r="J12" s="1"/>
      <c r="K12" s="1"/>
      <c r="L12" s="1"/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CONCATENATE(Table158[[#This Row],[lang]],"-",Table158[[#This Row],[term]])</f>
        <v>english-3g</v>
      </c>
      <c r="F13" s="1"/>
      <c r="G13" s="1"/>
      <c r="H13" s="1"/>
      <c r="I13" s="1"/>
      <c r="J13" s="1"/>
      <c r="K13" s="1"/>
      <c r="L13" s="1"/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CONCATENATE(Table158[[#This Row],[lang]],"-",Table158[[#This Row],[term]])</f>
        <v>french-3g</v>
      </c>
      <c r="F14" s="1"/>
      <c r="G14" s="1"/>
      <c r="H14" s="1"/>
      <c r="I14" s="1"/>
      <c r="J14" s="1"/>
      <c r="K14" s="1"/>
      <c r="L14" s="1"/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CONCATENATE(Table158[[#This Row],[lang]],"-",Table158[[#This Row],[term]])</f>
        <v>german-3g</v>
      </c>
      <c r="F15" s="1"/>
      <c r="G15" s="1"/>
      <c r="H15" s="1"/>
      <c r="I15" s="1"/>
      <c r="J15" s="1"/>
      <c r="K15" s="1"/>
      <c r="L15" s="1"/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CONCATENATE(Table158[[#This Row],[lang]],"-",Table158[[#This Row],[term]])</f>
        <v>russian-3g</v>
      </c>
      <c r="F16" s="1"/>
      <c r="G16" s="1"/>
      <c r="H16" s="1"/>
      <c r="I16" s="1"/>
      <c r="J16" s="1"/>
      <c r="K16" s="1"/>
      <c r="L16" s="1"/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CONCATENATE(Table158[[#This Row],[lang]],"-",Table158[[#This Row],[term]])</f>
        <v>arabic-sk2g</v>
      </c>
      <c r="F17" s="1"/>
      <c r="G17" s="1"/>
      <c r="H17" s="1"/>
      <c r="I17" s="1"/>
      <c r="J17" s="1"/>
      <c r="K17" s="1"/>
      <c r="L17" s="1"/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CONCATENATE(Table158[[#This Row],[lang]],"-",Table158[[#This Row],[term]])</f>
        <v>english-sk2g</v>
      </c>
      <c r="F18" s="1"/>
      <c r="G18" s="1"/>
      <c r="H18" s="1"/>
      <c r="I18" s="1"/>
      <c r="J18" s="1"/>
      <c r="K18" s="1"/>
      <c r="L18" s="1"/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CONCATENATE(Table158[[#This Row],[lang]],"-",Table158[[#This Row],[term]])</f>
        <v>french-sk2g</v>
      </c>
      <c r="F19" s="1"/>
      <c r="G19" s="1"/>
      <c r="H19" s="1"/>
      <c r="I19" s="1"/>
      <c r="J19" s="1"/>
      <c r="K19" s="1"/>
      <c r="L19" s="1"/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CONCATENATE(Table158[[#This Row],[lang]],"-",Table158[[#This Row],[term]])</f>
        <v>german-sk2g</v>
      </c>
      <c r="F20" s="1"/>
      <c r="G20" s="1"/>
      <c r="H20" s="1"/>
      <c r="I20" s="1"/>
      <c r="J20" s="1"/>
      <c r="K20" s="1"/>
      <c r="L20" s="1"/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CONCATENATE(Table158[[#This Row],[lang]],"-",Table158[[#This Row],[term]])</f>
        <v>russian-sk2g</v>
      </c>
      <c r="F21" s="1"/>
      <c r="G21" s="1"/>
      <c r="H21" s="1"/>
      <c r="I21" s="1"/>
      <c r="J21" s="1"/>
      <c r="K21" s="1"/>
      <c r="L21" s="1"/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CONCATENATE(Table158[[#This Row],[lang]],"-",Table158[[#This Row],[term]])</f>
        <v>arabic-sk3g</v>
      </c>
      <c r="F22" s="1"/>
      <c r="G22" s="1"/>
      <c r="H22" s="1"/>
      <c r="I22" s="1"/>
      <c r="J22" s="1"/>
      <c r="K22" s="1"/>
      <c r="L22" s="1"/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CONCATENATE(Table158[[#This Row],[lang]],"-",Table158[[#This Row],[term]])</f>
        <v>english-sk3g</v>
      </c>
      <c r="F23" s="1"/>
      <c r="G23" s="1"/>
      <c r="H23" s="1"/>
      <c r="I23" s="1"/>
      <c r="J23" s="1"/>
      <c r="K23" s="1"/>
      <c r="L23" s="1"/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CONCATENATE(Table158[[#This Row],[lang]],"-",Table158[[#This Row],[term]])</f>
        <v>french-sk3g</v>
      </c>
      <c r="F24" s="1"/>
      <c r="G24" s="1"/>
      <c r="H24" s="1"/>
      <c r="I24" s="1"/>
      <c r="J24" s="1"/>
      <c r="K24" s="1"/>
      <c r="L24" s="1"/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CONCATENATE(Table158[[#This Row],[lang]],"-",Table158[[#This Row],[term]])</f>
        <v>german-sk3g</v>
      </c>
      <c r="F25" s="1"/>
      <c r="G25" s="1"/>
      <c r="H25" s="1"/>
      <c r="I25" s="1"/>
      <c r="J25" s="1"/>
      <c r="K25" s="1"/>
      <c r="L25" s="1"/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CONCATENATE(Table158[[#This Row],[lang]],"-",Table158[[#This Row],[term]])</f>
        <v>russian-sk3g</v>
      </c>
      <c r="F26" s="1"/>
      <c r="G26" s="1"/>
      <c r="H26" s="1"/>
      <c r="I26" s="1"/>
      <c r="J26" s="1"/>
      <c r="K26" s="1"/>
      <c r="L26" s="1"/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CONCATENATE(Table1369[[#This Row],[lang]],"-",Table1369[[#This Row],[term]])</f>
        <v>arabic-1g</v>
      </c>
      <c r="F30" s="1"/>
      <c r="G30" s="1"/>
      <c r="H30" s="1"/>
      <c r="I30" s="1"/>
      <c r="J30" s="1"/>
      <c r="K30" s="1"/>
      <c r="L30" s="1"/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CONCATENATE(Table1369[[#This Row],[lang]],"-",Table1369[[#This Row],[term]])</f>
        <v>english-1g</v>
      </c>
      <c r="F31" s="1"/>
      <c r="G31" s="1"/>
      <c r="H31" s="1"/>
      <c r="I31" s="1"/>
      <c r="J31" s="1"/>
      <c r="K31" s="1"/>
      <c r="L31" s="1"/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CONCATENATE(Table1369[[#This Row],[lang]],"-",Table1369[[#This Row],[term]])</f>
        <v>french-1g</v>
      </c>
      <c r="F32" s="1"/>
      <c r="G32" s="1"/>
      <c r="H32" s="1"/>
      <c r="I32" s="1"/>
      <c r="J32" s="1"/>
      <c r="K32" s="1"/>
      <c r="L32" s="1"/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CONCATENATE(Table1369[[#This Row],[lang]],"-",Table1369[[#This Row],[term]])</f>
        <v>german-1g</v>
      </c>
      <c r="F33" s="1"/>
      <c r="G33" s="1"/>
      <c r="H33" s="1"/>
      <c r="I33" s="1"/>
      <c r="J33" s="1"/>
      <c r="K33" s="1"/>
      <c r="L33" s="1"/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CONCATENATE(Table1369[[#This Row],[lang]],"-",Table1369[[#This Row],[term]])</f>
        <v>russian-1g</v>
      </c>
      <c r="F34" s="1"/>
      <c r="G34" s="1"/>
      <c r="H34" s="1"/>
      <c r="I34" s="1"/>
      <c r="J34" s="1"/>
      <c r="K34" s="1"/>
      <c r="L34" s="1"/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CONCATENATE(Table1369[[#This Row],[lang]],"-",Table1369[[#This Row],[term]])</f>
        <v>arabic-2g</v>
      </c>
      <c r="F35" s="1"/>
      <c r="G35" s="1"/>
      <c r="H35" s="1"/>
      <c r="I35" s="1"/>
      <c r="J35" s="1"/>
      <c r="K35" s="1"/>
      <c r="L35" s="1"/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CONCATENATE(Table1369[[#This Row],[lang]],"-",Table1369[[#This Row],[term]])</f>
        <v>english-2g</v>
      </c>
      <c r="F36" s="1"/>
      <c r="G36" s="1"/>
      <c r="H36" s="1"/>
      <c r="I36" s="1"/>
      <c r="J36" s="1"/>
      <c r="K36" s="1"/>
      <c r="L36" s="1"/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CONCATENATE(Table1369[[#This Row],[lang]],"-",Table1369[[#This Row],[term]])</f>
        <v>french-2g</v>
      </c>
      <c r="F37" s="1"/>
      <c r="G37" s="1"/>
      <c r="H37" s="1"/>
      <c r="I37" s="1"/>
      <c r="J37" s="1"/>
      <c r="K37" s="1"/>
      <c r="L37" s="1"/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CONCATENATE(Table1369[[#This Row],[lang]],"-",Table1369[[#This Row],[term]])</f>
        <v>german-2g</v>
      </c>
      <c r="F38" s="1"/>
      <c r="G38" s="1"/>
      <c r="H38" s="1"/>
      <c r="I38" s="1"/>
      <c r="J38" s="1"/>
      <c r="K38" s="1"/>
      <c r="L38" s="1"/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CONCATENATE(Table1369[[#This Row],[lang]],"-",Table1369[[#This Row],[term]])</f>
        <v>russian-2g</v>
      </c>
      <c r="F39" s="1"/>
      <c r="G39" s="1"/>
      <c r="H39" s="1"/>
      <c r="I39" s="1"/>
      <c r="J39" s="1"/>
      <c r="K39" s="1"/>
      <c r="L39" s="1"/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CONCATENATE(Table1369[[#This Row],[lang]],"-",Table1369[[#This Row],[term]])</f>
        <v>arabic-3g</v>
      </c>
      <c r="F40" s="1"/>
      <c r="G40" s="1"/>
      <c r="H40" s="1"/>
      <c r="I40" s="1"/>
      <c r="J40" s="1"/>
      <c r="K40" s="1"/>
      <c r="L40" s="1"/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CONCATENATE(Table1369[[#This Row],[lang]],"-",Table1369[[#This Row],[term]])</f>
        <v>english-3g</v>
      </c>
      <c r="F41" s="1"/>
      <c r="G41" s="1"/>
      <c r="H41" s="1"/>
      <c r="I41" s="1"/>
      <c r="J41" s="1"/>
      <c r="K41" s="1"/>
      <c r="L41" s="1"/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CONCATENATE(Table1369[[#This Row],[lang]],"-",Table1369[[#This Row],[term]])</f>
        <v>french-3g</v>
      </c>
      <c r="F42" s="1"/>
      <c r="G42" s="1"/>
      <c r="H42" s="1"/>
      <c r="I42" s="1"/>
      <c r="J42" s="1"/>
      <c r="K42" s="1"/>
      <c r="L42" s="1"/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CONCATENATE(Table1369[[#This Row],[lang]],"-",Table1369[[#This Row],[term]])</f>
        <v>german-3g</v>
      </c>
      <c r="F43" s="1"/>
      <c r="G43" s="1"/>
      <c r="H43" s="1"/>
      <c r="I43" s="1"/>
      <c r="J43" s="1"/>
      <c r="K43" s="1"/>
      <c r="L43" s="1"/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CONCATENATE(Table1369[[#This Row],[lang]],"-",Table1369[[#This Row],[term]])</f>
        <v>russian-3g</v>
      </c>
      <c r="F44" s="1"/>
      <c r="G44" s="1"/>
      <c r="H44" s="1"/>
      <c r="I44" s="1"/>
      <c r="J44" s="1"/>
      <c r="K44" s="1"/>
      <c r="L44" s="1"/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CONCATENATE(Table1369[[#This Row],[lang]],"-",Table1369[[#This Row],[term]])</f>
        <v>arabic-sk2g</v>
      </c>
      <c r="F45" s="1"/>
      <c r="G45" s="1"/>
      <c r="H45" s="1"/>
      <c r="I45" s="1"/>
      <c r="J45" s="1"/>
      <c r="K45" s="1"/>
      <c r="L45" s="1"/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CONCATENATE(Table1369[[#This Row],[lang]],"-",Table1369[[#This Row],[term]])</f>
        <v>english-sk2g</v>
      </c>
      <c r="F46" s="1"/>
      <c r="G46" s="1"/>
      <c r="H46" s="1"/>
      <c r="I46" s="1"/>
      <c r="J46" s="1"/>
      <c r="K46" s="1"/>
      <c r="L46" s="1"/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CONCATENATE(Table1369[[#This Row],[lang]],"-",Table1369[[#This Row],[term]])</f>
        <v>french-sk2g</v>
      </c>
      <c r="F47" s="1"/>
      <c r="G47" s="1"/>
      <c r="H47" s="1"/>
      <c r="I47" s="1"/>
      <c r="J47" s="1"/>
      <c r="K47" s="1"/>
      <c r="L47" s="1"/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CONCATENATE(Table1369[[#This Row],[lang]],"-",Table1369[[#This Row],[term]])</f>
        <v>german-sk2g</v>
      </c>
      <c r="F48" s="1"/>
      <c r="G48" s="1"/>
      <c r="H48" s="1"/>
      <c r="I48" s="1"/>
      <c r="J48" s="1"/>
      <c r="K48" s="1"/>
      <c r="L48" s="1"/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CONCATENATE(Table1369[[#This Row],[lang]],"-",Table1369[[#This Row],[term]])</f>
        <v>russian-sk2g</v>
      </c>
      <c r="F49" s="1"/>
      <c r="G49" s="1"/>
      <c r="H49" s="1"/>
      <c r="I49" s="1"/>
      <c r="J49" s="1"/>
      <c r="K49" s="1"/>
      <c r="L49" s="1"/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CONCATENATE(Table1369[[#This Row],[lang]],"-",Table1369[[#This Row],[term]])</f>
        <v>arabic-sk3g</v>
      </c>
      <c r="G50" s="1"/>
      <c r="H50" s="1"/>
      <c r="I50" s="1"/>
      <c r="J50" s="1"/>
      <c r="K50" s="1"/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CONCATENATE(Table1369[[#This Row],[lang]],"-",Table1369[[#This Row],[term]])</f>
        <v>english-sk3g</v>
      </c>
      <c r="G51" s="1"/>
      <c r="H51" s="1"/>
      <c r="I51" s="1"/>
      <c r="J51" s="1"/>
      <c r="K51" s="1"/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CONCATENATE(Table1369[[#This Row],[lang]],"-",Table1369[[#This Row],[term]])</f>
        <v>french-sk3g</v>
      </c>
      <c r="G52" s="1"/>
      <c r="H52" s="1"/>
      <c r="I52" s="1"/>
      <c r="J52" s="1"/>
      <c r="K52" s="1"/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CONCATENATE(Table1369[[#This Row],[lang]],"-",Table1369[[#This Row],[term]])</f>
        <v>german-sk3g</v>
      </c>
      <c r="G53" s="1"/>
      <c r="H53" s="1"/>
      <c r="I53" s="1"/>
      <c r="J53" s="1"/>
      <c r="K53" s="1"/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CONCATENATE(Table1369[[#This Row],[lang]],"-",Table1369[[#This Row],[term]])</f>
        <v>russian-sk3g</v>
      </c>
      <c r="G54" s="1"/>
      <c r="H54" s="1"/>
      <c r="I54" s="1"/>
      <c r="J54" s="1"/>
      <c r="K54" s="1"/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t="str">
        <f>CONCATENATE(Table3710[[#This Row],[lang]],"-",Table3710[[#This Row],[term]])</f>
        <v>arabic-1g</v>
      </c>
      <c r="F58" s="1">
        <f t="shared" ref="F58:L67" si="0">_xlfn.LET(_xlpm.r,$E58,_xlpm.d,_xlfn.XLOOKUP(_xlpm.r,$E$2:$E$26,F$2:F$26),_xlpm.p,_xlfn.XLOOKUP(_xlpm.r,$E$30:$E$54,F$30:F$54),IFERROR(2*_xlpm.d*_xlpm.p/(_xlpm.d+_xlpm.p),0))</f>
        <v>0</v>
      </c>
      <c r="G58" s="1">
        <f t="shared" si="0"/>
        <v>0</v>
      </c>
      <c r="H58" s="1">
        <f t="shared" si="0"/>
        <v>0</v>
      </c>
      <c r="I58" s="1">
        <f t="shared" si="0"/>
        <v>0</v>
      </c>
      <c r="J58" s="1">
        <f t="shared" si="0"/>
        <v>0</v>
      </c>
      <c r="K58" s="1">
        <f t="shared" si="0"/>
        <v>0</v>
      </c>
      <c r="L58" s="1">
        <f t="shared" si="0"/>
        <v>0</v>
      </c>
    </row>
    <row r="59" spans="1:13" ht="27" customHeight="1">
      <c r="B59" t="s">
        <v>1</v>
      </c>
      <c r="C59" t="s">
        <v>24</v>
      </c>
      <c r="D59" t="s">
        <v>6</v>
      </c>
      <c r="E59" t="str">
        <f>CONCATENATE(Table3710[[#This Row],[lang]],"-",Table3710[[#This Row],[term]])</f>
        <v>arabic-2g</v>
      </c>
      <c r="F59" s="1">
        <f t="shared" si="0"/>
        <v>0</v>
      </c>
      <c r="G59" s="1">
        <f t="shared" si="0"/>
        <v>0</v>
      </c>
      <c r="H59" s="1">
        <f t="shared" si="0"/>
        <v>0</v>
      </c>
      <c r="I59" s="1">
        <f t="shared" si="0"/>
        <v>0</v>
      </c>
      <c r="J59" s="1">
        <f t="shared" si="0"/>
        <v>0</v>
      </c>
      <c r="K59" s="1">
        <f t="shared" si="0"/>
        <v>0</v>
      </c>
      <c r="L59" s="1">
        <f t="shared" si="0"/>
        <v>0</v>
      </c>
    </row>
    <row r="60" spans="1:13" ht="27" customHeight="1">
      <c r="B60" t="s">
        <v>2</v>
      </c>
      <c r="C60" t="s">
        <v>24</v>
      </c>
      <c r="D60" t="s">
        <v>6</v>
      </c>
      <c r="E60" t="str">
        <f>CONCATENATE(Table3710[[#This Row],[lang]],"-",Table3710[[#This Row],[term]])</f>
        <v>arabic-3g</v>
      </c>
      <c r="F60" s="1">
        <f t="shared" si="0"/>
        <v>0</v>
      </c>
      <c r="G60" s="1">
        <f t="shared" si="0"/>
        <v>0</v>
      </c>
      <c r="H60" s="1">
        <f t="shared" si="0"/>
        <v>0</v>
      </c>
      <c r="I60" s="1">
        <f t="shared" si="0"/>
        <v>0</v>
      </c>
      <c r="J60" s="1">
        <f t="shared" si="0"/>
        <v>0</v>
      </c>
      <c r="K60" s="1">
        <f t="shared" si="0"/>
        <v>0</v>
      </c>
      <c r="L60" s="1">
        <f t="shared" si="0"/>
        <v>0</v>
      </c>
    </row>
    <row r="61" spans="1:13" ht="27" customHeight="1">
      <c r="B61" t="s">
        <v>3</v>
      </c>
      <c r="C61" t="s">
        <v>24</v>
      </c>
      <c r="D61" t="s">
        <v>6</v>
      </c>
      <c r="E61" t="str">
        <f>CONCATENATE(Table3710[[#This Row],[lang]],"-",Table3710[[#This Row],[term]])</f>
        <v>arabic-sk2g</v>
      </c>
      <c r="F61" s="1">
        <f t="shared" si="0"/>
        <v>0</v>
      </c>
      <c r="G61" s="1">
        <f t="shared" si="0"/>
        <v>0</v>
      </c>
      <c r="H61" s="1">
        <f t="shared" si="0"/>
        <v>0</v>
      </c>
      <c r="I61" s="1">
        <f t="shared" si="0"/>
        <v>0</v>
      </c>
      <c r="J61" s="1">
        <f t="shared" si="0"/>
        <v>0</v>
      </c>
      <c r="K61" s="1">
        <f t="shared" si="0"/>
        <v>0</v>
      </c>
      <c r="L61" s="1">
        <f t="shared" si="0"/>
        <v>0</v>
      </c>
    </row>
    <row r="62" spans="1:13" ht="27" customHeight="1">
      <c r="B62" t="s">
        <v>4</v>
      </c>
      <c r="C62" t="s">
        <v>24</v>
      </c>
      <c r="D62" t="s">
        <v>6</v>
      </c>
      <c r="E62" t="str">
        <f>CONCATENATE(Table3710[[#This Row],[lang]],"-",Table3710[[#This Row],[term]])</f>
        <v>arabic-sk3g</v>
      </c>
      <c r="F62" s="1">
        <f t="shared" si="0"/>
        <v>0</v>
      </c>
      <c r="G62" s="1">
        <f t="shared" si="0"/>
        <v>0</v>
      </c>
      <c r="H62" s="1">
        <f t="shared" si="0"/>
        <v>0</v>
      </c>
      <c r="I62" s="1">
        <f t="shared" si="0"/>
        <v>0</v>
      </c>
      <c r="J62" s="1">
        <f t="shared" si="0"/>
        <v>0</v>
      </c>
      <c r="K62" s="1">
        <f t="shared" si="0"/>
        <v>0</v>
      </c>
      <c r="L62" s="1">
        <f t="shared" si="0"/>
        <v>0</v>
      </c>
    </row>
    <row r="63" spans="1:13" ht="27" customHeight="1">
      <c r="B63" t="s">
        <v>0</v>
      </c>
      <c r="C63" t="s">
        <v>24</v>
      </c>
      <c r="D63" t="s">
        <v>7</v>
      </c>
      <c r="E63" t="str">
        <f>CONCATENATE(Table3710[[#This Row],[lang]],"-",Table3710[[#This Row],[term]])</f>
        <v>english-1g</v>
      </c>
      <c r="F63" s="1">
        <f t="shared" si="0"/>
        <v>0</v>
      </c>
      <c r="G63" s="1">
        <f t="shared" si="0"/>
        <v>0</v>
      </c>
      <c r="H63" s="1">
        <f t="shared" si="0"/>
        <v>0</v>
      </c>
      <c r="I63" s="1">
        <f t="shared" si="0"/>
        <v>0</v>
      </c>
      <c r="J63" s="1">
        <f t="shared" si="0"/>
        <v>0</v>
      </c>
      <c r="K63" s="1">
        <f t="shared" si="0"/>
        <v>0</v>
      </c>
      <c r="L63" s="1">
        <f t="shared" si="0"/>
        <v>0</v>
      </c>
    </row>
    <row r="64" spans="1:13" ht="27" customHeight="1">
      <c r="B64" t="s">
        <v>1</v>
      </c>
      <c r="C64" t="s">
        <v>24</v>
      </c>
      <c r="D64" t="s">
        <v>7</v>
      </c>
      <c r="E64" t="str">
        <f>CONCATENATE(Table3710[[#This Row],[lang]],"-",Table3710[[#This Row],[term]])</f>
        <v>english-2g</v>
      </c>
      <c r="F64" s="1">
        <f t="shared" si="0"/>
        <v>0</v>
      </c>
      <c r="G64" s="1">
        <f t="shared" si="0"/>
        <v>0</v>
      </c>
      <c r="H64" s="1">
        <f t="shared" si="0"/>
        <v>0</v>
      </c>
      <c r="I64" s="1">
        <f t="shared" si="0"/>
        <v>0</v>
      </c>
      <c r="J64" s="1">
        <f t="shared" si="0"/>
        <v>0</v>
      </c>
      <c r="K64" s="1">
        <f t="shared" si="0"/>
        <v>0</v>
      </c>
      <c r="L64" s="1">
        <f t="shared" si="0"/>
        <v>0</v>
      </c>
    </row>
    <row r="65" spans="2:12" ht="27" customHeight="1">
      <c r="B65" t="s">
        <v>2</v>
      </c>
      <c r="C65" t="s">
        <v>24</v>
      </c>
      <c r="D65" t="s">
        <v>7</v>
      </c>
      <c r="E65" t="str">
        <f>CONCATENATE(Table3710[[#This Row],[lang]],"-",Table3710[[#This Row],[term]])</f>
        <v>english-3g</v>
      </c>
      <c r="F65" s="1">
        <f t="shared" si="0"/>
        <v>0</v>
      </c>
      <c r="G65" s="1">
        <f t="shared" si="0"/>
        <v>0</v>
      </c>
      <c r="H65" s="1">
        <f t="shared" si="0"/>
        <v>0</v>
      </c>
      <c r="I65" s="1">
        <f t="shared" si="0"/>
        <v>0</v>
      </c>
      <c r="J65" s="1">
        <f t="shared" si="0"/>
        <v>0</v>
      </c>
      <c r="K65" s="1">
        <f t="shared" si="0"/>
        <v>0</v>
      </c>
      <c r="L65" s="1">
        <f t="shared" si="0"/>
        <v>0</v>
      </c>
    </row>
    <row r="66" spans="2:12" ht="27" customHeight="1">
      <c r="B66" t="s">
        <v>3</v>
      </c>
      <c r="C66" t="s">
        <v>24</v>
      </c>
      <c r="D66" t="s">
        <v>7</v>
      </c>
      <c r="E66" t="str">
        <f>CONCATENATE(Table3710[[#This Row],[lang]],"-",Table3710[[#This Row],[term]])</f>
        <v>english-sk2g</v>
      </c>
      <c r="F66" s="1">
        <f t="shared" si="0"/>
        <v>0</v>
      </c>
      <c r="G66" s="1">
        <f t="shared" si="0"/>
        <v>0</v>
      </c>
      <c r="H66" s="1">
        <f t="shared" si="0"/>
        <v>0</v>
      </c>
      <c r="I66" s="1">
        <f t="shared" si="0"/>
        <v>0</v>
      </c>
      <c r="J66" s="1">
        <f t="shared" si="0"/>
        <v>0</v>
      </c>
      <c r="K66" s="1">
        <f t="shared" si="0"/>
        <v>0</v>
      </c>
      <c r="L66" s="1">
        <f t="shared" si="0"/>
        <v>0</v>
      </c>
    </row>
    <row r="67" spans="2:12" ht="27" customHeight="1">
      <c r="B67" t="s">
        <v>4</v>
      </c>
      <c r="C67" t="s">
        <v>24</v>
      </c>
      <c r="D67" t="s">
        <v>7</v>
      </c>
      <c r="E67" t="str">
        <f>CONCATENATE(Table3710[[#This Row],[lang]],"-",Table3710[[#This Row],[term]])</f>
        <v>english-sk3g</v>
      </c>
      <c r="F67" s="1">
        <f t="shared" si="0"/>
        <v>0</v>
      </c>
      <c r="G67" s="1">
        <f t="shared" si="0"/>
        <v>0</v>
      </c>
      <c r="H67" s="1">
        <f t="shared" si="0"/>
        <v>0</v>
      </c>
      <c r="I67" s="1">
        <f t="shared" si="0"/>
        <v>0</v>
      </c>
      <c r="J67" s="1">
        <f t="shared" si="0"/>
        <v>0</v>
      </c>
      <c r="K67" s="1">
        <f t="shared" si="0"/>
        <v>0</v>
      </c>
      <c r="L67" s="1">
        <f t="shared" si="0"/>
        <v>0</v>
      </c>
    </row>
    <row r="68" spans="2:12" ht="27" customHeight="1">
      <c r="B68" t="s">
        <v>0</v>
      </c>
      <c r="C68" t="s">
        <v>24</v>
      </c>
      <c r="D68" t="s">
        <v>8</v>
      </c>
      <c r="E68" t="str">
        <f>CONCATENATE(Table3710[[#This Row],[lang]],"-",Table3710[[#This Row],[term]])</f>
        <v>french-1g</v>
      </c>
      <c r="F68" s="1">
        <f t="shared" ref="F68:L82" si="1">_xlfn.LET(_xlpm.r,$E68,_xlpm.d,_xlfn.XLOOKUP(_xlpm.r,$E$2:$E$26,F$2:F$26),_xlpm.p,_xlfn.XLOOKUP(_xlpm.r,$E$30:$E$54,F$30:F$54),IFERROR(2*_xlpm.d*_xlpm.p/(_xlpm.d+_xlpm.p),0))</f>
        <v>0</v>
      </c>
      <c r="G68" s="1">
        <f t="shared" si="1"/>
        <v>0</v>
      </c>
      <c r="H68" s="1">
        <f t="shared" si="1"/>
        <v>0</v>
      </c>
      <c r="I68" s="1">
        <f t="shared" si="1"/>
        <v>0</v>
      </c>
      <c r="J68" s="1">
        <f t="shared" si="1"/>
        <v>0</v>
      </c>
      <c r="K68" s="1">
        <f t="shared" si="1"/>
        <v>0</v>
      </c>
      <c r="L68" s="1">
        <f t="shared" si="1"/>
        <v>0</v>
      </c>
    </row>
    <row r="69" spans="2:12" ht="27" customHeight="1">
      <c r="B69" t="s">
        <v>1</v>
      </c>
      <c r="C69" t="s">
        <v>24</v>
      </c>
      <c r="D69" t="s">
        <v>8</v>
      </c>
      <c r="E69" t="str">
        <f>CONCATENATE(Table3710[[#This Row],[lang]],"-",Table3710[[#This Row],[term]])</f>
        <v>french-2g</v>
      </c>
      <c r="F69" s="1">
        <f t="shared" si="1"/>
        <v>0</v>
      </c>
      <c r="G69" s="1">
        <f t="shared" si="1"/>
        <v>0</v>
      </c>
      <c r="H69" s="1">
        <f t="shared" si="1"/>
        <v>0</v>
      </c>
      <c r="I69" s="1">
        <f t="shared" si="1"/>
        <v>0</v>
      </c>
      <c r="J69" s="1">
        <f t="shared" si="1"/>
        <v>0</v>
      </c>
      <c r="K69" s="1">
        <f t="shared" si="1"/>
        <v>0</v>
      </c>
      <c r="L69" s="1">
        <f t="shared" si="1"/>
        <v>0</v>
      </c>
    </row>
    <row r="70" spans="2:12" ht="27" customHeight="1">
      <c r="B70" t="s">
        <v>2</v>
      </c>
      <c r="C70" t="s">
        <v>24</v>
      </c>
      <c r="D70" t="s">
        <v>8</v>
      </c>
      <c r="E70" t="str">
        <f>CONCATENATE(Table3710[[#This Row],[lang]],"-",Table3710[[#This Row],[term]])</f>
        <v>french-3g</v>
      </c>
      <c r="F70" s="1">
        <f t="shared" si="1"/>
        <v>0</v>
      </c>
      <c r="G70" s="1">
        <f t="shared" si="1"/>
        <v>0</v>
      </c>
      <c r="H70" s="1">
        <f t="shared" si="1"/>
        <v>0</v>
      </c>
      <c r="I70" s="1">
        <f t="shared" si="1"/>
        <v>0</v>
      </c>
      <c r="J70" s="1">
        <f t="shared" si="1"/>
        <v>0</v>
      </c>
      <c r="K70" s="1">
        <f t="shared" si="1"/>
        <v>0</v>
      </c>
      <c r="L70" s="1">
        <f t="shared" si="1"/>
        <v>0</v>
      </c>
    </row>
    <row r="71" spans="2:12" ht="27" customHeight="1">
      <c r="B71" t="s">
        <v>3</v>
      </c>
      <c r="C71" t="s">
        <v>24</v>
      </c>
      <c r="D71" t="s">
        <v>8</v>
      </c>
      <c r="E71" t="str">
        <f>CONCATENATE(Table3710[[#This Row],[lang]],"-",Table3710[[#This Row],[term]])</f>
        <v>french-sk2g</v>
      </c>
      <c r="F71" s="1">
        <f t="shared" si="1"/>
        <v>0</v>
      </c>
      <c r="G71" s="1">
        <f t="shared" si="1"/>
        <v>0</v>
      </c>
      <c r="H71" s="1">
        <f t="shared" si="1"/>
        <v>0</v>
      </c>
      <c r="I71" s="1">
        <f t="shared" si="1"/>
        <v>0</v>
      </c>
      <c r="J71" s="1">
        <f t="shared" si="1"/>
        <v>0</v>
      </c>
      <c r="K71" s="1">
        <f t="shared" si="1"/>
        <v>0</v>
      </c>
      <c r="L71" s="1">
        <f t="shared" si="1"/>
        <v>0</v>
      </c>
    </row>
    <row r="72" spans="2:12" ht="27" customHeight="1">
      <c r="B72" t="s">
        <v>4</v>
      </c>
      <c r="C72" t="s">
        <v>24</v>
      </c>
      <c r="D72" t="s">
        <v>8</v>
      </c>
      <c r="E72" t="str">
        <f>CONCATENATE(Table3710[[#This Row],[lang]],"-",Table3710[[#This Row],[term]])</f>
        <v>french-sk3g</v>
      </c>
      <c r="F72" s="1">
        <f t="shared" si="1"/>
        <v>0</v>
      </c>
      <c r="G72" s="1">
        <f t="shared" si="1"/>
        <v>0</v>
      </c>
      <c r="H72" s="1">
        <f t="shared" si="1"/>
        <v>0</v>
      </c>
      <c r="I72" s="1">
        <f t="shared" si="1"/>
        <v>0</v>
      </c>
      <c r="J72" s="1">
        <f t="shared" si="1"/>
        <v>0</v>
      </c>
      <c r="K72" s="1">
        <f t="shared" si="1"/>
        <v>0</v>
      </c>
      <c r="L72" s="1">
        <f t="shared" si="1"/>
        <v>0</v>
      </c>
    </row>
    <row r="73" spans="2:12" ht="27" customHeight="1">
      <c r="B73" t="s">
        <v>0</v>
      </c>
      <c r="C73" t="s">
        <v>24</v>
      </c>
      <c r="D73" t="s">
        <v>9</v>
      </c>
      <c r="E73" t="str">
        <f>CONCATENATE(Table3710[[#This Row],[lang]],"-",Table3710[[#This Row],[term]])</f>
        <v>german-1g</v>
      </c>
      <c r="F73" s="1">
        <f t="shared" si="1"/>
        <v>0</v>
      </c>
      <c r="G73" s="1">
        <f t="shared" si="1"/>
        <v>0</v>
      </c>
      <c r="H73" s="1">
        <f t="shared" si="1"/>
        <v>0</v>
      </c>
      <c r="I73" s="1">
        <f t="shared" si="1"/>
        <v>0</v>
      </c>
      <c r="J73" s="1">
        <f t="shared" si="1"/>
        <v>0</v>
      </c>
      <c r="K73" s="1">
        <f t="shared" si="1"/>
        <v>0</v>
      </c>
      <c r="L73" s="1">
        <f t="shared" si="1"/>
        <v>0</v>
      </c>
    </row>
    <row r="74" spans="2:12" ht="27" customHeight="1">
      <c r="B74" t="s">
        <v>1</v>
      </c>
      <c r="C74" t="s">
        <v>24</v>
      </c>
      <c r="D74" t="s">
        <v>9</v>
      </c>
      <c r="E74" t="str">
        <f>CONCATENATE(Table3710[[#This Row],[lang]],"-",Table3710[[#This Row],[term]])</f>
        <v>german-2g</v>
      </c>
      <c r="F74" s="1">
        <f t="shared" si="1"/>
        <v>0</v>
      </c>
      <c r="G74" s="1">
        <f t="shared" si="1"/>
        <v>0</v>
      </c>
      <c r="H74" s="1">
        <f t="shared" si="1"/>
        <v>0</v>
      </c>
      <c r="I74" s="1">
        <f t="shared" si="1"/>
        <v>0</v>
      </c>
      <c r="J74" s="1">
        <f t="shared" si="1"/>
        <v>0</v>
      </c>
      <c r="K74" s="1">
        <f t="shared" si="1"/>
        <v>0</v>
      </c>
      <c r="L74" s="1">
        <f t="shared" si="1"/>
        <v>0</v>
      </c>
    </row>
    <row r="75" spans="2:12" ht="27" customHeight="1">
      <c r="B75" t="s">
        <v>2</v>
      </c>
      <c r="C75" t="s">
        <v>24</v>
      </c>
      <c r="D75" t="s">
        <v>9</v>
      </c>
      <c r="E75" t="str">
        <f>CONCATENATE(Table3710[[#This Row],[lang]],"-",Table3710[[#This Row],[term]])</f>
        <v>german-3g</v>
      </c>
      <c r="F75" s="1">
        <f t="shared" si="1"/>
        <v>0</v>
      </c>
      <c r="G75" s="1">
        <f t="shared" si="1"/>
        <v>0</v>
      </c>
      <c r="H75" s="1">
        <f t="shared" si="1"/>
        <v>0</v>
      </c>
      <c r="I75" s="1">
        <f t="shared" si="1"/>
        <v>0</v>
      </c>
      <c r="J75" s="1">
        <f t="shared" si="1"/>
        <v>0</v>
      </c>
      <c r="K75" s="1">
        <f t="shared" si="1"/>
        <v>0</v>
      </c>
      <c r="L75" s="1">
        <f t="shared" si="1"/>
        <v>0</v>
      </c>
    </row>
    <row r="76" spans="2:12" ht="27" customHeight="1">
      <c r="B76" t="s">
        <v>3</v>
      </c>
      <c r="C76" t="s">
        <v>24</v>
      </c>
      <c r="D76" t="s">
        <v>9</v>
      </c>
      <c r="E76" t="str">
        <f>CONCATENATE(Table3710[[#This Row],[lang]],"-",Table3710[[#This Row],[term]])</f>
        <v>german-sk2g</v>
      </c>
      <c r="F76" s="1">
        <f t="shared" si="1"/>
        <v>0</v>
      </c>
      <c r="G76" s="1">
        <f t="shared" si="1"/>
        <v>0</v>
      </c>
      <c r="H76" s="1">
        <f t="shared" si="1"/>
        <v>0</v>
      </c>
      <c r="I76" s="1">
        <f t="shared" si="1"/>
        <v>0</v>
      </c>
      <c r="J76" s="1">
        <f t="shared" si="1"/>
        <v>0</v>
      </c>
      <c r="K76" s="1">
        <f t="shared" si="1"/>
        <v>0</v>
      </c>
      <c r="L76" s="1">
        <f t="shared" si="1"/>
        <v>0</v>
      </c>
    </row>
    <row r="77" spans="2:12" ht="27" customHeight="1">
      <c r="B77" t="s">
        <v>4</v>
      </c>
      <c r="C77" t="s">
        <v>24</v>
      </c>
      <c r="D77" t="s">
        <v>9</v>
      </c>
      <c r="E77" t="str">
        <f>CONCATENATE(Table3710[[#This Row],[lang]],"-",Table3710[[#This Row],[term]])</f>
        <v>german-sk3g</v>
      </c>
      <c r="F77" s="1">
        <f t="shared" si="1"/>
        <v>0</v>
      </c>
      <c r="G77" s="1">
        <f t="shared" si="1"/>
        <v>0</v>
      </c>
      <c r="H77" s="1">
        <f t="shared" si="1"/>
        <v>0</v>
      </c>
      <c r="I77" s="1">
        <f t="shared" si="1"/>
        <v>0</v>
      </c>
      <c r="J77" s="1">
        <f t="shared" si="1"/>
        <v>0</v>
      </c>
      <c r="K77" s="1">
        <f t="shared" si="1"/>
        <v>0</v>
      </c>
      <c r="L77" s="1">
        <f t="shared" si="1"/>
        <v>0</v>
      </c>
    </row>
    <row r="78" spans="2:12" ht="27" customHeight="1">
      <c r="B78" t="s">
        <v>0</v>
      </c>
      <c r="C78" t="s">
        <v>24</v>
      </c>
      <c r="D78" t="s">
        <v>10</v>
      </c>
      <c r="E78" t="str">
        <f>CONCATENATE(Table3710[[#This Row],[lang]],"-",Table3710[[#This Row],[term]])</f>
        <v>russian-1g</v>
      </c>
      <c r="F78" s="1">
        <f t="shared" si="1"/>
        <v>0</v>
      </c>
      <c r="G78" s="1">
        <f t="shared" si="1"/>
        <v>0</v>
      </c>
      <c r="H78" s="1">
        <f t="shared" si="1"/>
        <v>0</v>
      </c>
      <c r="I78" s="1">
        <f t="shared" si="1"/>
        <v>0</v>
      </c>
      <c r="J78" s="1">
        <f t="shared" si="1"/>
        <v>0</v>
      </c>
      <c r="K78" s="1">
        <f t="shared" si="1"/>
        <v>0</v>
      </c>
      <c r="L78" s="1">
        <f t="shared" si="1"/>
        <v>0</v>
      </c>
    </row>
    <row r="79" spans="2:12" ht="27" customHeight="1">
      <c r="B79" t="s">
        <v>1</v>
      </c>
      <c r="C79" t="s">
        <v>24</v>
      </c>
      <c r="D79" t="s">
        <v>10</v>
      </c>
      <c r="E79" t="str">
        <f>CONCATENATE(Table3710[[#This Row],[lang]],"-",Table3710[[#This Row],[term]])</f>
        <v>russian-2g</v>
      </c>
      <c r="F79" s="1">
        <f t="shared" si="1"/>
        <v>0</v>
      </c>
      <c r="G79" s="1">
        <f t="shared" si="1"/>
        <v>0</v>
      </c>
      <c r="H79" s="1">
        <f t="shared" si="1"/>
        <v>0</v>
      </c>
      <c r="I79" s="1">
        <f t="shared" si="1"/>
        <v>0</v>
      </c>
      <c r="J79" s="1">
        <f t="shared" si="1"/>
        <v>0</v>
      </c>
      <c r="K79" s="1">
        <f t="shared" si="1"/>
        <v>0</v>
      </c>
      <c r="L79" s="1">
        <f t="shared" si="1"/>
        <v>0</v>
      </c>
    </row>
    <row r="80" spans="2:12" ht="27" customHeight="1">
      <c r="B80" t="s">
        <v>2</v>
      </c>
      <c r="C80" t="s">
        <v>24</v>
      </c>
      <c r="D80" t="s">
        <v>10</v>
      </c>
      <c r="E80" t="str">
        <f>CONCATENATE(Table3710[[#This Row],[lang]],"-",Table3710[[#This Row],[term]])</f>
        <v>russian-3g</v>
      </c>
      <c r="F80" s="1">
        <f t="shared" si="1"/>
        <v>0</v>
      </c>
      <c r="G80" s="1">
        <f t="shared" si="1"/>
        <v>0</v>
      </c>
      <c r="H80" s="1">
        <f t="shared" si="1"/>
        <v>0</v>
      </c>
      <c r="I80" s="1">
        <f t="shared" si="1"/>
        <v>0</v>
      </c>
      <c r="J80" s="1">
        <f t="shared" si="1"/>
        <v>0</v>
      </c>
      <c r="K80" s="1">
        <f t="shared" si="1"/>
        <v>0</v>
      </c>
      <c r="L80" s="1">
        <f t="shared" si="1"/>
        <v>0</v>
      </c>
    </row>
    <row r="81" spans="2:12" ht="27" customHeight="1">
      <c r="B81" t="s">
        <v>3</v>
      </c>
      <c r="C81" t="s">
        <v>24</v>
      </c>
      <c r="D81" t="s">
        <v>10</v>
      </c>
      <c r="E81" t="str">
        <f>CONCATENATE(Table3710[[#This Row],[lang]],"-",Table3710[[#This Row],[term]])</f>
        <v>russian-sk2g</v>
      </c>
      <c r="F81" s="1">
        <f t="shared" si="1"/>
        <v>0</v>
      </c>
      <c r="G81" s="1">
        <f t="shared" si="1"/>
        <v>0</v>
      </c>
      <c r="H81" s="1">
        <f t="shared" si="1"/>
        <v>0</v>
      </c>
      <c r="I81" s="1">
        <f t="shared" si="1"/>
        <v>0</v>
      </c>
      <c r="J81" s="1">
        <f t="shared" si="1"/>
        <v>0</v>
      </c>
      <c r="K81" s="1">
        <f t="shared" si="1"/>
        <v>0</v>
      </c>
      <c r="L81" s="1">
        <f t="shared" si="1"/>
        <v>0</v>
      </c>
    </row>
    <row r="82" spans="2:12" ht="27" customHeight="1">
      <c r="B82" t="s">
        <v>4</v>
      </c>
      <c r="C82" t="s">
        <v>24</v>
      </c>
      <c r="D82" t="s">
        <v>10</v>
      </c>
      <c r="E82" t="str">
        <f>CONCATENATE(Table3710[[#This Row],[lang]],"-",Table3710[[#This Row],[term]])</f>
        <v>russian-sk3g</v>
      </c>
      <c r="F82" s="1">
        <f t="shared" si="1"/>
        <v>0</v>
      </c>
      <c r="G82" s="1">
        <f t="shared" si="1"/>
        <v>0</v>
      </c>
      <c r="H82" s="1">
        <f t="shared" si="1"/>
        <v>0</v>
      </c>
      <c r="I82" s="1">
        <f t="shared" si="1"/>
        <v>0</v>
      </c>
      <c r="J82" s="1">
        <f t="shared" si="1"/>
        <v>0</v>
      </c>
      <c r="K82" s="1">
        <f t="shared" si="1"/>
        <v>0</v>
      </c>
      <c r="L82" s="1">
        <f t="shared" si="1"/>
        <v>0</v>
      </c>
    </row>
  </sheetData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0972-9A7E-964D-A226-88E661A69F88}">
  <dimension ref="A1:M82"/>
  <sheetViews>
    <sheetView workbookViewId="0">
      <pane xSplit="11160" ySplit="4760" topLeftCell="E29" activePane="topRight"/>
      <selection activeCell="A8" sqref="A8"/>
      <selection pane="topRight" activeCell="O7" sqref="O7"/>
      <selection pane="bottomLeft" activeCell="A16" sqref="A16"/>
      <selection pane="bottomRight" activeCell="I17" sqref="I17"/>
    </sheetView>
  </sheetViews>
  <sheetFormatPr baseColWidth="10" defaultRowHeight="27" customHeight="1"/>
  <cols>
    <col min="1" max="1" width="8.625" customWidth="1"/>
    <col min="2" max="2" width="7.875" customWidth="1"/>
    <col min="3" max="3" width="11.5" customWidth="1"/>
    <col min="5" max="5" width="12.25" customWidth="1"/>
    <col min="6" max="12" width="7.625" customWidth="1"/>
  </cols>
  <sheetData>
    <row r="1" spans="1:13" ht="27" customHeight="1">
      <c r="A1" t="s">
        <v>22</v>
      </c>
      <c r="B1" t="s">
        <v>23</v>
      </c>
      <c r="C1" t="s">
        <v>21</v>
      </c>
      <c r="D1" t="s">
        <v>5</v>
      </c>
      <c r="E1" t="s">
        <v>25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20</v>
      </c>
    </row>
    <row r="2" spans="1:13" ht="27" customHeight="1">
      <c r="A2">
        <v>1</v>
      </c>
      <c r="B2" t="s">
        <v>0</v>
      </c>
      <c r="C2" t="s">
        <v>18</v>
      </c>
      <c r="D2" t="s">
        <v>6</v>
      </c>
      <c r="E2" t="str">
        <f>CONCATENATE(Table1[[#This Row],[lang]],"-",Table1[[#This Row],[term]])</f>
        <v>arabic-1g</v>
      </c>
      <c r="F2" s="1"/>
      <c r="G2" s="1"/>
      <c r="H2" s="1"/>
      <c r="I2" s="1"/>
      <c r="J2" s="1"/>
      <c r="K2" s="1"/>
      <c r="L2" s="1"/>
    </row>
    <row r="3" spans="1:13" ht="27" customHeight="1">
      <c r="A3">
        <v>2</v>
      </c>
      <c r="B3" t="s">
        <v>0</v>
      </c>
      <c r="C3" t="s">
        <v>18</v>
      </c>
      <c r="D3" t="s">
        <v>7</v>
      </c>
      <c r="E3" t="str">
        <f>CONCATENATE(Table1[[#This Row],[lang]],"-",Table1[[#This Row],[term]])</f>
        <v>english-1g</v>
      </c>
      <c r="F3" s="1"/>
      <c r="G3" s="1"/>
      <c r="H3" s="1"/>
      <c r="I3" s="1"/>
      <c r="J3" s="1"/>
      <c r="K3" s="1"/>
      <c r="L3" s="1"/>
    </row>
    <row r="4" spans="1:13" ht="27" customHeight="1">
      <c r="A4">
        <v>3</v>
      </c>
      <c r="B4" t="s">
        <v>0</v>
      </c>
      <c r="C4" t="s">
        <v>18</v>
      </c>
      <c r="D4" t="s">
        <v>8</v>
      </c>
      <c r="E4" t="str">
        <f>CONCATENATE(Table1[[#This Row],[lang]],"-",Table1[[#This Row],[term]])</f>
        <v>french-1g</v>
      </c>
      <c r="F4" s="1"/>
      <c r="G4" s="1"/>
      <c r="H4" s="1"/>
      <c r="I4" s="1"/>
      <c r="J4" s="1"/>
      <c r="K4" s="1"/>
      <c r="L4" s="1"/>
    </row>
    <row r="5" spans="1:13" ht="27" customHeight="1">
      <c r="A5">
        <v>4</v>
      </c>
      <c r="B5" t="s">
        <v>0</v>
      </c>
      <c r="C5" t="s">
        <v>18</v>
      </c>
      <c r="D5" t="s">
        <v>9</v>
      </c>
      <c r="E5" t="str">
        <f>CONCATENATE(Table1[[#This Row],[lang]],"-",Table1[[#This Row],[term]])</f>
        <v>german-1g</v>
      </c>
      <c r="F5" s="1"/>
      <c r="G5" s="1"/>
      <c r="H5" s="1"/>
      <c r="I5" s="1"/>
      <c r="J5" s="1"/>
      <c r="K5" s="1"/>
      <c r="L5" s="1"/>
    </row>
    <row r="6" spans="1:13" ht="27" customHeight="1">
      <c r="A6">
        <v>5</v>
      </c>
      <c r="B6" t="s">
        <v>0</v>
      </c>
      <c r="C6" t="s">
        <v>18</v>
      </c>
      <c r="D6" t="s">
        <v>10</v>
      </c>
      <c r="E6" t="str">
        <f>CONCATENATE(Table1[[#This Row],[lang]],"-",Table1[[#This Row],[term]])</f>
        <v>russian-1g</v>
      </c>
      <c r="F6" s="1"/>
      <c r="G6" s="1"/>
      <c r="H6" s="1"/>
      <c r="I6" s="1"/>
      <c r="J6" s="1"/>
      <c r="K6" s="1"/>
      <c r="L6" s="1"/>
    </row>
    <row r="7" spans="1:13" ht="27" customHeight="1">
      <c r="A7">
        <v>6</v>
      </c>
      <c r="B7" t="s">
        <v>1</v>
      </c>
      <c r="C7" t="s">
        <v>18</v>
      </c>
      <c r="D7" t="s">
        <v>6</v>
      </c>
      <c r="E7" t="str">
        <f>CONCATENATE(Table1[[#This Row],[lang]],"-",Table1[[#This Row],[term]])</f>
        <v>arabic-2g</v>
      </c>
      <c r="F7" s="1"/>
      <c r="G7" s="1"/>
      <c r="H7" s="1"/>
      <c r="I7" s="1"/>
      <c r="J7" s="1"/>
      <c r="K7" s="1"/>
      <c r="L7" s="1"/>
    </row>
    <row r="8" spans="1:13" ht="27" customHeight="1">
      <c r="A8">
        <v>7</v>
      </c>
      <c r="B8" t="s">
        <v>1</v>
      </c>
      <c r="C8" t="s">
        <v>18</v>
      </c>
      <c r="D8" t="s">
        <v>7</v>
      </c>
      <c r="E8" t="str">
        <f>CONCATENATE(Table1[[#This Row],[lang]],"-",Table1[[#This Row],[term]])</f>
        <v>english-2g</v>
      </c>
      <c r="F8" s="1"/>
      <c r="G8" s="1"/>
      <c r="H8" s="1"/>
      <c r="I8" s="1"/>
      <c r="J8" s="1"/>
      <c r="K8" s="1"/>
      <c r="L8" s="1"/>
    </row>
    <row r="9" spans="1:13" ht="27" customHeight="1">
      <c r="A9">
        <v>8</v>
      </c>
      <c r="B9" t="s">
        <v>1</v>
      </c>
      <c r="C9" t="s">
        <v>18</v>
      </c>
      <c r="D9" t="s">
        <v>8</v>
      </c>
      <c r="E9" t="str">
        <f>CONCATENATE(Table1[[#This Row],[lang]],"-",Table1[[#This Row],[term]])</f>
        <v>french-2g</v>
      </c>
      <c r="F9" s="1"/>
      <c r="G9" s="1"/>
      <c r="H9" s="1"/>
      <c r="I9" s="1"/>
      <c r="J9" s="1"/>
      <c r="K9" s="1"/>
      <c r="L9" s="1"/>
    </row>
    <row r="10" spans="1:13" ht="27" customHeight="1">
      <c r="A10">
        <v>9</v>
      </c>
      <c r="B10" t="s">
        <v>1</v>
      </c>
      <c r="C10" t="s">
        <v>18</v>
      </c>
      <c r="D10" t="s">
        <v>9</v>
      </c>
      <c r="E10" t="str">
        <f>CONCATENATE(Table1[[#This Row],[lang]],"-",Table1[[#This Row],[term]])</f>
        <v>german-2g</v>
      </c>
      <c r="F10" s="1"/>
      <c r="G10" s="1"/>
      <c r="H10" s="1"/>
      <c r="I10" s="1"/>
      <c r="J10" s="1"/>
      <c r="K10" s="1"/>
      <c r="L10" s="1"/>
    </row>
    <row r="11" spans="1:13" ht="27" customHeight="1">
      <c r="A11">
        <v>10</v>
      </c>
      <c r="B11" t="s">
        <v>1</v>
      </c>
      <c r="C11" t="s">
        <v>18</v>
      </c>
      <c r="D11" t="s">
        <v>10</v>
      </c>
      <c r="E11" t="str">
        <f>CONCATENATE(Table1[[#This Row],[lang]],"-",Table1[[#This Row],[term]])</f>
        <v>russian-2g</v>
      </c>
      <c r="F11" s="1"/>
      <c r="G11" s="1"/>
      <c r="H11" s="1"/>
      <c r="I11" s="1"/>
      <c r="J11" s="1"/>
      <c r="K11" s="1"/>
      <c r="L11" s="1"/>
    </row>
    <row r="12" spans="1:13" ht="27" customHeight="1">
      <c r="A12">
        <v>11</v>
      </c>
      <c r="B12" t="s">
        <v>2</v>
      </c>
      <c r="C12" t="s">
        <v>18</v>
      </c>
      <c r="D12" t="s">
        <v>6</v>
      </c>
      <c r="E12" t="str">
        <f>CONCATENATE(Table1[[#This Row],[lang]],"-",Table1[[#This Row],[term]])</f>
        <v>arabic-3g</v>
      </c>
      <c r="F12" s="1"/>
      <c r="G12" s="1"/>
      <c r="H12" s="1"/>
      <c r="I12" s="1"/>
      <c r="J12" s="1"/>
      <c r="K12" s="1"/>
      <c r="L12" s="1"/>
    </row>
    <row r="13" spans="1:13" ht="27" customHeight="1">
      <c r="A13">
        <v>12</v>
      </c>
      <c r="B13" t="s">
        <v>2</v>
      </c>
      <c r="C13" t="s">
        <v>18</v>
      </c>
      <c r="D13" t="s">
        <v>7</v>
      </c>
      <c r="E13" t="str">
        <f>CONCATENATE(Table1[[#This Row],[lang]],"-",Table1[[#This Row],[term]])</f>
        <v>english-3g</v>
      </c>
      <c r="F13" s="1"/>
      <c r="G13" s="1"/>
      <c r="H13" s="1"/>
      <c r="I13" s="1"/>
      <c r="J13" s="1"/>
      <c r="K13" s="1"/>
      <c r="L13" s="1"/>
    </row>
    <row r="14" spans="1:13" ht="27" customHeight="1">
      <c r="A14">
        <v>13</v>
      </c>
      <c r="B14" t="s">
        <v>2</v>
      </c>
      <c r="C14" t="s">
        <v>18</v>
      </c>
      <c r="D14" t="s">
        <v>8</v>
      </c>
      <c r="E14" t="str">
        <f>CONCATENATE(Table1[[#This Row],[lang]],"-",Table1[[#This Row],[term]])</f>
        <v>french-3g</v>
      </c>
      <c r="F14" s="1"/>
      <c r="G14" s="1"/>
      <c r="H14" s="1"/>
      <c r="I14" s="1"/>
      <c r="J14" s="1"/>
      <c r="K14" s="1"/>
      <c r="L14" s="1"/>
    </row>
    <row r="15" spans="1:13" ht="27" customHeight="1">
      <c r="A15">
        <v>14</v>
      </c>
      <c r="B15" t="s">
        <v>2</v>
      </c>
      <c r="C15" t="s">
        <v>18</v>
      </c>
      <c r="D15" t="s">
        <v>9</v>
      </c>
      <c r="E15" t="str">
        <f>CONCATENATE(Table1[[#This Row],[lang]],"-",Table1[[#This Row],[term]])</f>
        <v>german-3g</v>
      </c>
      <c r="F15" s="1"/>
      <c r="G15" s="1"/>
      <c r="H15" s="1"/>
      <c r="I15" s="1"/>
      <c r="J15" s="1"/>
      <c r="K15" s="1"/>
      <c r="L15" s="1"/>
    </row>
    <row r="16" spans="1:13" ht="27" customHeight="1">
      <c r="A16">
        <v>15</v>
      </c>
      <c r="B16" t="s">
        <v>2</v>
      </c>
      <c r="C16" t="s">
        <v>18</v>
      </c>
      <c r="D16" t="s">
        <v>10</v>
      </c>
      <c r="E16" t="str">
        <f>CONCATENATE(Table1[[#This Row],[lang]],"-",Table1[[#This Row],[term]])</f>
        <v>russian-3g</v>
      </c>
      <c r="F16" s="1"/>
      <c r="G16" s="1"/>
      <c r="H16" s="1"/>
      <c r="I16" s="1"/>
      <c r="J16" s="1"/>
      <c r="K16" s="1"/>
      <c r="L16" s="1"/>
    </row>
    <row r="17" spans="1:13" ht="27" customHeight="1">
      <c r="A17">
        <v>16</v>
      </c>
      <c r="B17" t="s">
        <v>3</v>
      </c>
      <c r="C17" t="s">
        <v>18</v>
      </c>
      <c r="D17" t="s">
        <v>6</v>
      </c>
      <c r="E17" t="str">
        <f>CONCATENATE(Table1[[#This Row],[lang]],"-",Table1[[#This Row],[term]])</f>
        <v>arabic-sk2g</v>
      </c>
      <c r="F17" s="1"/>
      <c r="G17" s="1"/>
      <c r="H17" s="1"/>
      <c r="I17" s="1"/>
      <c r="J17" s="1"/>
      <c r="K17" s="1"/>
      <c r="L17" s="1"/>
    </row>
    <row r="18" spans="1:13" ht="27" customHeight="1">
      <c r="A18">
        <v>17</v>
      </c>
      <c r="B18" t="s">
        <v>3</v>
      </c>
      <c r="C18" t="s">
        <v>18</v>
      </c>
      <c r="D18" t="s">
        <v>7</v>
      </c>
      <c r="E18" t="str">
        <f>CONCATENATE(Table1[[#This Row],[lang]],"-",Table1[[#This Row],[term]])</f>
        <v>english-sk2g</v>
      </c>
      <c r="F18" s="1"/>
      <c r="G18" s="1"/>
      <c r="H18" s="1"/>
      <c r="I18" s="1"/>
      <c r="J18" s="1"/>
      <c r="K18" s="1"/>
      <c r="L18" s="1"/>
    </row>
    <row r="19" spans="1:13" ht="27" customHeight="1">
      <c r="A19">
        <v>18</v>
      </c>
      <c r="B19" t="s">
        <v>3</v>
      </c>
      <c r="C19" t="s">
        <v>18</v>
      </c>
      <c r="D19" t="s">
        <v>8</v>
      </c>
      <c r="E19" t="str">
        <f>CONCATENATE(Table1[[#This Row],[lang]],"-",Table1[[#This Row],[term]])</f>
        <v>french-sk2g</v>
      </c>
      <c r="F19" s="1"/>
      <c r="G19" s="1"/>
      <c r="H19" s="1"/>
      <c r="I19" s="1"/>
      <c r="J19" s="1"/>
      <c r="K19" s="1"/>
      <c r="L19" s="1"/>
    </row>
    <row r="20" spans="1:13" ht="27" customHeight="1">
      <c r="A20">
        <v>19</v>
      </c>
      <c r="B20" t="s">
        <v>3</v>
      </c>
      <c r="C20" t="s">
        <v>18</v>
      </c>
      <c r="D20" t="s">
        <v>9</v>
      </c>
      <c r="E20" t="str">
        <f>CONCATENATE(Table1[[#This Row],[lang]],"-",Table1[[#This Row],[term]])</f>
        <v>german-sk2g</v>
      </c>
      <c r="F20" s="1"/>
      <c r="G20" s="1"/>
      <c r="H20" s="1"/>
      <c r="I20" s="1"/>
      <c r="J20" s="1"/>
      <c r="K20" s="1"/>
      <c r="L20" s="1"/>
    </row>
    <row r="21" spans="1:13" ht="27" customHeight="1">
      <c r="A21">
        <v>20</v>
      </c>
      <c r="B21" t="s">
        <v>3</v>
      </c>
      <c r="C21" t="s">
        <v>18</v>
      </c>
      <c r="D21" t="s">
        <v>10</v>
      </c>
      <c r="E21" t="str">
        <f>CONCATENATE(Table1[[#This Row],[lang]],"-",Table1[[#This Row],[term]])</f>
        <v>russian-sk2g</v>
      </c>
      <c r="F21" s="1"/>
      <c r="G21" s="1"/>
      <c r="H21" s="1"/>
      <c r="I21" s="1"/>
      <c r="J21" s="1"/>
      <c r="K21" s="1"/>
      <c r="L21" s="1"/>
    </row>
    <row r="22" spans="1:13" ht="27" customHeight="1">
      <c r="A22">
        <v>21</v>
      </c>
      <c r="B22" t="s">
        <v>4</v>
      </c>
      <c r="C22" t="s">
        <v>18</v>
      </c>
      <c r="D22" t="s">
        <v>6</v>
      </c>
      <c r="E22" t="str">
        <f>CONCATENATE(Table1[[#This Row],[lang]],"-",Table1[[#This Row],[term]])</f>
        <v>arabic-sk3g</v>
      </c>
      <c r="F22" s="1"/>
      <c r="G22" s="1"/>
      <c r="H22" s="1"/>
      <c r="I22" s="1"/>
      <c r="J22" s="1"/>
      <c r="K22" s="1"/>
      <c r="L22" s="1"/>
    </row>
    <row r="23" spans="1:13" ht="27" customHeight="1">
      <c r="A23">
        <v>22</v>
      </c>
      <c r="B23" t="s">
        <v>4</v>
      </c>
      <c r="C23" t="s">
        <v>18</v>
      </c>
      <c r="D23" t="s">
        <v>7</v>
      </c>
      <c r="E23" t="str">
        <f>CONCATENATE(Table1[[#This Row],[lang]],"-",Table1[[#This Row],[term]])</f>
        <v>english-sk3g</v>
      </c>
      <c r="F23" s="1"/>
      <c r="G23" s="1"/>
      <c r="H23" s="1"/>
      <c r="I23" s="1"/>
      <c r="J23" s="1"/>
      <c r="K23" s="1"/>
      <c r="L23" s="1"/>
    </row>
    <row r="24" spans="1:13" ht="27" customHeight="1">
      <c r="A24">
        <v>23</v>
      </c>
      <c r="B24" t="s">
        <v>4</v>
      </c>
      <c r="C24" t="s">
        <v>18</v>
      </c>
      <c r="D24" t="s">
        <v>8</v>
      </c>
      <c r="E24" t="str">
        <f>CONCATENATE(Table1[[#This Row],[lang]],"-",Table1[[#This Row],[term]])</f>
        <v>french-sk3g</v>
      </c>
      <c r="F24" s="1"/>
      <c r="G24" s="1"/>
      <c r="H24" s="1"/>
      <c r="I24" s="1"/>
      <c r="J24" s="1"/>
      <c r="K24" s="1"/>
      <c r="L24" s="1"/>
    </row>
    <row r="25" spans="1:13" ht="27" customHeight="1">
      <c r="A25">
        <v>24</v>
      </c>
      <c r="B25" t="s">
        <v>4</v>
      </c>
      <c r="C25" t="s">
        <v>18</v>
      </c>
      <c r="D25" t="s">
        <v>9</v>
      </c>
      <c r="E25" t="str">
        <f>CONCATENATE(Table1[[#This Row],[lang]],"-",Table1[[#This Row],[term]])</f>
        <v>german-sk3g</v>
      </c>
      <c r="F25" s="1"/>
      <c r="G25" s="1"/>
      <c r="H25" s="1"/>
      <c r="I25" s="1"/>
      <c r="J25" s="1"/>
      <c r="K25" s="1"/>
      <c r="L25" s="1"/>
    </row>
    <row r="26" spans="1:13" ht="27" customHeight="1">
      <c r="A26">
        <v>25</v>
      </c>
      <c r="B26" t="s">
        <v>4</v>
      </c>
      <c r="C26" t="s">
        <v>18</v>
      </c>
      <c r="D26" t="s">
        <v>10</v>
      </c>
      <c r="E26" t="str">
        <f>CONCATENATE(Table1[[#This Row],[lang]],"-",Table1[[#This Row],[term]])</f>
        <v>russian-sk3g</v>
      </c>
      <c r="F26" s="1"/>
      <c r="G26" s="1"/>
      <c r="H26" s="1"/>
      <c r="I26" s="1"/>
      <c r="J26" s="1"/>
      <c r="K26" s="1"/>
      <c r="L26" s="1"/>
    </row>
    <row r="29" spans="1:13" ht="27" customHeight="1">
      <c r="A29" t="s">
        <v>22</v>
      </c>
      <c r="B29" t="s">
        <v>23</v>
      </c>
      <c r="C29" t="s">
        <v>21</v>
      </c>
      <c r="D29" t="s">
        <v>5</v>
      </c>
      <c r="E29" t="s">
        <v>25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20</v>
      </c>
    </row>
    <row r="30" spans="1:13" ht="27" customHeight="1">
      <c r="A30">
        <v>26</v>
      </c>
      <c r="B30" t="s">
        <v>0</v>
      </c>
      <c r="C30" t="s">
        <v>19</v>
      </c>
      <c r="D30" t="s">
        <v>6</v>
      </c>
      <c r="E30" t="str">
        <f>CONCATENATE(Table13[[#This Row],[lang]],"-",Table13[[#This Row],[term]])</f>
        <v>arabic-1g</v>
      </c>
      <c r="F30" s="1"/>
      <c r="G30" s="1"/>
      <c r="H30" s="1"/>
      <c r="I30" s="1"/>
      <c r="J30" s="1"/>
      <c r="K30" s="1"/>
      <c r="L30" s="1"/>
    </row>
    <row r="31" spans="1:13" ht="27" customHeight="1">
      <c r="A31">
        <v>27</v>
      </c>
      <c r="B31" t="s">
        <v>0</v>
      </c>
      <c r="C31" t="s">
        <v>19</v>
      </c>
      <c r="D31" t="s">
        <v>7</v>
      </c>
      <c r="E31" t="str">
        <f>CONCATENATE(Table13[[#This Row],[lang]],"-",Table13[[#This Row],[term]])</f>
        <v>english-1g</v>
      </c>
      <c r="F31" s="1"/>
      <c r="G31" s="1"/>
      <c r="H31" s="1"/>
      <c r="I31" s="1"/>
      <c r="J31" s="1"/>
      <c r="K31" s="1"/>
      <c r="L31" s="1"/>
    </row>
    <row r="32" spans="1:13" ht="27" customHeight="1">
      <c r="A32">
        <v>28</v>
      </c>
      <c r="B32" t="s">
        <v>0</v>
      </c>
      <c r="C32" t="s">
        <v>19</v>
      </c>
      <c r="D32" t="s">
        <v>8</v>
      </c>
      <c r="E32" t="str">
        <f>CONCATENATE(Table13[[#This Row],[lang]],"-",Table13[[#This Row],[term]])</f>
        <v>french-1g</v>
      </c>
      <c r="F32" s="1"/>
      <c r="G32" s="1"/>
      <c r="H32" s="1"/>
      <c r="I32" s="1"/>
      <c r="J32" s="1"/>
      <c r="K32" s="1"/>
      <c r="L32" s="1"/>
    </row>
    <row r="33" spans="1:12" ht="27" customHeight="1">
      <c r="A33">
        <v>29</v>
      </c>
      <c r="B33" t="s">
        <v>0</v>
      </c>
      <c r="C33" t="s">
        <v>19</v>
      </c>
      <c r="D33" t="s">
        <v>9</v>
      </c>
      <c r="E33" t="str">
        <f>CONCATENATE(Table13[[#This Row],[lang]],"-",Table13[[#This Row],[term]])</f>
        <v>german-1g</v>
      </c>
      <c r="F33" s="1"/>
      <c r="G33" s="1"/>
      <c r="H33" s="1"/>
      <c r="I33" s="1"/>
      <c r="J33" s="1"/>
      <c r="K33" s="1"/>
      <c r="L33" s="1"/>
    </row>
    <row r="34" spans="1:12" ht="27" customHeight="1">
      <c r="A34">
        <v>30</v>
      </c>
      <c r="B34" t="s">
        <v>0</v>
      </c>
      <c r="C34" t="s">
        <v>19</v>
      </c>
      <c r="D34" t="s">
        <v>10</v>
      </c>
      <c r="E34" t="str">
        <f>CONCATENATE(Table13[[#This Row],[lang]],"-",Table13[[#This Row],[term]])</f>
        <v>russian-1g</v>
      </c>
      <c r="F34" s="1"/>
      <c r="G34" s="1"/>
      <c r="H34" s="1"/>
      <c r="I34" s="1"/>
      <c r="J34" s="1"/>
      <c r="K34" s="1"/>
      <c r="L34" s="1"/>
    </row>
    <row r="35" spans="1:12" ht="27" customHeight="1">
      <c r="A35">
        <v>31</v>
      </c>
      <c r="B35" t="s">
        <v>1</v>
      </c>
      <c r="C35" t="s">
        <v>19</v>
      </c>
      <c r="D35" t="s">
        <v>6</v>
      </c>
      <c r="E35" t="str">
        <f>CONCATENATE(Table13[[#This Row],[lang]],"-",Table13[[#This Row],[term]])</f>
        <v>arabic-2g</v>
      </c>
      <c r="F35" s="1"/>
      <c r="G35" s="1"/>
      <c r="H35" s="1"/>
      <c r="I35" s="1"/>
      <c r="J35" s="1"/>
      <c r="K35" s="1"/>
      <c r="L35" s="1"/>
    </row>
    <row r="36" spans="1:12" ht="27" customHeight="1">
      <c r="A36">
        <v>32</v>
      </c>
      <c r="B36" t="s">
        <v>1</v>
      </c>
      <c r="C36" t="s">
        <v>19</v>
      </c>
      <c r="D36" t="s">
        <v>7</v>
      </c>
      <c r="E36" t="str">
        <f>CONCATENATE(Table13[[#This Row],[lang]],"-",Table13[[#This Row],[term]])</f>
        <v>english-2g</v>
      </c>
      <c r="F36" s="1"/>
      <c r="G36" s="1"/>
      <c r="H36" s="1"/>
      <c r="I36" s="1"/>
      <c r="J36" s="1"/>
      <c r="K36" s="1"/>
      <c r="L36" s="1"/>
    </row>
    <row r="37" spans="1:12" ht="27" customHeight="1">
      <c r="A37">
        <v>33</v>
      </c>
      <c r="B37" t="s">
        <v>1</v>
      </c>
      <c r="C37" t="s">
        <v>19</v>
      </c>
      <c r="D37" t="s">
        <v>8</v>
      </c>
      <c r="E37" t="str">
        <f>CONCATENATE(Table13[[#This Row],[lang]],"-",Table13[[#This Row],[term]])</f>
        <v>french-2g</v>
      </c>
      <c r="F37" s="1"/>
      <c r="G37" s="1"/>
      <c r="H37" s="1"/>
      <c r="I37" s="1"/>
      <c r="J37" s="1"/>
      <c r="K37" s="1"/>
      <c r="L37" s="1"/>
    </row>
    <row r="38" spans="1:12" ht="27" customHeight="1">
      <c r="A38">
        <v>34</v>
      </c>
      <c r="B38" t="s">
        <v>1</v>
      </c>
      <c r="C38" t="s">
        <v>19</v>
      </c>
      <c r="D38" t="s">
        <v>9</v>
      </c>
      <c r="E38" t="str">
        <f>CONCATENATE(Table13[[#This Row],[lang]],"-",Table13[[#This Row],[term]])</f>
        <v>german-2g</v>
      </c>
      <c r="F38" s="1"/>
      <c r="G38" s="1"/>
      <c r="H38" s="1"/>
      <c r="I38" s="1"/>
      <c r="J38" s="1"/>
      <c r="K38" s="1"/>
      <c r="L38" s="1"/>
    </row>
    <row r="39" spans="1:12" ht="27" customHeight="1">
      <c r="A39">
        <v>35</v>
      </c>
      <c r="B39" t="s">
        <v>1</v>
      </c>
      <c r="C39" t="s">
        <v>19</v>
      </c>
      <c r="D39" t="s">
        <v>10</v>
      </c>
      <c r="E39" t="str">
        <f>CONCATENATE(Table13[[#This Row],[lang]],"-",Table13[[#This Row],[term]])</f>
        <v>russian-2g</v>
      </c>
      <c r="F39" s="1"/>
      <c r="G39" s="1"/>
      <c r="H39" s="1"/>
      <c r="I39" s="1"/>
      <c r="J39" s="1"/>
      <c r="K39" s="1"/>
      <c r="L39" s="1"/>
    </row>
    <row r="40" spans="1:12" ht="27" customHeight="1">
      <c r="A40">
        <v>36</v>
      </c>
      <c r="B40" t="s">
        <v>2</v>
      </c>
      <c r="C40" t="s">
        <v>19</v>
      </c>
      <c r="D40" t="s">
        <v>6</v>
      </c>
      <c r="E40" t="str">
        <f>CONCATENATE(Table13[[#This Row],[lang]],"-",Table13[[#This Row],[term]])</f>
        <v>arabic-3g</v>
      </c>
      <c r="F40" s="1"/>
      <c r="G40" s="1"/>
      <c r="H40" s="1"/>
      <c r="I40" s="1"/>
      <c r="J40" s="1"/>
      <c r="K40" s="1"/>
      <c r="L40" s="1"/>
    </row>
    <row r="41" spans="1:12" ht="27" customHeight="1">
      <c r="A41">
        <v>37</v>
      </c>
      <c r="B41" t="s">
        <v>2</v>
      </c>
      <c r="C41" t="s">
        <v>19</v>
      </c>
      <c r="D41" t="s">
        <v>7</v>
      </c>
      <c r="E41" t="str">
        <f>CONCATENATE(Table13[[#This Row],[lang]],"-",Table13[[#This Row],[term]])</f>
        <v>english-3g</v>
      </c>
      <c r="F41" s="1"/>
      <c r="G41" s="1"/>
      <c r="H41" s="1"/>
      <c r="I41" s="1"/>
      <c r="J41" s="1"/>
      <c r="K41" s="1"/>
      <c r="L41" s="1"/>
    </row>
    <row r="42" spans="1:12" ht="27" customHeight="1">
      <c r="A42">
        <v>38</v>
      </c>
      <c r="B42" t="s">
        <v>2</v>
      </c>
      <c r="C42" t="s">
        <v>19</v>
      </c>
      <c r="D42" t="s">
        <v>8</v>
      </c>
      <c r="E42" t="str">
        <f>CONCATENATE(Table13[[#This Row],[lang]],"-",Table13[[#This Row],[term]])</f>
        <v>french-3g</v>
      </c>
      <c r="F42" s="1"/>
      <c r="G42" s="1"/>
      <c r="H42" s="1"/>
      <c r="I42" s="1"/>
      <c r="J42" s="1"/>
      <c r="K42" s="1"/>
      <c r="L42" s="1"/>
    </row>
    <row r="43" spans="1:12" ht="27" customHeight="1">
      <c r="A43">
        <v>39</v>
      </c>
      <c r="B43" t="s">
        <v>2</v>
      </c>
      <c r="C43" t="s">
        <v>19</v>
      </c>
      <c r="D43" t="s">
        <v>9</v>
      </c>
      <c r="E43" t="str">
        <f>CONCATENATE(Table13[[#This Row],[lang]],"-",Table13[[#This Row],[term]])</f>
        <v>german-3g</v>
      </c>
      <c r="F43" s="1"/>
      <c r="G43" s="1"/>
      <c r="H43" s="1"/>
      <c r="I43" s="1"/>
      <c r="J43" s="1"/>
      <c r="K43" s="1"/>
      <c r="L43" s="1"/>
    </row>
    <row r="44" spans="1:12" ht="27" customHeight="1">
      <c r="A44">
        <v>40</v>
      </c>
      <c r="B44" t="s">
        <v>2</v>
      </c>
      <c r="C44" t="s">
        <v>19</v>
      </c>
      <c r="D44" t="s">
        <v>10</v>
      </c>
      <c r="E44" t="str">
        <f>CONCATENATE(Table13[[#This Row],[lang]],"-",Table13[[#This Row],[term]])</f>
        <v>russian-3g</v>
      </c>
      <c r="F44" s="1"/>
      <c r="G44" s="1"/>
      <c r="H44" s="1"/>
      <c r="I44" s="1"/>
      <c r="J44" s="1"/>
      <c r="K44" s="1"/>
      <c r="L44" s="1"/>
    </row>
    <row r="45" spans="1:12" ht="27" customHeight="1">
      <c r="A45">
        <v>41</v>
      </c>
      <c r="B45" t="s">
        <v>3</v>
      </c>
      <c r="C45" t="s">
        <v>19</v>
      </c>
      <c r="D45" t="s">
        <v>6</v>
      </c>
      <c r="E45" t="str">
        <f>CONCATENATE(Table13[[#This Row],[lang]],"-",Table13[[#This Row],[term]])</f>
        <v>arabic-sk2g</v>
      </c>
      <c r="F45" s="1"/>
      <c r="G45" s="1"/>
      <c r="H45" s="1"/>
      <c r="I45" s="1"/>
      <c r="J45" s="1"/>
      <c r="K45" s="1"/>
      <c r="L45" s="1"/>
    </row>
    <row r="46" spans="1:12" ht="27" customHeight="1">
      <c r="A46">
        <v>42</v>
      </c>
      <c r="B46" t="s">
        <v>3</v>
      </c>
      <c r="C46" t="s">
        <v>19</v>
      </c>
      <c r="D46" t="s">
        <v>7</v>
      </c>
      <c r="E46" t="str">
        <f>CONCATENATE(Table13[[#This Row],[lang]],"-",Table13[[#This Row],[term]])</f>
        <v>english-sk2g</v>
      </c>
      <c r="F46" s="1"/>
      <c r="G46" s="1"/>
      <c r="H46" s="1"/>
      <c r="I46" s="1"/>
      <c r="J46" s="1"/>
      <c r="K46" s="1"/>
      <c r="L46" s="1"/>
    </row>
    <row r="47" spans="1:12" ht="27" customHeight="1">
      <c r="A47">
        <v>43</v>
      </c>
      <c r="B47" t="s">
        <v>3</v>
      </c>
      <c r="C47" t="s">
        <v>19</v>
      </c>
      <c r="D47" t="s">
        <v>8</v>
      </c>
      <c r="E47" t="str">
        <f>CONCATENATE(Table13[[#This Row],[lang]],"-",Table13[[#This Row],[term]])</f>
        <v>french-sk2g</v>
      </c>
      <c r="F47" s="1"/>
      <c r="G47" s="1"/>
      <c r="H47" s="1"/>
      <c r="I47" s="1"/>
      <c r="J47" s="1"/>
      <c r="K47" s="1"/>
      <c r="L47" s="1"/>
    </row>
    <row r="48" spans="1:12" ht="27" customHeight="1">
      <c r="A48">
        <v>44</v>
      </c>
      <c r="B48" t="s">
        <v>3</v>
      </c>
      <c r="C48" t="s">
        <v>19</v>
      </c>
      <c r="D48" t="s">
        <v>9</v>
      </c>
      <c r="E48" t="str">
        <f>CONCATENATE(Table13[[#This Row],[lang]],"-",Table13[[#This Row],[term]])</f>
        <v>german-sk2g</v>
      </c>
      <c r="F48" s="1"/>
      <c r="G48" s="1"/>
      <c r="H48" s="1"/>
      <c r="I48" s="1"/>
      <c r="J48" s="1"/>
      <c r="K48" s="1"/>
      <c r="L48" s="1"/>
    </row>
    <row r="49" spans="1:13" ht="27" customHeight="1">
      <c r="A49">
        <v>45</v>
      </c>
      <c r="B49" t="s">
        <v>3</v>
      </c>
      <c r="C49" t="s">
        <v>19</v>
      </c>
      <c r="D49" t="s">
        <v>10</v>
      </c>
      <c r="E49" t="str">
        <f>CONCATENATE(Table13[[#This Row],[lang]],"-",Table13[[#This Row],[term]])</f>
        <v>russian-sk2g</v>
      </c>
      <c r="F49" s="1"/>
      <c r="G49" s="1"/>
      <c r="H49" s="1"/>
      <c r="I49" s="1"/>
      <c r="J49" s="1"/>
      <c r="K49" s="1"/>
      <c r="L49" s="1"/>
    </row>
    <row r="50" spans="1:13" ht="27" customHeight="1">
      <c r="A50">
        <v>46</v>
      </c>
      <c r="B50" t="s">
        <v>4</v>
      </c>
      <c r="C50" t="s">
        <v>19</v>
      </c>
      <c r="D50" t="s">
        <v>6</v>
      </c>
      <c r="E50" t="str">
        <f>CONCATENATE(Table13[[#This Row],[lang]],"-",Table13[[#This Row],[term]])</f>
        <v>arabic-sk3g</v>
      </c>
      <c r="F50" s="1"/>
      <c r="G50" s="1"/>
      <c r="H50" s="1"/>
      <c r="I50" s="1"/>
      <c r="J50" s="1"/>
      <c r="K50" s="1"/>
      <c r="L50" s="1"/>
    </row>
    <row r="51" spans="1:13" ht="27" customHeight="1">
      <c r="A51">
        <v>47</v>
      </c>
      <c r="B51" t="s">
        <v>4</v>
      </c>
      <c r="C51" t="s">
        <v>19</v>
      </c>
      <c r="D51" t="s">
        <v>7</v>
      </c>
      <c r="E51" t="str">
        <f>CONCATENATE(Table13[[#This Row],[lang]],"-",Table13[[#This Row],[term]])</f>
        <v>english-sk3g</v>
      </c>
      <c r="F51" s="1"/>
      <c r="G51" s="1"/>
      <c r="H51" s="1"/>
      <c r="I51" s="1"/>
      <c r="J51" s="1"/>
      <c r="K51" s="1"/>
      <c r="L51" s="1"/>
    </row>
    <row r="52" spans="1:13" ht="27" customHeight="1">
      <c r="A52">
        <v>48</v>
      </c>
      <c r="B52" t="s">
        <v>4</v>
      </c>
      <c r="C52" t="s">
        <v>19</v>
      </c>
      <c r="D52" t="s">
        <v>8</v>
      </c>
      <c r="E52" t="str">
        <f>CONCATENATE(Table13[[#This Row],[lang]],"-",Table13[[#This Row],[term]])</f>
        <v>french-sk3g</v>
      </c>
      <c r="F52" s="1"/>
      <c r="G52" s="1"/>
      <c r="H52" s="1"/>
      <c r="I52" s="1"/>
      <c r="J52" s="1"/>
      <c r="K52" s="1"/>
      <c r="L52" s="1"/>
    </row>
    <row r="53" spans="1:13" ht="27" customHeight="1">
      <c r="A53">
        <v>49</v>
      </c>
      <c r="B53" t="s">
        <v>4</v>
      </c>
      <c r="C53" t="s">
        <v>19</v>
      </c>
      <c r="D53" t="s">
        <v>9</v>
      </c>
      <c r="E53" t="str">
        <f>CONCATENATE(Table13[[#This Row],[lang]],"-",Table13[[#This Row],[term]])</f>
        <v>german-sk3g</v>
      </c>
      <c r="F53" s="1"/>
      <c r="G53" s="1"/>
      <c r="H53" s="1"/>
      <c r="I53" s="1"/>
      <c r="J53" s="1"/>
      <c r="K53" s="1"/>
      <c r="L53" s="1"/>
    </row>
    <row r="54" spans="1:13" ht="27" customHeight="1">
      <c r="A54">
        <v>50</v>
      </c>
      <c r="B54" t="s">
        <v>4</v>
      </c>
      <c r="C54" t="s">
        <v>19</v>
      </c>
      <c r="D54" t="s">
        <v>10</v>
      </c>
      <c r="E54" t="str">
        <f>CONCATENATE(Table13[[#This Row],[lang]],"-",Table13[[#This Row],[term]])</f>
        <v>russian-sk3g</v>
      </c>
      <c r="F54" s="1"/>
      <c r="G54" s="1"/>
      <c r="H54" s="1"/>
      <c r="I54" s="1"/>
      <c r="J54" s="1"/>
      <c r="K54" s="1"/>
      <c r="L54" s="1"/>
    </row>
    <row r="57" spans="1:13" ht="27" customHeight="1">
      <c r="B57" t="s">
        <v>23</v>
      </c>
      <c r="C57" t="s">
        <v>21</v>
      </c>
      <c r="D57" t="s">
        <v>5</v>
      </c>
      <c r="E57" t="s">
        <v>25</v>
      </c>
      <c r="F57" t="s">
        <v>11</v>
      </c>
      <c r="G57" t="s">
        <v>12</v>
      </c>
      <c r="H57" t="s">
        <v>13</v>
      </c>
      <c r="I57" t="s">
        <v>14</v>
      </c>
      <c r="J57" t="s">
        <v>15</v>
      </c>
      <c r="K57" t="s">
        <v>16</v>
      </c>
      <c r="L57" t="s">
        <v>17</v>
      </c>
      <c r="M57" t="s">
        <v>20</v>
      </c>
    </row>
    <row r="58" spans="1:13" ht="27" customHeight="1">
      <c r="B58" t="s">
        <v>0</v>
      </c>
      <c r="C58" t="s">
        <v>24</v>
      </c>
      <c r="D58" t="s">
        <v>6</v>
      </c>
      <c r="E58" s="1" t="str">
        <f>CONCATENATE(Table3[[#This Row],[lang]],"-",Table3[[#This Row],[term]])</f>
        <v>arabic-1g</v>
      </c>
      <c r="F58" s="1" t="e">
        <f t="shared" ref="F58:L82" si="0">_xlfn.LET(_xlpm.r,$E58,_xlpm.d,_xlfn.XLOOKUP(_xlpm.r,$E$2:$E$26,F$2:F$26),_xlpm.p,_xlfn.XLOOKUP(_xlpm.r,$E$30:$E$54,F$30:F$54),(2*_xlpm.d*_xlpm.p)/(_xlpm.d+_xlpm.p))</f>
        <v>#DIV/0!</v>
      </c>
      <c r="G58" s="1" t="e">
        <f t="shared" si="0"/>
        <v>#DIV/0!</v>
      </c>
      <c r="H58" s="1" t="e">
        <f t="shared" si="0"/>
        <v>#DIV/0!</v>
      </c>
      <c r="I58" s="1" t="e">
        <f t="shared" si="0"/>
        <v>#DIV/0!</v>
      </c>
      <c r="J58" s="1" t="e">
        <f t="shared" si="0"/>
        <v>#DIV/0!</v>
      </c>
      <c r="K58" s="1" t="e">
        <f t="shared" si="0"/>
        <v>#DIV/0!</v>
      </c>
      <c r="L58" s="1" t="e">
        <f t="shared" si="0"/>
        <v>#DIV/0!</v>
      </c>
    </row>
    <row r="59" spans="1:13" ht="27" customHeight="1">
      <c r="B59" t="s">
        <v>1</v>
      </c>
      <c r="C59" t="s">
        <v>24</v>
      </c>
      <c r="D59" t="s">
        <v>6</v>
      </c>
      <c r="E59" s="1" t="str">
        <f>CONCATENATE(Table3[[#This Row],[lang]],"-",Table3[[#This Row],[term]])</f>
        <v>arabic-2g</v>
      </c>
      <c r="F59" s="1" t="e">
        <f t="shared" si="0"/>
        <v>#DIV/0!</v>
      </c>
      <c r="G59" s="1" t="e">
        <f t="shared" si="0"/>
        <v>#DIV/0!</v>
      </c>
      <c r="H59" s="1" t="e">
        <f t="shared" si="0"/>
        <v>#DIV/0!</v>
      </c>
      <c r="I59" s="1" t="e">
        <f t="shared" si="0"/>
        <v>#DIV/0!</v>
      </c>
      <c r="J59" s="1" t="e">
        <f t="shared" si="0"/>
        <v>#DIV/0!</v>
      </c>
      <c r="K59" s="1" t="e">
        <f t="shared" si="0"/>
        <v>#DIV/0!</v>
      </c>
      <c r="L59" s="1" t="e">
        <f t="shared" si="0"/>
        <v>#DIV/0!</v>
      </c>
    </row>
    <row r="60" spans="1:13" ht="27" customHeight="1">
      <c r="B60" t="s">
        <v>2</v>
      </c>
      <c r="C60" t="s">
        <v>24</v>
      </c>
      <c r="D60" t="s">
        <v>6</v>
      </c>
      <c r="E60" s="1" t="str">
        <f>CONCATENATE(Table3[[#This Row],[lang]],"-",Table3[[#This Row],[term]])</f>
        <v>arabic-3g</v>
      </c>
      <c r="F60" s="1" t="e">
        <f t="shared" si="0"/>
        <v>#DIV/0!</v>
      </c>
      <c r="G60" s="1" t="e">
        <f t="shared" si="0"/>
        <v>#DIV/0!</v>
      </c>
      <c r="H60" s="1" t="e">
        <f t="shared" si="0"/>
        <v>#DIV/0!</v>
      </c>
      <c r="I60" s="1" t="e">
        <f t="shared" si="0"/>
        <v>#DIV/0!</v>
      </c>
      <c r="J60" s="1" t="e">
        <f t="shared" si="0"/>
        <v>#DIV/0!</v>
      </c>
      <c r="K60" s="1" t="e">
        <f t="shared" si="0"/>
        <v>#DIV/0!</v>
      </c>
      <c r="L60" s="1" t="e">
        <f t="shared" si="0"/>
        <v>#DIV/0!</v>
      </c>
    </row>
    <row r="61" spans="1:13" ht="27" customHeight="1">
      <c r="B61" t="s">
        <v>3</v>
      </c>
      <c r="C61" t="s">
        <v>24</v>
      </c>
      <c r="D61" t="s">
        <v>6</v>
      </c>
      <c r="E61" s="1" t="str">
        <f>CONCATENATE(Table3[[#This Row],[lang]],"-",Table3[[#This Row],[term]])</f>
        <v>arabic-sk2g</v>
      </c>
      <c r="F61" s="1" t="e">
        <f t="shared" si="0"/>
        <v>#DIV/0!</v>
      </c>
      <c r="G61" s="1" t="e">
        <f t="shared" si="0"/>
        <v>#DIV/0!</v>
      </c>
      <c r="H61" s="1" t="e">
        <f t="shared" si="0"/>
        <v>#DIV/0!</v>
      </c>
      <c r="I61" s="1" t="e">
        <f t="shared" si="0"/>
        <v>#DIV/0!</v>
      </c>
      <c r="J61" s="1" t="e">
        <f t="shared" si="0"/>
        <v>#DIV/0!</v>
      </c>
      <c r="K61" s="1" t="e">
        <f t="shared" si="0"/>
        <v>#DIV/0!</v>
      </c>
      <c r="L61" s="1" t="e">
        <f t="shared" si="0"/>
        <v>#DIV/0!</v>
      </c>
    </row>
    <row r="62" spans="1:13" ht="27" customHeight="1">
      <c r="B62" t="s">
        <v>4</v>
      </c>
      <c r="C62" t="s">
        <v>24</v>
      </c>
      <c r="D62" t="s">
        <v>6</v>
      </c>
      <c r="E62" s="1" t="str">
        <f>CONCATENATE(Table3[[#This Row],[lang]],"-",Table3[[#This Row],[term]])</f>
        <v>arabic-sk3g</v>
      </c>
      <c r="F62" s="1" t="e">
        <f t="shared" si="0"/>
        <v>#DIV/0!</v>
      </c>
      <c r="G62" s="1" t="e">
        <f t="shared" si="0"/>
        <v>#DIV/0!</v>
      </c>
      <c r="H62" s="1" t="e">
        <f t="shared" si="0"/>
        <v>#DIV/0!</v>
      </c>
      <c r="I62" s="1" t="e">
        <f t="shared" si="0"/>
        <v>#DIV/0!</v>
      </c>
      <c r="J62" s="1" t="e">
        <f t="shared" si="0"/>
        <v>#DIV/0!</v>
      </c>
      <c r="K62" s="1" t="e">
        <f t="shared" si="0"/>
        <v>#DIV/0!</v>
      </c>
      <c r="L62" s="1" t="e">
        <f t="shared" si="0"/>
        <v>#DIV/0!</v>
      </c>
    </row>
    <row r="63" spans="1:13" ht="27" customHeight="1">
      <c r="B63" t="s">
        <v>0</v>
      </c>
      <c r="C63" t="s">
        <v>24</v>
      </c>
      <c r="D63" t="s">
        <v>7</v>
      </c>
      <c r="E63" s="1" t="str">
        <f>CONCATENATE(Table3[[#This Row],[lang]],"-",Table3[[#This Row],[term]])</f>
        <v>english-1g</v>
      </c>
      <c r="F63" s="1" t="e">
        <f t="shared" si="0"/>
        <v>#DIV/0!</v>
      </c>
      <c r="G63" s="1" t="e">
        <f t="shared" si="0"/>
        <v>#DIV/0!</v>
      </c>
      <c r="H63" s="1" t="e">
        <f t="shared" si="0"/>
        <v>#DIV/0!</v>
      </c>
      <c r="I63" s="1" t="e">
        <f t="shared" si="0"/>
        <v>#DIV/0!</v>
      </c>
      <c r="J63" s="1" t="e">
        <f t="shared" si="0"/>
        <v>#DIV/0!</v>
      </c>
      <c r="K63" s="1" t="e">
        <f t="shared" si="0"/>
        <v>#DIV/0!</v>
      </c>
      <c r="L63" s="1" t="e">
        <f t="shared" si="0"/>
        <v>#DIV/0!</v>
      </c>
    </row>
    <row r="64" spans="1:13" ht="27" customHeight="1">
      <c r="B64" t="s">
        <v>1</v>
      </c>
      <c r="C64" t="s">
        <v>24</v>
      </c>
      <c r="D64" t="s">
        <v>7</v>
      </c>
      <c r="E64" s="1" t="str">
        <f>CONCATENATE(Table3[[#This Row],[lang]],"-",Table3[[#This Row],[term]])</f>
        <v>english-2g</v>
      </c>
      <c r="F64" s="1" t="e">
        <f t="shared" si="0"/>
        <v>#DIV/0!</v>
      </c>
      <c r="G64" s="1" t="e">
        <f t="shared" si="0"/>
        <v>#DIV/0!</v>
      </c>
      <c r="H64" s="1" t="e">
        <f t="shared" si="0"/>
        <v>#DIV/0!</v>
      </c>
      <c r="I64" s="1" t="e">
        <f t="shared" si="0"/>
        <v>#DIV/0!</v>
      </c>
      <c r="J64" s="1" t="e">
        <f t="shared" si="0"/>
        <v>#DIV/0!</v>
      </c>
      <c r="K64" s="1" t="e">
        <f t="shared" si="0"/>
        <v>#DIV/0!</v>
      </c>
      <c r="L64" s="1" t="e">
        <f t="shared" si="0"/>
        <v>#DIV/0!</v>
      </c>
    </row>
    <row r="65" spans="2:12" ht="27" customHeight="1">
      <c r="B65" t="s">
        <v>2</v>
      </c>
      <c r="C65" t="s">
        <v>24</v>
      </c>
      <c r="D65" t="s">
        <v>7</v>
      </c>
      <c r="E65" s="1" t="str">
        <f>CONCATENATE(Table3[[#This Row],[lang]],"-",Table3[[#This Row],[term]])</f>
        <v>english-3g</v>
      </c>
      <c r="F65" s="1" t="e">
        <f t="shared" si="0"/>
        <v>#DIV/0!</v>
      </c>
      <c r="G65" s="1" t="e">
        <f t="shared" si="0"/>
        <v>#DIV/0!</v>
      </c>
      <c r="H65" s="1" t="e">
        <f t="shared" si="0"/>
        <v>#DIV/0!</v>
      </c>
      <c r="I65" s="1" t="e">
        <f t="shared" si="0"/>
        <v>#DIV/0!</v>
      </c>
      <c r="J65" s="1" t="e">
        <f t="shared" si="0"/>
        <v>#DIV/0!</v>
      </c>
      <c r="K65" s="1" t="e">
        <f t="shared" si="0"/>
        <v>#DIV/0!</v>
      </c>
      <c r="L65" s="1" t="e">
        <f t="shared" si="0"/>
        <v>#DIV/0!</v>
      </c>
    </row>
    <row r="66" spans="2:12" ht="27" customHeight="1">
      <c r="B66" t="s">
        <v>3</v>
      </c>
      <c r="C66" t="s">
        <v>24</v>
      </c>
      <c r="D66" t="s">
        <v>7</v>
      </c>
      <c r="E66" s="1" t="str">
        <f>CONCATENATE(Table3[[#This Row],[lang]],"-",Table3[[#This Row],[term]])</f>
        <v>english-sk2g</v>
      </c>
      <c r="F66" s="1" t="e">
        <f t="shared" si="0"/>
        <v>#DIV/0!</v>
      </c>
      <c r="G66" s="1" t="e">
        <f t="shared" si="0"/>
        <v>#DIV/0!</v>
      </c>
      <c r="H66" s="1" t="e">
        <f t="shared" si="0"/>
        <v>#DIV/0!</v>
      </c>
      <c r="I66" s="1" t="e">
        <f t="shared" si="0"/>
        <v>#DIV/0!</v>
      </c>
      <c r="J66" s="1" t="e">
        <f t="shared" si="0"/>
        <v>#DIV/0!</v>
      </c>
      <c r="K66" s="1" t="e">
        <f t="shared" si="0"/>
        <v>#DIV/0!</v>
      </c>
      <c r="L66" s="1" t="e">
        <f t="shared" si="0"/>
        <v>#DIV/0!</v>
      </c>
    </row>
    <row r="67" spans="2:12" ht="27" customHeight="1">
      <c r="B67" t="s">
        <v>4</v>
      </c>
      <c r="C67" t="s">
        <v>24</v>
      </c>
      <c r="D67" t="s">
        <v>7</v>
      </c>
      <c r="E67" s="1" t="str">
        <f>CONCATENATE(Table3[[#This Row],[lang]],"-",Table3[[#This Row],[term]])</f>
        <v>english-sk3g</v>
      </c>
      <c r="F67" s="1" t="e">
        <f t="shared" si="0"/>
        <v>#DIV/0!</v>
      </c>
      <c r="G67" s="1" t="e">
        <f t="shared" si="0"/>
        <v>#DIV/0!</v>
      </c>
      <c r="H67" s="1" t="e">
        <f t="shared" si="0"/>
        <v>#DIV/0!</v>
      </c>
      <c r="I67" s="1" t="e">
        <f t="shared" si="0"/>
        <v>#DIV/0!</v>
      </c>
      <c r="J67" s="1" t="e">
        <f t="shared" si="0"/>
        <v>#DIV/0!</v>
      </c>
      <c r="K67" s="1" t="e">
        <f t="shared" si="0"/>
        <v>#DIV/0!</v>
      </c>
      <c r="L67" s="1" t="e">
        <f t="shared" si="0"/>
        <v>#DIV/0!</v>
      </c>
    </row>
    <row r="68" spans="2:12" ht="27" customHeight="1">
      <c r="B68" t="s">
        <v>0</v>
      </c>
      <c r="C68" t="s">
        <v>24</v>
      </c>
      <c r="D68" t="s">
        <v>8</v>
      </c>
      <c r="E68" s="1" t="str">
        <f>CONCATENATE(Table3[[#This Row],[lang]],"-",Table3[[#This Row],[term]])</f>
        <v>french-1g</v>
      </c>
      <c r="F68" s="1" t="e">
        <f t="shared" si="0"/>
        <v>#DIV/0!</v>
      </c>
      <c r="G68" s="1" t="e">
        <f t="shared" si="0"/>
        <v>#DIV/0!</v>
      </c>
      <c r="H68" s="1" t="e">
        <f t="shared" si="0"/>
        <v>#DIV/0!</v>
      </c>
      <c r="I68" s="1" t="e">
        <f t="shared" si="0"/>
        <v>#DIV/0!</v>
      </c>
      <c r="J68" s="1" t="e">
        <f t="shared" si="0"/>
        <v>#DIV/0!</v>
      </c>
      <c r="K68" s="1" t="e">
        <f t="shared" si="0"/>
        <v>#DIV/0!</v>
      </c>
      <c r="L68" s="1" t="e">
        <f t="shared" si="0"/>
        <v>#DIV/0!</v>
      </c>
    </row>
    <row r="69" spans="2:12" ht="27" customHeight="1">
      <c r="B69" t="s">
        <v>1</v>
      </c>
      <c r="C69" t="s">
        <v>24</v>
      </c>
      <c r="D69" t="s">
        <v>8</v>
      </c>
      <c r="E69" s="1" t="str">
        <f>CONCATENATE(Table3[[#This Row],[lang]],"-",Table3[[#This Row],[term]])</f>
        <v>french-2g</v>
      </c>
      <c r="F69" s="1" t="e">
        <f t="shared" si="0"/>
        <v>#DIV/0!</v>
      </c>
      <c r="G69" s="1" t="e">
        <f t="shared" si="0"/>
        <v>#DIV/0!</v>
      </c>
      <c r="H69" s="1" t="e">
        <f t="shared" si="0"/>
        <v>#DIV/0!</v>
      </c>
      <c r="I69" s="1" t="e">
        <f t="shared" si="0"/>
        <v>#DIV/0!</v>
      </c>
      <c r="J69" s="1" t="e">
        <f t="shared" si="0"/>
        <v>#DIV/0!</v>
      </c>
      <c r="K69" s="1" t="e">
        <f t="shared" si="0"/>
        <v>#DIV/0!</v>
      </c>
      <c r="L69" s="1" t="e">
        <f t="shared" si="0"/>
        <v>#DIV/0!</v>
      </c>
    </row>
    <row r="70" spans="2:12" ht="27" customHeight="1">
      <c r="B70" t="s">
        <v>2</v>
      </c>
      <c r="C70" t="s">
        <v>24</v>
      </c>
      <c r="D70" t="s">
        <v>8</v>
      </c>
      <c r="E70" s="1" t="str">
        <f>CONCATENATE(Table3[[#This Row],[lang]],"-",Table3[[#This Row],[term]])</f>
        <v>french-3g</v>
      </c>
      <c r="F70" s="1" t="e">
        <f t="shared" si="0"/>
        <v>#DIV/0!</v>
      </c>
      <c r="G70" s="1" t="e">
        <f t="shared" si="0"/>
        <v>#DIV/0!</v>
      </c>
      <c r="H70" s="1" t="e">
        <f t="shared" si="0"/>
        <v>#DIV/0!</v>
      </c>
      <c r="I70" s="1" t="e">
        <f t="shared" si="0"/>
        <v>#DIV/0!</v>
      </c>
      <c r="J70" s="1" t="e">
        <f t="shared" si="0"/>
        <v>#DIV/0!</v>
      </c>
      <c r="K70" s="1" t="e">
        <f t="shared" si="0"/>
        <v>#DIV/0!</v>
      </c>
      <c r="L70" s="1" t="e">
        <f t="shared" si="0"/>
        <v>#DIV/0!</v>
      </c>
    </row>
    <row r="71" spans="2:12" ht="27" customHeight="1">
      <c r="B71" t="s">
        <v>3</v>
      </c>
      <c r="C71" t="s">
        <v>24</v>
      </c>
      <c r="D71" t="s">
        <v>8</v>
      </c>
      <c r="E71" s="1" t="str">
        <f>CONCATENATE(Table3[[#This Row],[lang]],"-",Table3[[#This Row],[term]])</f>
        <v>french-sk2g</v>
      </c>
      <c r="F71" s="1" t="e">
        <f t="shared" si="0"/>
        <v>#DIV/0!</v>
      </c>
      <c r="G71" s="1" t="e">
        <f t="shared" si="0"/>
        <v>#DIV/0!</v>
      </c>
      <c r="H71" s="1" t="e">
        <f t="shared" si="0"/>
        <v>#DIV/0!</v>
      </c>
      <c r="I71" s="1" t="e">
        <f t="shared" si="0"/>
        <v>#DIV/0!</v>
      </c>
      <c r="J71" s="1" t="e">
        <f t="shared" si="0"/>
        <v>#DIV/0!</v>
      </c>
      <c r="K71" s="1" t="e">
        <f t="shared" si="0"/>
        <v>#DIV/0!</v>
      </c>
      <c r="L71" s="1" t="e">
        <f t="shared" si="0"/>
        <v>#DIV/0!</v>
      </c>
    </row>
    <row r="72" spans="2:12" ht="27" customHeight="1">
      <c r="B72" t="s">
        <v>4</v>
      </c>
      <c r="C72" t="s">
        <v>24</v>
      </c>
      <c r="D72" t="s">
        <v>8</v>
      </c>
      <c r="E72" s="1" t="str">
        <f>CONCATENATE(Table3[[#This Row],[lang]],"-",Table3[[#This Row],[term]])</f>
        <v>french-sk3g</v>
      </c>
      <c r="F72" s="1" t="e">
        <f t="shared" si="0"/>
        <v>#DIV/0!</v>
      </c>
      <c r="G72" s="1" t="e">
        <f t="shared" si="0"/>
        <v>#DIV/0!</v>
      </c>
      <c r="H72" s="1" t="e">
        <f t="shared" si="0"/>
        <v>#DIV/0!</v>
      </c>
      <c r="I72" s="1" t="e">
        <f t="shared" si="0"/>
        <v>#DIV/0!</v>
      </c>
      <c r="J72" s="1" t="e">
        <f t="shared" si="0"/>
        <v>#DIV/0!</v>
      </c>
      <c r="K72" s="1" t="e">
        <f t="shared" si="0"/>
        <v>#DIV/0!</v>
      </c>
      <c r="L72" s="1" t="e">
        <f t="shared" si="0"/>
        <v>#DIV/0!</v>
      </c>
    </row>
    <row r="73" spans="2:12" ht="27" customHeight="1">
      <c r="B73" t="s">
        <v>0</v>
      </c>
      <c r="C73" t="s">
        <v>24</v>
      </c>
      <c r="D73" t="s">
        <v>9</v>
      </c>
      <c r="E73" s="1" t="str">
        <f>CONCATENATE(Table3[[#This Row],[lang]],"-",Table3[[#This Row],[term]])</f>
        <v>german-1g</v>
      </c>
      <c r="F73" s="1" t="e">
        <f t="shared" si="0"/>
        <v>#DIV/0!</v>
      </c>
      <c r="G73" s="1" t="e">
        <f t="shared" si="0"/>
        <v>#DIV/0!</v>
      </c>
      <c r="H73" s="1" t="e">
        <f t="shared" si="0"/>
        <v>#DIV/0!</v>
      </c>
      <c r="I73" s="1" t="e">
        <f t="shared" si="0"/>
        <v>#DIV/0!</v>
      </c>
      <c r="J73" s="1" t="e">
        <f t="shared" si="0"/>
        <v>#DIV/0!</v>
      </c>
      <c r="K73" s="1" t="e">
        <f t="shared" si="0"/>
        <v>#DIV/0!</v>
      </c>
      <c r="L73" s="1" t="e">
        <f t="shared" si="0"/>
        <v>#DIV/0!</v>
      </c>
    </row>
    <row r="74" spans="2:12" ht="27" customHeight="1">
      <c r="B74" t="s">
        <v>1</v>
      </c>
      <c r="C74" t="s">
        <v>24</v>
      </c>
      <c r="D74" t="s">
        <v>9</v>
      </c>
      <c r="E74" s="1" t="str">
        <f>CONCATENATE(Table3[[#This Row],[lang]],"-",Table3[[#This Row],[term]])</f>
        <v>german-2g</v>
      </c>
      <c r="F74" s="1" t="e">
        <f t="shared" si="0"/>
        <v>#DIV/0!</v>
      </c>
      <c r="G74" s="1" t="e">
        <f t="shared" si="0"/>
        <v>#DIV/0!</v>
      </c>
      <c r="H74" s="1" t="e">
        <f t="shared" si="0"/>
        <v>#DIV/0!</v>
      </c>
      <c r="I74" s="1" t="e">
        <f t="shared" si="0"/>
        <v>#DIV/0!</v>
      </c>
      <c r="J74" s="1" t="e">
        <f t="shared" si="0"/>
        <v>#DIV/0!</v>
      </c>
      <c r="K74" s="1" t="e">
        <f t="shared" si="0"/>
        <v>#DIV/0!</v>
      </c>
      <c r="L74" s="1" t="e">
        <f t="shared" si="0"/>
        <v>#DIV/0!</v>
      </c>
    </row>
    <row r="75" spans="2:12" ht="27" customHeight="1">
      <c r="B75" t="s">
        <v>2</v>
      </c>
      <c r="C75" t="s">
        <v>24</v>
      </c>
      <c r="D75" t="s">
        <v>9</v>
      </c>
      <c r="E75" s="1" t="str">
        <f>CONCATENATE(Table3[[#This Row],[lang]],"-",Table3[[#This Row],[term]])</f>
        <v>german-3g</v>
      </c>
      <c r="F75" s="1" t="e">
        <f t="shared" si="0"/>
        <v>#DIV/0!</v>
      </c>
      <c r="G75" s="1" t="e">
        <f t="shared" si="0"/>
        <v>#DIV/0!</v>
      </c>
      <c r="H75" s="1" t="e">
        <f t="shared" si="0"/>
        <v>#DIV/0!</v>
      </c>
      <c r="I75" s="1" t="e">
        <f t="shared" si="0"/>
        <v>#DIV/0!</v>
      </c>
      <c r="J75" s="1" t="e">
        <f t="shared" si="0"/>
        <v>#DIV/0!</v>
      </c>
      <c r="K75" s="1" t="e">
        <f t="shared" si="0"/>
        <v>#DIV/0!</v>
      </c>
      <c r="L75" s="1" t="e">
        <f t="shared" si="0"/>
        <v>#DIV/0!</v>
      </c>
    </row>
    <row r="76" spans="2:12" ht="27" customHeight="1">
      <c r="B76" t="s">
        <v>3</v>
      </c>
      <c r="C76" t="s">
        <v>24</v>
      </c>
      <c r="D76" t="s">
        <v>9</v>
      </c>
      <c r="E76" s="1" t="str">
        <f>CONCATENATE(Table3[[#This Row],[lang]],"-",Table3[[#This Row],[term]])</f>
        <v>german-sk2g</v>
      </c>
      <c r="F76" s="1" t="e">
        <f t="shared" si="0"/>
        <v>#DIV/0!</v>
      </c>
      <c r="G76" s="1" t="e">
        <f t="shared" si="0"/>
        <v>#DIV/0!</v>
      </c>
      <c r="H76" s="1" t="e">
        <f t="shared" si="0"/>
        <v>#DIV/0!</v>
      </c>
      <c r="I76" s="1" t="e">
        <f t="shared" si="0"/>
        <v>#DIV/0!</v>
      </c>
      <c r="J76" s="1" t="e">
        <f t="shared" si="0"/>
        <v>#DIV/0!</v>
      </c>
      <c r="K76" s="1" t="e">
        <f t="shared" si="0"/>
        <v>#DIV/0!</v>
      </c>
      <c r="L76" s="1" t="e">
        <f t="shared" si="0"/>
        <v>#DIV/0!</v>
      </c>
    </row>
    <row r="77" spans="2:12" ht="27" customHeight="1">
      <c r="B77" t="s">
        <v>4</v>
      </c>
      <c r="C77" t="s">
        <v>24</v>
      </c>
      <c r="D77" t="s">
        <v>9</v>
      </c>
      <c r="E77" s="1" t="str">
        <f>CONCATENATE(Table3[[#This Row],[lang]],"-",Table3[[#This Row],[term]])</f>
        <v>german-sk3g</v>
      </c>
      <c r="F77" s="1" t="e">
        <f t="shared" si="0"/>
        <v>#DIV/0!</v>
      </c>
      <c r="G77" s="1" t="e">
        <f t="shared" si="0"/>
        <v>#DIV/0!</v>
      </c>
      <c r="H77" s="1" t="e">
        <f t="shared" si="0"/>
        <v>#DIV/0!</v>
      </c>
      <c r="I77" s="1" t="e">
        <f t="shared" si="0"/>
        <v>#DIV/0!</v>
      </c>
      <c r="J77" s="1" t="e">
        <f t="shared" si="0"/>
        <v>#DIV/0!</v>
      </c>
      <c r="K77" s="1" t="e">
        <f t="shared" si="0"/>
        <v>#DIV/0!</v>
      </c>
      <c r="L77" s="1" t="e">
        <f t="shared" si="0"/>
        <v>#DIV/0!</v>
      </c>
    </row>
    <row r="78" spans="2:12" ht="27" customHeight="1">
      <c r="B78" t="s">
        <v>0</v>
      </c>
      <c r="C78" t="s">
        <v>24</v>
      </c>
      <c r="D78" t="s">
        <v>10</v>
      </c>
      <c r="E78" s="1" t="str">
        <f>CONCATENATE(Table3[[#This Row],[lang]],"-",Table3[[#This Row],[term]])</f>
        <v>russian-1g</v>
      </c>
      <c r="F78" s="1" t="e">
        <f t="shared" si="0"/>
        <v>#DIV/0!</v>
      </c>
      <c r="G78" s="1" t="e">
        <f t="shared" si="0"/>
        <v>#DIV/0!</v>
      </c>
      <c r="H78" s="1" t="e">
        <f t="shared" si="0"/>
        <v>#DIV/0!</v>
      </c>
      <c r="I78" s="1" t="e">
        <f t="shared" si="0"/>
        <v>#DIV/0!</v>
      </c>
      <c r="J78" s="1" t="e">
        <f t="shared" si="0"/>
        <v>#DIV/0!</v>
      </c>
      <c r="K78" s="1" t="e">
        <f t="shared" si="0"/>
        <v>#DIV/0!</v>
      </c>
      <c r="L78" s="1" t="e">
        <f t="shared" si="0"/>
        <v>#DIV/0!</v>
      </c>
    </row>
    <row r="79" spans="2:12" ht="27" customHeight="1">
      <c r="B79" t="s">
        <v>1</v>
      </c>
      <c r="C79" t="s">
        <v>24</v>
      </c>
      <c r="D79" t="s">
        <v>10</v>
      </c>
      <c r="E79" s="1" t="str">
        <f>CONCATENATE(Table3[[#This Row],[lang]],"-",Table3[[#This Row],[term]])</f>
        <v>russian-2g</v>
      </c>
      <c r="F79" s="1" t="e">
        <f t="shared" si="0"/>
        <v>#DIV/0!</v>
      </c>
      <c r="G79" s="1" t="e">
        <f t="shared" si="0"/>
        <v>#DIV/0!</v>
      </c>
      <c r="H79" s="1" t="e">
        <f t="shared" si="0"/>
        <v>#DIV/0!</v>
      </c>
      <c r="I79" s="1" t="e">
        <f t="shared" si="0"/>
        <v>#DIV/0!</v>
      </c>
      <c r="J79" s="1" t="e">
        <f t="shared" si="0"/>
        <v>#DIV/0!</v>
      </c>
      <c r="K79" s="1" t="e">
        <f t="shared" si="0"/>
        <v>#DIV/0!</v>
      </c>
      <c r="L79" s="1" t="e">
        <f t="shared" si="0"/>
        <v>#DIV/0!</v>
      </c>
    </row>
    <row r="80" spans="2:12" ht="27" customHeight="1">
      <c r="B80" t="s">
        <v>2</v>
      </c>
      <c r="C80" t="s">
        <v>24</v>
      </c>
      <c r="D80" t="s">
        <v>10</v>
      </c>
      <c r="E80" s="1" t="str">
        <f>CONCATENATE(Table3[[#This Row],[lang]],"-",Table3[[#This Row],[term]])</f>
        <v>russian-3g</v>
      </c>
      <c r="F80" s="1" t="e">
        <f t="shared" si="0"/>
        <v>#DIV/0!</v>
      </c>
      <c r="G80" s="1" t="e">
        <f t="shared" si="0"/>
        <v>#DIV/0!</v>
      </c>
      <c r="H80" s="1" t="e">
        <f t="shared" si="0"/>
        <v>#DIV/0!</v>
      </c>
      <c r="I80" s="1" t="e">
        <f t="shared" si="0"/>
        <v>#DIV/0!</v>
      </c>
      <c r="J80" s="1" t="e">
        <f t="shared" si="0"/>
        <v>#DIV/0!</v>
      </c>
      <c r="K80" s="1" t="e">
        <f t="shared" si="0"/>
        <v>#DIV/0!</v>
      </c>
      <c r="L80" s="1" t="e">
        <f t="shared" si="0"/>
        <v>#DIV/0!</v>
      </c>
    </row>
    <row r="81" spans="2:12" ht="27" customHeight="1">
      <c r="B81" t="s">
        <v>3</v>
      </c>
      <c r="C81" t="s">
        <v>24</v>
      </c>
      <c r="D81" t="s">
        <v>10</v>
      </c>
      <c r="E81" s="1" t="str">
        <f>CONCATENATE(Table3[[#This Row],[lang]],"-",Table3[[#This Row],[term]])</f>
        <v>russian-sk2g</v>
      </c>
      <c r="F81" s="1" t="e">
        <f t="shared" si="0"/>
        <v>#DIV/0!</v>
      </c>
      <c r="G81" s="1" t="e">
        <f t="shared" si="0"/>
        <v>#DIV/0!</v>
      </c>
      <c r="H81" s="1" t="e">
        <f t="shared" si="0"/>
        <v>#DIV/0!</v>
      </c>
      <c r="I81" s="1" t="e">
        <f t="shared" si="0"/>
        <v>#DIV/0!</v>
      </c>
      <c r="J81" s="1" t="e">
        <f t="shared" si="0"/>
        <v>#DIV/0!</v>
      </c>
      <c r="K81" s="1" t="e">
        <f t="shared" si="0"/>
        <v>#DIV/0!</v>
      </c>
      <c r="L81" s="1" t="e">
        <f t="shared" si="0"/>
        <v>#DIV/0!</v>
      </c>
    </row>
    <row r="82" spans="2:12" ht="27" customHeight="1">
      <c r="B82" t="s">
        <v>4</v>
      </c>
      <c r="C82" t="s">
        <v>24</v>
      </c>
      <c r="D82" t="s">
        <v>10</v>
      </c>
      <c r="E82" s="1" t="str">
        <f>CONCATENATE(Table3[[#This Row],[lang]],"-",Table3[[#This Row],[term]])</f>
        <v>russian-sk3g</v>
      </c>
      <c r="F82" s="1" t="e">
        <f t="shared" si="0"/>
        <v>#DIV/0!</v>
      </c>
      <c r="G82" s="1" t="e">
        <f t="shared" si="0"/>
        <v>#DIV/0!</v>
      </c>
      <c r="H82" s="1" t="e">
        <f t="shared" si="0"/>
        <v>#DIV/0!</v>
      </c>
      <c r="I82" s="1" t="e">
        <f t="shared" si="0"/>
        <v>#DIV/0!</v>
      </c>
      <c r="J82" s="1" t="e">
        <f t="shared" si="0"/>
        <v>#DIV/0!</v>
      </c>
      <c r="K82" s="1" t="e">
        <f t="shared" si="0"/>
        <v>#DIV/0!</v>
      </c>
      <c r="L82" s="1" t="e">
        <f t="shared" si="0"/>
        <v>#DIV/0!</v>
      </c>
    </row>
  </sheetData>
  <phoneticPr fontId="1" type="noConversion"/>
  <conditionalFormatting sqref="F2:L26">
    <cfRule type="colorScale" priority="3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30:L54">
    <cfRule type="colorScale" priority="2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conditionalFormatting sqref="F58:L82">
    <cfRule type="colorScale" priority="1">
      <colorScale>
        <cfvo type="num" val="0"/>
        <cfvo type="percentile" val="50"/>
        <cfvo type="num" val="1"/>
        <color rgb="FFFF7128"/>
        <color theme="0"/>
        <color theme="6" tint="0.59999389629810485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0.99</vt:lpstr>
      <vt:lpstr>0.90</vt:lpstr>
      <vt:lpstr>0.67</vt:lpstr>
      <vt:lpstr>0.10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Kuroda, Kow</dc:creator>
  <cp:keywords/>
  <dc:description/>
  <cp:lastModifiedBy>Kuroda, Kow</cp:lastModifiedBy>
  <dcterms:created xsi:type="dcterms:W3CDTF">2025-04-16T08:56:59Z</dcterms:created>
  <dcterms:modified xsi:type="dcterms:W3CDTF">2025-04-18T08:11:42Z</dcterms:modified>
  <cp:category/>
</cp:coreProperties>
</file>