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LDA-workshop/results/"/>
    </mc:Choice>
  </mc:AlternateContent>
  <xr:revisionPtr revIDLastSave="0" documentId="13_ncr:1_{150A95EF-4AB9-0248-971C-709134DDDEC7}" xr6:coauthVersionLast="47" xr6:coauthVersionMax="47" xr10:uidLastSave="{00000000-0000-0000-0000-000000000000}"/>
  <bookViews>
    <workbookView xWindow="9840" yWindow="940" windowWidth="27760" windowHeight="16940" activeTab="3" xr2:uid="{DEE78F81-9F55-1047-A14F-B31248FF1058}"/>
  </bookViews>
  <sheets>
    <sheet name="0.99" sheetId="4" r:id="rId1"/>
    <sheet name="0.90" sheetId="3" r:id="rId2"/>
    <sheet name="0.67" sheetId="2" r:id="rId3"/>
    <sheet name="0.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G66" i="1"/>
  <c r="H66" i="1"/>
  <c r="I66" i="1"/>
  <c r="J66" i="1"/>
  <c r="K66" i="1"/>
  <c r="L66" i="1"/>
  <c r="M66" i="1"/>
  <c r="N66" i="1"/>
  <c r="O66" i="1"/>
  <c r="G67" i="1"/>
  <c r="H67" i="1"/>
  <c r="I67" i="1"/>
  <c r="J67" i="1"/>
  <c r="K67" i="1"/>
  <c r="L67" i="1"/>
  <c r="M67" i="1"/>
  <c r="N67" i="1"/>
  <c r="O67" i="1"/>
  <c r="G68" i="1"/>
  <c r="H68" i="1"/>
  <c r="I68" i="1"/>
  <c r="J68" i="1"/>
  <c r="K68" i="1"/>
  <c r="L68" i="1"/>
  <c r="M68" i="1"/>
  <c r="N68" i="1"/>
  <c r="O68" i="1"/>
  <c r="G69" i="1"/>
  <c r="H69" i="1"/>
  <c r="I69" i="1"/>
  <c r="J69" i="1"/>
  <c r="K69" i="1"/>
  <c r="L69" i="1"/>
  <c r="M69" i="1"/>
  <c r="N69" i="1"/>
  <c r="O69" i="1"/>
  <c r="G70" i="1"/>
  <c r="H70" i="1"/>
  <c r="I70" i="1"/>
  <c r="J70" i="1"/>
  <c r="K70" i="1"/>
  <c r="L70" i="1"/>
  <c r="M70" i="1"/>
  <c r="N70" i="1"/>
  <c r="O70" i="1"/>
  <c r="G71" i="1"/>
  <c r="H71" i="1"/>
  <c r="I71" i="1"/>
  <c r="J71" i="1"/>
  <c r="K71" i="1"/>
  <c r="L71" i="1"/>
  <c r="M71" i="1"/>
  <c r="N71" i="1"/>
  <c r="O71" i="1"/>
  <c r="G72" i="1"/>
  <c r="H72" i="1"/>
  <c r="I72" i="1"/>
  <c r="J72" i="1"/>
  <c r="K72" i="1"/>
  <c r="L72" i="1"/>
  <c r="M72" i="1"/>
  <c r="N72" i="1"/>
  <c r="O72" i="1"/>
  <c r="G73" i="1"/>
  <c r="H73" i="1"/>
  <c r="I73" i="1"/>
  <c r="J73" i="1"/>
  <c r="K73" i="1"/>
  <c r="L73" i="1"/>
  <c r="M73" i="1"/>
  <c r="N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G77" i="1"/>
  <c r="H77" i="1"/>
  <c r="I77" i="1"/>
  <c r="J77" i="1"/>
  <c r="K77" i="1"/>
  <c r="L77" i="1"/>
  <c r="M77" i="1"/>
  <c r="N77" i="1"/>
  <c r="O77" i="1"/>
  <c r="G78" i="1"/>
  <c r="H78" i="1"/>
  <c r="I78" i="1"/>
  <c r="J78" i="1"/>
  <c r="K78" i="1"/>
  <c r="L78" i="1"/>
  <c r="M78" i="1"/>
  <c r="N78" i="1"/>
  <c r="O78" i="1"/>
  <c r="G79" i="1"/>
  <c r="H79" i="1"/>
  <c r="I79" i="1"/>
  <c r="J79" i="1"/>
  <c r="K79" i="1"/>
  <c r="L79" i="1"/>
  <c r="M79" i="1"/>
  <c r="N79" i="1"/>
  <c r="O79" i="1"/>
  <c r="G80" i="1"/>
  <c r="H80" i="1"/>
  <c r="I80" i="1"/>
  <c r="J80" i="1"/>
  <c r="K80" i="1"/>
  <c r="L80" i="1"/>
  <c r="M80" i="1"/>
  <c r="N80" i="1"/>
  <c r="O80" i="1"/>
  <c r="G81" i="1"/>
  <c r="H81" i="1"/>
  <c r="I81" i="1"/>
  <c r="J81" i="1"/>
  <c r="K81" i="1"/>
  <c r="L81" i="1"/>
  <c r="M81" i="1"/>
  <c r="N81" i="1"/>
  <c r="O81" i="1"/>
  <c r="G82" i="1"/>
  <c r="H82" i="1"/>
  <c r="I82" i="1"/>
  <c r="J82" i="1"/>
  <c r="K82" i="1"/>
  <c r="L82" i="1"/>
  <c r="M82" i="1"/>
  <c r="N82" i="1"/>
  <c r="O82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4" i="4"/>
  <c r="E49" i="4"/>
  <c r="E44" i="4"/>
  <c r="E39" i="4"/>
  <c r="E34" i="4"/>
  <c r="E53" i="4"/>
  <c r="E48" i="4"/>
  <c r="E43" i="4"/>
  <c r="E38" i="4"/>
  <c r="E33" i="4"/>
  <c r="E52" i="4"/>
  <c r="E47" i="4"/>
  <c r="E42" i="4"/>
  <c r="E37" i="4"/>
  <c r="E32" i="4"/>
  <c r="E51" i="4"/>
  <c r="E46" i="4"/>
  <c r="E41" i="4"/>
  <c r="E36" i="4"/>
  <c r="E31" i="4"/>
  <c r="E50" i="4"/>
  <c r="E45" i="4"/>
  <c r="E40" i="4"/>
  <c r="E35" i="4"/>
  <c r="E30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E4" i="4"/>
  <c r="E23" i="4"/>
  <c r="E18" i="4"/>
  <c r="E13" i="4"/>
  <c r="E8" i="4"/>
  <c r="E3" i="4"/>
  <c r="E22" i="4"/>
  <c r="E17" i="4"/>
  <c r="E12" i="4"/>
  <c r="E7" i="4"/>
  <c r="E2" i="4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8" i="3"/>
  <c r="E59" i="3"/>
  <c r="E60" i="3"/>
  <c r="E61" i="3"/>
  <c r="L61" i="3" s="1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L81" i="3" s="1"/>
  <c r="E8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4" i="1"/>
  <c r="E49" i="1"/>
  <c r="E44" i="1"/>
  <c r="E39" i="1"/>
  <c r="E34" i="1"/>
  <c r="E53" i="1"/>
  <c r="E48" i="1"/>
  <c r="E43" i="1"/>
  <c r="E38" i="1"/>
  <c r="E33" i="1"/>
  <c r="E52" i="1"/>
  <c r="E47" i="1"/>
  <c r="E42" i="1"/>
  <c r="E37" i="1"/>
  <c r="E32" i="1"/>
  <c r="E51" i="1"/>
  <c r="E46" i="1"/>
  <c r="E41" i="1"/>
  <c r="E36" i="1"/>
  <c r="E31" i="1"/>
  <c r="E50" i="1"/>
  <c r="E45" i="1"/>
  <c r="E40" i="1"/>
  <c r="E35" i="1"/>
  <c r="E30" i="1"/>
  <c r="E2" i="1"/>
  <c r="E7" i="1"/>
  <c r="E12" i="1"/>
  <c r="E17" i="1"/>
  <c r="E22" i="1"/>
  <c r="E3" i="1"/>
  <c r="E8" i="1"/>
  <c r="E13" i="1"/>
  <c r="E18" i="1"/>
  <c r="E23" i="1"/>
  <c r="E4" i="1"/>
  <c r="E9" i="1"/>
  <c r="E14" i="1"/>
  <c r="E19" i="1"/>
  <c r="E24" i="1"/>
  <c r="E5" i="1"/>
  <c r="E10" i="1"/>
  <c r="E15" i="1"/>
  <c r="E20" i="1"/>
  <c r="E25" i="1"/>
  <c r="E6" i="1"/>
  <c r="E11" i="1"/>
  <c r="E16" i="1"/>
  <c r="E21" i="1"/>
  <c r="E26" i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L69" i="3" l="1"/>
  <c r="L80" i="3"/>
  <c r="K76" i="3"/>
  <c r="K68" i="3"/>
  <c r="K60" i="3"/>
  <c r="L75" i="3"/>
  <c r="L67" i="3"/>
  <c r="L59" i="3"/>
  <c r="L77" i="3"/>
  <c r="K82" i="3"/>
  <c r="K74" i="3"/>
  <c r="K66" i="3"/>
  <c r="K58" i="3"/>
  <c r="K73" i="3"/>
  <c r="K80" i="3"/>
  <c r="K72" i="3"/>
  <c r="K64" i="3"/>
  <c r="L65" i="3"/>
  <c r="K65" i="3"/>
  <c r="K79" i="3"/>
  <c r="K71" i="3"/>
  <c r="K63" i="3"/>
  <c r="L73" i="3"/>
  <c r="K78" i="3"/>
  <c r="K70" i="3"/>
  <c r="K62" i="3"/>
  <c r="K59" i="3"/>
  <c r="N77" i="3"/>
  <c r="N73" i="3"/>
  <c r="N71" i="3"/>
  <c r="N69" i="3"/>
  <c r="N67" i="3"/>
  <c r="N65" i="3"/>
  <c r="N63" i="3"/>
  <c r="N59" i="3"/>
  <c r="M81" i="3"/>
  <c r="M79" i="3"/>
  <c r="M77" i="3"/>
  <c r="M75" i="3"/>
  <c r="M73" i="3"/>
  <c r="M71" i="3"/>
  <c r="M69" i="3"/>
  <c r="M67" i="3"/>
  <c r="M65" i="3"/>
  <c r="M63" i="3"/>
  <c r="M61" i="3"/>
  <c r="M59" i="3"/>
  <c r="N81" i="3"/>
  <c r="N79" i="3"/>
  <c r="N75" i="3"/>
  <c r="N61" i="3"/>
  <c r="L79" i="3"/>
  <c r="L71" i="3"/>
  <c r="L63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K81" i="3"/>
  <c r="K67" i="3"/>
  <c r="K61" i="3"/>
  <c r="M82" i="3"/>
  <c r="M80" i="3"/>
  <c r="M78" i="3"/>
  <c r="M76" i="3"/>
  <c r="M74" i="3"/>
  <c r="M72" i="3"/>
  <c r="M70" i="3"/>
  <c r="M68" i="3"/>
  <c r="M66" i="3"/>
  <c r="M64" i="3"/>
  <c r="M62" i="3"/>
  <c r="M60" i="3"/>
  <c r="M58" i="3"/>
  <c r="L70" i="3"/>
  <c r="L68" i="3"/>
  <c r="L66" i="3"/>
  <c r="L64" i="3"/>
  <c r="L62" i="3"/>
  <c r="L60" i="3"/>
  <c r="L58" i="3"/>
  <c r="K77" i="3"/>
  <c r="K75" i="3"/>
  <c r="K69" i="3"/>
  <c r="L82" i="3"/>
  <c r="L78" i="3"/>
  <c r="L76" i="3"/>
  <c r="L74" i="3"/>
  <c r="L72" i="3"/>
  <c r="I61" i="3"/>
  <c r="G62" i="3"/>
  <c r="I76" i="3"/>
  <c r="I68" i="3"/>
  <c r="G67" i="3"/>
  <c r="G66" i="3"/>
  <c r="G58" i="3"/>
  <c r="F74" i="3"/>
  <c r="G80" i="3"/>
  <c r="G72" i="3"/>
  <c r="G75" i="3"/>
  <c r="F58" i="3"/>
  <c r="I80" i="3"/>
  <c r="I72" i="3"/>
  <c r="I64" i="3"/>
  <c r="G82" i="3"/>
  <c r="G74" i="3"/>
  <c r="G81" i="3"/>
  <c r="G73" i="3"/>
  <c r="G65" i="3"/>
  <c r="F73" i="3"/>
  <c r="O82" i="3"/>
  <c r="H80" i="3"/>
  <c r="O74" i="3"/>
  <c r="H72" i="3"/>
  <c r="O66" i="3"/>
  <c r="H64" i="3"/>
  <c r="F72" i="3"/>
  <c r="G64" i="3"/>
  <c r="I79" i="3"/>
  <c r="I71" i="3"/>
  <c r="I63" i="3"/>
  <c r="F71" i="3"/>
  <c r="J82" i="3"/>
  <c r="O79" i="3"/>
  <c r="J74" i="3"/>
  <c r="O71" i="3"/>
  <c r="J66" i="3"/>
  <c r="O63" i="3"/>
  <c r="F82" i="3"/>
  <c r="F66" i="3"/>
  <c r="G79" i="3"/>
  <c r="G71" i="3"/>
  <c r="G63" i="3"/>
  <c r="F81" i="3"/>
  <c r="F65" i="3"/>
  <c r="J81" i="3"/>
  <c r="J73" i="3"/>
  <c r="J65" i="3"/>
  <c r="O58" i="3"/>
  <c r="G70" i="3"/>
  <c r="F77" i="3"/>
  <c r="F80" i="3"/>
  <c r="F64" i="3"/>
  <c r="I81" i="3"/>
  <c r="I73" i="3"/>
  <c r="I65" i="3"/>
  <c r="G78" i="3"/>
  <c r="J69" i="3"/>
  <c r="I75" i="3"/>
  <c r="I67" i="3"/>
  <c r="I59" i="3"/>
  <c r="F79" i="3"/>
  <c r="F63" i="3"/>
  <c r="H81" i="3"/>
  <c r="H76" i="3"/>
  <c r="H73" i="3"/>
  <c r="H68" i="3"/>
  <c r="H65" i="3"/>
  <c r="J58" i="3"/>
  <c r="G76" i="3"/>
  <c r="J70" i="3"/>
  <c r="H69" i="3"/>
  <c r="O67" i="3"/>
  <c r="F75" i="3"/>
  <c r="F67" i="3"/>
  <c r="F59" i="3"/>
  <c r="O81" i="3"/>
  <c r="J80" i="3"/>
  <c r="H79" i="3"/>
  <c r="O77" i="3"/>
  <c r="J76" i="3"/>
  <c r="H75" i="3"/>
  <c r="O73" i="3"/>
  <c r="J72" i="3"/>
  <c r="H71" i="3"/>
  <c r="O69" i="3"/>
  <c r="J68" i="3"/>
  <c r="H67" i="3"/>
  <c r="O65" i="3"/>
  <c r="J64" i="3"/>
  <c r="H63" i="3"/>
  <c r="O61" i="3"/>
  <c r="J60" i="3"/>
  <c r="H59" i="3"/>
  <c r="I60" i="3"/>
  <c r="G59" i="3"/>
  <c r="O78" i="3"/>
  <c r="H60" i="3"/>
  <c r="I69" i="3"/>
  <c r="J77" i="3"/>
  <c r="J61" i="3"/>
  <c r="G60" i="3"/>
  <c r="H61" i="3"/>
  <c r="F78" i="3"/>
  <c r="F70" i="3"/>
  <c r="F62" i="3"/>
  <c r="I82" i="3"/>
  <c r="I78" i="3"/>
  <c r="G77" i="3"/>
  <c r="I74" i="3"/>
  <c r="I70" i="3"/>
  <c r="G69" i="3"/>
  <c r="I66" i="3"/>
  <c r="I62" i="3"/>
  <c r="G61" i="3"/>
  <c r="I58" i="3"/>
  <c r="I77" i="3"/>
  <c r="J78" i="3"/>
  <c r="H77" i="3"/>
  <c r="O75" i="3"/>
  <c r="O59" i="3"/>
  <c r="F69" i="3"/>
  <c r="F61" i="3"/>
  <c r="H82" i="3"/>
  <c r="O80" i="3"/>
  <c r="J79" i="3"/>
  <c r="H78" i="3"/>
  <c r="O76" i="3"/>
  <c r="J75" i="3"/>
  <c r="H74" i="3"/>
  <c r="O72" i="3"/>
  <c r="J71" i="3"/>
  <c r="H70" i="3"/>
  <c r="O68" i="3"/>
  <c r="J67" i="3"/>
  <c r="H66" i="3"/>
  <c r="O64" i="3"/>
  <c r="J63" i="3"/>
  <c r="H62" i="3"/>
  <c r="O60" i="3"/>
  <c r="J59" i="3"/>
  <c r="H58" i="3"/>
  <c r="O70" i="3"/>
  <c r="O62" i="3"/>
  <c r="G68" i="3"/>
  <c r="J62" i="3"/>
  <c r="F76" i="3"/>
  <c r="F68" i="3"/>
  <c r="F60" i="3"/>
  <c r="F58" i="2"/>
  <c r="H62" i="2"/>
  <c r="I58" i="2"/>
  <c r="G75" i="2"/>
  <c r="F82" i="2"/>
  <c r="F74" i="2"/>
  <c r="F66" i="2"/>
  <c r="K81" i="2"/>
  <c r="K73" i="2"/>
  <c r="K65" i="2"/>
  <c r="L61" i="2"/>
  <c r="I64" i="2"/>
  <c r="H59" i="2"/>
  <c r="G67" i="2"/>
  <c r="I72" i="2"/>
  <c r="G71" i="2"/>
  <c r="K62" i="2"/>
  <c r="K77" i="2"/>
  <c r="K69" i="2"/>
  <c r="K61" i="2"/>
  <c r="G59" i="2"/>
  <c r="I80" i="2"/>
  <c r="G79" i="2"/>
  <c r="G63" i="2"/>
  <c r="K78" i="2"/>
  <c r="K70" i="2"/>
  <c r="I76" i="2"/>
  <c r="I68" i="2"/>
  <c r="I60" i="2"/>
  <c r="F61" i="2"/>
  <c r="L76" i="2"/>
  <c r="J63" i="2"/>
  <c r="H80" i="2"/>
  <c r="J73" i="2"/>
  <c r="L66" i="2"/>
  <c r="L58" i="2"/>
  <c r="F62" i="2"/>
  <c r="G81" i="2"/>
  <c r="I78" i="2"/>
  <c r="I74" i="2"/>
  <c r="G69" i="2"/>
  <c r="I62" i="2"/>
  <c r="K59" i="2"/>
  <c r="F69" i="2"/>
  <c r="H82" i="2"/>
  <c r="J79" i="2"/>
  <c r="J75" i="2"/>
  <c r="L72" i="2"/>
  <c r="J71" i="2"/>
  <c r="H70" i="2"/>
  <c r="J67" i="2"/>
  <c r="H66" i="2"/>
  <c r="L60" i="2"/>
  <c r="F76" i="2"/>
  <c r="F60" i="2"/>
  <c r="I79" i="2"/>
  <c r="K76" i="2"/>
  <c r="G74" i="2"/>
  <c r="I71" i="2"/>
  <c r="K68" i="2"/>
  <c r="G66" i="2"/>
  <c r="I63" i="2"/>
  <c r="K60" i="2"/>
  <c r="F81" i="2"/>
  <c r="F73" i="2"/>
  <c r="F65" i="2"/>
  <c r="L82" i="2"/>
  <c r="J81" i="2"/>
  <c r="L78" i="2"/>
  <c r="J77" i="2"/>
  <c r="H76" i="2"/>
  <c r="L74" i="2"/>
  <c r="H72" i="2"/>
  <c r="L70" i="2"/>
  <c r="J69" i="2"/>
  <c r="H68" i="2"/>
  <c r="J65" i="2"/>
  <c r="H64" i="2"/>
  <c r="L62" i="2"/>
  <c r="J61" i="2"/>
  <c r="H60" i="2"/>
  <c r="F80" i="2"/>
  <c r="F72" i="2"/>
  <c r="F64" i="2"/>
  <c r="K82" i="2"/>
  <c r="I81" i="2"/>
  <c r="G80" i="2"/>
  <c r="I77" i="2"/>
  <c r="G76" i="2"/>
  <c r="K74" i="2"/>
  <c r="I73" i="2"/>
  <c r="G72" i="2"/>
  <c r="I69" i="2"/>
  <c r="G68" i="2"/>
  <c r="K66" i="2"/>
  <c r="I65" i="2"/>
  <c r="G64" i="2"/>
  <c r="I61" i="2"/>
  <c r="G60" i="2"/>
  <c r="K58" i="2"/>
  <c r="F79" i="2"/>
  <c r="F71" i="2"/>
  <c r="F63" i="2"/>
  <c r="J82" i="2"/>
  <c r="H81" i="2"/>
  <c r="L79" i="2"/>
  <c r="J78" i="2"/>
  <c r="H77" i="2"/>
  <c r="L75" i="2"/>
  <c r="J74" i="2"/>
  <c r="H73" i="2"/>
  <c r="L71" i="2"/>
  <c r="J70" i="2"/>
  <c r="H69" i="2"/>
  <c r="L67" i="2"/>
  <c r="J66" i="2"/>
  <c r="H65" i="2"/>
  <c r="L63" i="2"/>
  <c r="J62" i="2"/>
  <c r="H61" i="2"/>
  <c r="L59" i="2"/>
  <c r="J58" i="2"/>
  <c r="F70" i="2"/>
  <c r="I70" i="2"/>
  <c r="F77" i="2"/>
  <c r="H78" i="2"/>
  <c r="L64" i="2"/>
  <c r="J59" i="2"/>
  <c r="H58" i="2"/>
  <c r="F78" i="2"/>
  <c r="K71" i="2"/>
  <c r="L80" i="2"/>
  <c r="H74" i="2"/>
  <c r="L68" i="2"/>
  <c r="K80" i="2"/>
  <c r="G58" i="2"/>
  <c r="I82" i="2"/>
  <c r="K79" i="2"/>
  <c r="G77" i="2"/>
  <c r="K75" i="2"/>
  <c r="G73" i="2"/>
  <c r="K67" i="2"/>
  <c r="I66" i="2"/>
  <c r="G65" i="2"/>
  <c r="K63" i="2"/>
  <c r="G61" i="2"/>
  <c r="F68" i="2"/>
  <c r="G82" i="2"/>
  <c r="G78" i="2"/>
  <c r="I75" i="2"/>
  <c r="K72" i="2"/>
  <c r="G70" i="2"/>
  <c r="I67" i="2"/>
  <c r="K64" i="2"/>
  <c r="G62" i="2"/>
  <c r="I59" i="2"/>
  <c r="F75" i="2"/>
  <c r="F67" i="2"/>
  <c r="F59" i="2"/>
  <c r="L81" i="2"/>
  <c r="J80" i="2"/>
  <c r="H79" i="2"/>
  <c r="L77" i="2"/>
  <c r="J76" i="2"/>
  <c r="H75" i="2"/>
  <c r="L73" i="2"/>
  <c r="J72" i="2"/>
  <c r="H71" i="2"/>
  <c r="L69" i="2"/>
  <c r="J68" i="2"/>
  <c r="H67" i="2"/>
  <c r="L65" i="2"/>
  <c r="J64" i="2"/>
  <c r="H63" i="2"/>
  <c r="J60" i="2"/>
</calcChain>
</file>

<file path=xl/sharedStrings.xml><?xml version="1.0" encoding="utf-8"?>
<sst xmlns="http://schemas.openxmlformats.org/spreadsheetml/2006/main" count="1070" uniqueCount="29">
  <si>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</si>
  <si>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</si>
  <si>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</si>
  <si>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</si>
  <si>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</si>
  <si>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</si>
  <si>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</si>
  <si>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</si>
  <si>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</si>
  <si>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</si>
  <si>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</si>
  <si>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</si>
  <si>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</si>
  <si>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</si>
  <si>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</si>
  <si>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</si>
  <si>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</si>
  <si>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</si>
  <si>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</si>
  <si>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</si>
  <si>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</si>
  <si>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</si>
  <si>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</si>
  <si>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</si>
  <si>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</si>
  <si>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</si>
  <si>
    <t>8</t>
  </si>
  <si>
    <t>9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</si>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</sst>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FD020-A29E-5449-8FDA-7632E73F3EBF}" name="Table15811" displayName="Table1581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6F49A69B-BC00-BD4C-849B-BE109194D0C5}" name="id"/>
    <tableColumn id="12" xr3:uid="{8FFF791D-0062-6B4A-91A3-C9782C73A5CE}" name="term"/>
    <tableColumn id="10" xr3:uid="{6A4ADCE6-28FE-F843-AFDD-1EFBDC9D899A}" name="index"/>
    <tableColumn id="2" xr3:uid="{064913AF-A2FD-8F44-BC9C-3F8F7EE0E717}" name="lang"/>
    <tableColumn id="13" xr3:uid="{C9E1EDC5-D530-0B44-B296-341BC19A4C2E}" name="key" dataDxfId="109">
      <calculatedColumnFormula>CONCATENATE(Table15811[[#This Row],[lang]],"-",Table15811[[#This Row],[term]])</calculatedColumnFormula>
    </tableColumn>
    <tableColumn id="3" xr3:uid="{9070A6B5-9844-804A-BCA4-16D749570360}" name="3" dataDxfId="108"/>
    <tableColumn id="4" xr3:uid="{A7729A2B-2337-6542-A852-26F41D033DDF}" name="4" dataDxfId="107"/>
    <tableColumn id="5" xr3:uid="{CD947FD8-4032-624B-B6CB-AFDB185F5E38}" name="5" dataDxfId="106"/>
    <tableColumn id="6" xr3:uid="{0182F855-D52C-6044-8166-74C353EDBC3D}" name="6" dataDxfId="105"/>
    <tableColumn id="7" xr3:uid="{2DCD2AF0-606A-F744-9EC3-3D8AD108A4B5}" name="7" dataDxfId="104"/>
    <tableColumn id="8" xr3:uid="{FC06DE28-C537-FB4D-A1BA-89ECABB1FE52}" name="10" dataDxfId="103"/>
    <tableColumn id="9" xr3:uid="{D04F3AD4-4240-164C-814A-5A824DD0D533}" name="15" dataDxfId="102"/>
    <tableColumn id="11" xr3:uid="{326489A2-50BC-6344-AA72-A6673CB74F55}" name="No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P26" totalsRowShown="0">
  <autoFilter ref="A1:P26" xr:uid="{29B294C7-A9ED-4B4F-AF09-16A261662CF8}"/>
  <sortState xmlns:xlrd2="http://schemas.microsoft.com/office/spreadsheetml/2017/richdata2" ref="A2:P26">
    <sortCondition ref="A1:A26"/>
  </sortState>
  <tableColumns count="16">
    <tableColumn id="1" xr3:uid="{28E04373-311D-9F45-8AFC-AEDC7D381C7B}" name="id"/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13" xr3:uid="{0E64B485-3735-0F4C-9C3F-401C187E8E59}" name="key" dataDxfId="40">
      <calculatedColumnFormula>CONCATENATE(Table1[[#This Row],[lang]],"-",Table1[[#This Row],[term]])</calculatedColumnFormula>
    </tableColumn>
    <tableColumn id="3" xr3:uid="{1B14066C-D440-144C-9DC7-BFC6943B760F}" name="3" dataDxfId="39"/>
    <tableColumn id="4" xr3:uid="{CEEC403E-2613-D148-A306-580AAAA4EB8A}" name="4" dataDxfId="38"/>
    <tableColumn id="5" xr3:uid="{243A6586-FE17-B24F-ADFD-B0605AE411BF}" name="5" dataDxfId="37"/>
    <tableColumn id="6" xr3:uid="{4517DBBD-B2F7-B04E-92B6-E2C5586AA5F1}" name="6" dataDxfId="36"/>
    <tableColumn id="7" xr3:uid="{50265DFE-3F3B-224C-8B6D-694D6D0EC0AD}" name="7" dataDxfId="35"/>
    <tableColumn id="15" xr3:uid="{D6CD2FD8-7C61-3D4A-ADE9-B7D98B75D9E8}" name="8" dataDxfId="9"/>
    <tableColumn id="16" xr3:uid="{FAF6963D-3E53-EB42-92E4-360557FE14BB}" name="9" dataDxfId="8"/>
    <tableColumn id="8" xr3:uid="{B93992B5-EDCB-7143-80BC-D6AF67A6A879}" name="10" dataDxfId="34"/>
    <tableColumn id="14" xr3:uid="{D5486C44-111A-684C-98BE-93DBABC4FA9A}" name="12" dataDxfId="10"/>
    <tableColumn id="9" xr3:uid="{758796C2-AE94-1549-ABEA-28EE5CBCF960}" name="15" dataDxfId="33"/>
    <tableColumn id="11" xr3:uid="{15A6DEB7-FB79-BC44-8871-298FFE2933B0}" name="No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P54" totalsRowShown="0">
  <autoFilter ref="A29:P54" xr:uid="{0B25F187-4F40-7941-9A0D-34AC7F13F783}"/>
  <sortState xmlns:xlrd2="http://schemas.microsoft.com/office/spreadsheetml/2017/richdata2" ref="A30:P54">
    <sortCondition ref="A29:A54"/>
  </sortState>
  <tableColumns count="16">
    <tableColumn id="1" xr3:uid="{5E159629-A2B5-8D40-84E2-FCD58AF999D1}" name="id"/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14" xr3:uid="{C0B17F37-B4FC-9D4B-9EAE-8066398C59EB}" name="key">
      <calculatedColumnFormula>CONCATENATE(Table13[[#This Row],[lang]],"-",Table13[[#This Row],[term]])</calculatedColumnFormula>
    </tableColumn>
    <tableColumn id="3" xr3:uid="{E6374255-5660-E64B-A61E-3512827D8A94}" name="3" dataDxfId="32"/>
    <tableColumn id="4" xr3:uid="{659000BB-0E22-5949-B62E-52138E3DF553}" name="4" dataDxfId="31"/>
    <tableColumn id="5" xr3:uid="{78F49910-8C66-214B-92D6-C41A1B258E41}" name="5" dataDxfId="30"/>
    <tableColumn id="6" xr3:uid="{F55E229D-D17B-3443-9DE6-C7B72CE1A728}" name="6" dataDxfId="29"/>
    <tableColumn id="7" xr3:uid="{866D23A9-987D-6645-9E04-9C9D7A1FF775}" name="7" dataDxfId="28"/>
    <tableColumn id="15" xr3:uid="{8496CE4C-C546-8D49-BE98-6FB3D4B6DA34}" name="8" dataDxfId="6"/>
    <tableColumn id="16" xr3:uid="{037DF743-AC26-244F-BD51-11A944E6AB54}" name="9" dataDxfId="5"/>
    <tableColumn id="8" xr3:uid="{8828C2F7-7770-C641-B2A4-AB9185F9ECB7}" name="10" dataDxfId="27"/>
    <tableColumn id="13" xr3:uid="{94712E02-FF17-A54D-9592-CDC07201AAD2}" name="12" dataDxfId="7"/>
    <tableColumn id="9" xr3:uid="{5C43A95D-8388-0548-BDAE-87CADDD7A522}" name="15" dataDxfId="26"/>
    <tableColumn id="11" xr3:uid="{132BDAE0-575B-B044-9BAD-6E2A6C126094}" name="No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P82" totalsRowShown="0">
  <autoFilter ref="B57:P82" xr:uid="{1E2926D2-22FB-6A45-A828-BFDD05FA4F19}"/>
  <tableColumns count="15">
    <tableColumn id="1" xr3:uid="{1BCE3F42-937D-E441-8141-353C7727D832}" name="term"/>
    <tableColumn id="2" xr3:uid="{DA4BA8D2-4F26-1643-B191-B95C5EC656BB}" name="index"/>
    <tableColumn id="3" xr3:uid="{11877A5E-E9F6-7443-B66E-00CA5E476CA9}" name="lang"/>
    <tableColumn id="13" xr3:uid="{6FD83324-4DA8-3740-A993-B3B2287C6E78}" name="key" dataDxfId="25">
      <calculatedColumnFormula>CONCATENATE(Table3[[#This Row],[lang]],"-",Table3[[#This Row],[term]])</calculatedColumnFormula>
    </tableColumn>
    <tableColumn id="4" xr3:uid="{751388A7-2927-A844-9FB0-1A85DF4F82F6}" name="3" dataDxfId="0">
      <calculatedColumnFormula>_xlfn.LET(_xlpm.r,$E58,_xlpm.d,_xlfn.XLOOKUP(_xlpm.r,$E$2:$E$26,F$2:F$26),_xlpm.p,_xlfn.XLOOKUP(_xlpm.r,$E$30:$E$54,F$30:F$54),IFERROR((2*_xlpm.d*_xlpm.p)/(_xlpm.d+_xlpm.p),0))</calculatedColumnFormula>
    </tableColumn>
    <tableColumn id="5" xr3:uid="{12205F21-2208-E741-8BE3-2F7FB738AC13}" name="4" dataDxfId="24">
      <calculatedColumnFormula>_xlfn.LET(_xlpm.r,$E58,_xlpm.d,_xlfn.XLOOKUP(_xlpm.r,$E$2:$E$26,G$2:G$26),_xlpm.p,_xlfn.XLOOKUP(_xlpm.r,$E$30:$E$54,G$30:G$54),IFERROR((2*_xlpm.d*_xlpm.p)/(_xlpm.d+_xlpm.p),0))</calculatedColumnFormula>
    </tableColumn>
    <tableColumn id="6" xr3:uid="{0C25F879-88CA-0643-A213-8621BF657BB9}" name="5" dataDxfId="23">
      <calculatedColumnFormula>_xlfn.LET(_xlpm.r,$E58,_xlpm.d,_xlfn.XLOOKUP(_xlpm.r,$E$2:$E$26,H$2:H$26),_xlpm.p,_xlfn.XLOOKUP(_xlpm.r,$E$30:$E$54,H$30:H$54),IFERROR((2*_xlpm.d*_xlpm.p)/(_xlpm.d+_xlpm.p),0))</calculatedColumnFormula>
    </tableColumn>
    <tableColumn id="7" xr3:uid="{41185E32-9305-1342-9CD0-890DD2C35EC6}" name="6" dataDxfId="22">
      <calculatedColumnFormula>_xlfn.LET(_xlpm.r,$E58,_xlpm.d,_xlfn.XLOOKUP(_xlpm.r,$E$2:$E$26,I$2:I$26),_xlpm.p,_xlfn.XLOOKUP(_xlpm.r,$E$30:$E$54,I$30:I$54),IFERROR((2*_xlpm.d*_xlpm.p)/(_xlpm.d+_xlpm.p),0))</calculatedColumnFormula>
    </tableColumn>
    <tableColumn id="8" xr3:uid="{1803148B-63EA-354A-B4B1-70EC64E34F90}" name="7" dataDxfId="21">
      <calculatedColumnFormula>_xlfn.LET(_xlpm.r,$E58,_xlpm.d,_xlfn.XLOOKUP(_xlpm.r,$E$2:$E$26,J$2:J$26),_xlpm.p,_xlfn.XLOOKUP(_xlpm.r,$E$30:$E$54,J$30:J$54),IFERROR((2*_xlpm.d*_xlpm.p)/(_xlpm.d+_xlpm.p),0))</calculatedColumnFormula>
    </tableColumn>
    <tableColumn id="14" xr3:uid="{B5A5DBFF-8F14-224D-BBF1-77B660BBE823}" name="8" dataDxfId="2">
      <calculatedColumnFormula>_xlfn.LET(_xlpm.r,$E58,_xlpm.d,_xlfn.XLOOKUP(_xlpm.r,$E$2:$E$26,K$2:K$26),_xlpm.p,_xlfn.XLOOKUP(_xlpm.r,$E$30:$E$54,K$30:K$54),IFERROR((2*_xlpm.d*_xlpm.p)/(_xlpm.d+_xlpm.p),0))</calculatedColumnFormula>
    </tableColumn>
    <tableColumn id="15" xr3:uid="{0D6663B7-9B2C-BB4C-ADB4-1C4E20686522}" name="9" dataDxfId="1">
      <calculatedColumnFormula>_xlfn.LET(_xlpm.r,$E58,_xlpm.d,_xlfn.XLOOKUP(_xlpm.r,$E$2:$E$26,L$2:L$26),_xlpm.p,_xlfn.XLOOKUP(_xlpm.r,$E$30:$E$54,L$30:L$54),IFERROR((2*_xlpm.d*_xlpm.p)/(_xlpm.d+_xlpm.p),0))</calculatedColumnFormula>
    </tableColumn>
    <tableColumn id="9" xr3:uid="{AA704F6D-12C6-9E45-9F6D-466914BC2513}" name="10" dataDxfId="20">
      <calculatedColumnFormula>_xlfn.LET(_xlpm.r,$E58,_xlpm.d,_xlfn.XLOOKUP(_xlpm.r,$E$2:$E$26,M$2:M$26),_xlpm.p,_xlfn.XLOOKUP(_xlpm.r,$E$30:$E$54,M$30:M$54),IFERROR((2*_xlpm.d*_xlpm.p)/(_xlpm.d+_xlpm.p),0))</calculatedColumnFormula>
    </tableColumn>
    <tableColumn id="12" xr3:uid="{58017A63-7655-474A-B2D6-2B489E37097E}" name="12" dataDxfId="3">
      <calculatedColumnFormula>_xlfn.LET(_xlpm.r,$E58,_xlpm.d,_xlfn.XLOOKUP(_xlpm.r,$E$2:$E$26,N$2:N$26),_xlpm.p,_xlfn.XLOOKUP(_xlpm.r,$E$30:$E$54,N$30:N$54),IFERROR((2*_xlpm.d*_xlpm.p)/(_xlpm.d+_xlpm.p),0))</calculatedColumnFormula>
    </tableColumn>
    <tableColumn id="10" xr3:uid="{45F5510B-3826-3C4C-ACE0-41105E749482}" name="15" dataDxfId="4">
      <calculatedColumnFormula>_xlfn.LET(_xlpm.r,$E58,_xlpm.d,_xlfn.XLOOKUP(_xlpm.r,$E$2:$E$26,O$2:O$26),_xlpm.p,_xlfn.XLOOKUP(_xlpm.r,$E$30:$E$54,O$30:O$54),IFERROR((2*_xlpm.d*_xlpm.p)/(_xlpm.d+_xlpm.p),0))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EE64A7-4D8D-F843-910A-37A4AD883E00}" name="Table136912" displayName="Table136912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0A75910F-4E87-1043-9862-C11D032D4E4C}" name="id"/>
    <tableColumn id="12" xr3:uid="{2D8C3027-DBB6-9248-8DF7-22886FEDED2B}" name="term"/>
    <tableColumn id="10" xr3:uid="{BCDDCC90-249E-FA4C-8F4B-6FE8B575B215}" name="index"/>
    <tableColumn id="2" xr3:uid="{465BE0C0-BD87-7447-A2BC-93CC10DE8FA0}" name="lang"/>
    <tableColumn id="13" xr3:uid="{28BA8572-7782-5C4B-BE53-39DC62AAF2DB}" name="key" dataDxfId="101">
      <calculatedColumnFormula>CONCATENATE(Table136912[[#This Row],[lang]],"-",Table136912[[#This Row],[term]])</calculatedColumnFormula>
    </tableColumn>
    <tableColumn id="3" xr3:uid="{292A1CFF-720D-6244-A089-57F2FD32CD8C}" name="3" dataDxfId="100"/>
    <tableColumn id="4" xr3:uid="{04125750-C032-7442-A51A-EFF6BFAC9E03}" name="4" dataDxfId="99"/>
    <tableColumn id="5" xr3:uid="{E7759BB0-CCCB-3540-89A8-4E9A811CC898}" name="5" dataDxfId="98"/>
    <tableColumn id="6" xr3:uid="{EFDC0DE2-408C-A044-ADD7-1F91AAB4BFDD}" name="6" dataDxfId="97"/>
    <tableColumn id="7" xr3:uid="{C9F9632E-7C22-A44E-A24D-40C2C5007461}" name="7" dataDxfId="96"/>
    <tableColumn id="8" xr3:uid="{92A0F2F0-3048-8048-B8B1-DA591EF6CAE5}" name="10" dataDxfId="95"/>
    <tableColumn id="9" xr3:uid="{9EEB214B-8BF8-E94C-828B-4FE448A4ADE7}" name="15" dataDxfId="94"/>
    <tableColumn id="11" xr3:uid="{DB266472-3836-0B47-8E1E-D4A11A6BB651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72976C-4604-8746-9E16-B8E7718FD1AB}" name="Table371013" displayName="Table371013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4422B3F0-860A-B745-829A-7A9ED1523863}" name="term"/>
    <tableColumn id="2" xr3:uid="{D3BCC286-6FAD-7D49-99C4-39A05EABFAEB}" name="index"/>
    <tableColumn id="3" xr3:uid="{BCF79565-5BAF-7D4A-B0AA-37839295F43A}" name="lang"/>
    <tableColumn id="12" xr3:uid="{F42C8E72-6584-7845-AA3E-BC4FE70D64C0}" name="key" dataDxfId="93">
      <calculatedColumnFormula>CONCATENATE(Table371013[[#This Row],[lang]],"-",Table371013[[#This Row],[term]])</calculatedColumnFormula>
    </tableColumn>
    <tableColumn id="4" xr3:uid="{B9FB7DBE-9A24-8149-BF41-C78893552014}" name="3" dataDxfId="92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4F973E78-FBC2-9E4F-87D3-98A0E7DD3031}" name="4" dataDxfId="91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92DC3AE-D180-B74C-9142-B6C07ED39173}" name="5" dataDxfId="90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B4A70BE-72AE-D040-9696-8A5F64F5938F}" name="6" dataDxfId="89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1EED513C-F486-F444-8DFF-A96164AB9D57}" name="7" dataDxfId="88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9AFF8E5F-1582-E347-AB08-92A9FD470410}" name="10" dataDxfId="87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804CC427-815F-1440-965E-9D0CA8EC8AD3}" name="15" dataDxfId="86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D1ED005-D1CF-304F-A0FC-E4FBB07DCAB6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88BED-FE3E-B245-8568-63A20DDBD48A}" name="Table158" displayName="Table158" ref="A1:P26" totalsRowShown="0">
  <autoFilter ref="A1:P26" xr:uid="{29B294C7-A9ED-4B4F-AF09-16A261662CF8}"/>
  <sortState xmlns:xlrd2="http://schemas.microsoft.com/office/spreadsheetml/2017/richdata2" ref="A2:P26">
    <sortCondition ref="A1:A26"/>
  </sortState>
  <tableColumns count="16">
    <tableColumn id="1" xr3:uid="{8E16687F-CAF7-314E-A2F8-D6D699FCF290}" name="id"/>
    <tableColumn id="12" xr3:uid="{48C750D2-9EF8-5B43-B104-8E708E584A6B}" name="term"/>
    <tableColumn id="10" xr3:uid="{AFBC0544-BA49-9C48-9DD9-090C38028B4A}" name="index"/>
    <tableColumn id="2" xr3:uid="{54EE04F3-5F3E-A048-A408-7A4230219EFC}" name="lang"/>
    <tableColumn id="13" xr3:uid="{4BC20366-49AB-3643-B374-4C6D839BED4C}" name="key" dataDxfId="85">
      <calculatedColumnFormula>CONCATENATE(Table158[[#This Row],[lang]],"-",Table158[[#This Row],[term]])</calculatedColumnFormula>
    </tableColumn>
    <tableColumn id="3" xr3:uid="{62DC7C97-4EB2-194A-9581-4E26A79A0BEA}" name="3" dataDxfId="84"/>
    <tableColumn id="4" xr3:uid="{970011EC-7AF1-EB4F-9A67-AB253B17F78C}" name="4" dataDxfId="83"/>
    <tableColumn id="5" xr3:uid="{CEBAC408-E5E8-BF42-B313-00FBEA03F021}" name="5" dataDxfId="82"/>
    <tableColumn id="6" xr3:uid="{6884CBAC-6DF6-3A45-A3C5-AAB67513F377}" name="6" dataDxfId="81"/>
    <tableColumn id="7" xr3:uid="{857375B2-3C86-344B-AA8D-7F0239302FEA}" name="7" dataDxfId="80"/>
    <tableColumn id="14" xr3:uid="{20570963-2612-4A44-AE80-CFDD16C7CC79}" name="8" dataDxfId="19"/>
    <tableColumn id="15" xr3:uid="{9EF0CBE3-B9BD-204E-BD11-E097D00AF8F4}" name="9" dataDxfId="18"/>
    <tableColumn id="8" xr3:uid="{B16D5066-CA3F-C04D-8862-CCE5E41EACCF}" name="10" dataDxfId="79"/>
    <tableColumn id="16" xr3:uid="{EF6A47A8-5C0E-024F-9552-1A92EBC7070F}" name="12" dataDxfId="17"/>
    <tableColumn id="9" xr3:uid="{039AFE29-5E60-6E4B-AB7C-7EA46DD0F1A5}" name="15" dataDxfId="78"/>
    <tableColumn id="11" xr3:uid="{D29D98BA-0801-9248-9319-2F44540464E0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05F9C-DFDD-5C41-B1DC-8D10532838AE}" name="Table1369" displayName="Table1369" ref="A29:P54" totalsRowShown="0">
  <autoFilter ref="A29:P54" xr:uid="{0B25F187-4F40-7941-9A0D-34AC7F13F783}"/>
  <sortState xmlns:xlrd2="http://schemas.microsoft.com/office/spreadsheetml/2017/richdata2" ref="A30:P54">
    <sortCondition ref="A29:A54"/>
  </sortState>
  <tableColumns count="16">
    <tableColumn id="1" xr3:uid="{687D18F7-28BD-D44C-855D-69ABB9FD133D}" name="id"/>
    <tableColumn id="12" xr3:uid="{AE7CD974-A310-2849-A09F-06F4599E24EC}" name="term"/>
    <tableColumn id="10" xr3:uid="{54FF29EB-6A73-A34F-A4CF-AB2970998EAF}" name="index"/>
    <tableColumn id="2" xr3:uid="{A55B2DA9-F9CB-0844-9733-A48FE8AF39EC}" name="lang"/>
    <tableColumn id="13" xr3:uid="{A2A6AE7D-EFB6-B246-9C02-4E4A543D9057}" name="key" dataDxfId="77">
      <calculatedColumnFormula>CONCATENATE(Table1369[[#This Row],[lang]],"-",Table1369[[#This Row],[term]])</calculatedColumnFormula>
    </tableColumn>
    <tableColumn id="3" xr3:uid="{84D7BC35-F573-A74E-9328-4101147EF9D5}" name="3" dataDxfId="76"/>
    <tableColumn id="4" xr3:uid="{68C2489F-D0EF-7F4D-B93E-7A3D0FCB4F0B}" name="4" dataDxfId="75"/>
    <tableColumn id="5" xr3:uid="{9620607D-4A88-7F46-A120-EAD0AC33F342}" name="5" dataDxfId="74"/>
    <tableColumn id="6" xr3:uid="{781D4B88-3EE6-C647-93AD-C29F21DAD3C5}" name="6" dataDxfId="73"/>
    <tableColumn id="7" xr3:uid="{85B2AB5F-F5BE-354B-8FB3-821498D8BE5E}" name="7" dataDxfId="72"/>
    <tableColumn id="15" xr3:uid="{F114C1A9-F887-CA4C-B669-C16DB7B4BD38}" name="8" dataDxfId="15"/>
    <tableColumn id="16" xr3:uid="{9B0FA924-1CAC-5F4D-8695-BBC8D3B1E85F}" name="9" dataDxfId="14"/>
    <tableColumn id="8" xr3:uid="{BF04099E-C7FD-0341-8750-B49E2457AF18}" name="10" dataDxfId="71"/>
    <tableColumn id="14" xr3:uid="{70EDCB6F-EC0B-8545-B6D0-A57A105A186A}" name="12" dataDxfId="16"/>
    <tableColumn id="9" xr3:uid="{1001260D-A645-3749-A4A5-3C87AF86C058}" name="15" dataDxfId="70"/>
    <tableColumn id="11" xr3:uid="{BD48614D-C887-134F-B49E-8511A14FCC63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0927B-08C7-E241-93BF-01AC43AEE67C}" name="Table3710" displayName="Table3710" ref="B57:P82" totalsRowShown="0">
  <autoFilter ref="B57:P82" xr:uid="{1E2926D2-22FB-6A45-A828-BFDD05FA4F19}"/>
  <sortState xmlns:xlrd2="http://schemas.microsoft.com/office/spreadsheetml/2017/richdata2" ref="B58:P82">
    <sortCondition ref="E57:E82"/>
  </sortState>
  <tableColumns count="15">
    <tableColumn id="1" xr3:uid="{D76EF8C3-EE7C-4A45-AF06-B2E184E3BF4C}" name="term"/>
    <tableColumn id="2" xr3:uid="{949599BA-78B0-2943-9CB2-2D90B394EF04}" name="index"/>
    <tableColumn id="3" xr3:uid="{CB98DFEF-76D1-4D42-96C0-FF839A68762F}" name="lang"/>
    <tableColumn id="12" xr3:uid="{B5D9DC6E-2BBA-BF4F-B047-067D2615F4BB}" name="key" dataDxfId="69">
      <calculatedColumnFormula>CONCATENATE(Table3710[[#This Row],[lang]],"-",Table3710[[#This Row],[term]])</calculatedColumnFormula>
    </tableColumn>
    <tableColumn id="4" xr3:uid="{9FDDE5F0-59F3-EE4A-BF95-36417B52F8F0}" name="3" dataDxfId="68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7C186066-287D-AC47-A92B-790569FE4EFC}" name="4" dataDxfId="67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71AF77C-E5ED-8E4E-89A4-AB40BC703B71}" name="5" dataDxfId="66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377BC24-0AAB-D241-A95A-C2BCC39B18FE}" name="6" dataDxfId="65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242B5ACA-BBED-C142-8AAD-DEEF871F4BEA}" name="7" dataDxfId="64">
      <calculatedColumnFormula>_xlfn.LET(_xlpm.r,$E58,_xlpm.d,_xlfn.XLOOKUP(_xlpm.r,$E$2:$E$26,J$2:J$26),_xlpm.p,_xlfn.XLOOKUP(_xlpm.r,$E$30:$E$54,J$30:J$54),IFERROR(2*_xlpm.d*_xlpm.p/(_xlpm.d+_xlpm.p),0))</calculatedColumnFormula>
    </tableColumn>
    <tableColumn id="14" xr3:uid="{87208E86-7C90-984C-8AE2-D52BFDE37700}" name="8" dataDxfId="12">
      <calculatedColumnFormula>_xlfn.LET(_xlpm.r,$E58,_xlpm.d,_xlfn.XLOOKUP(_xlpm.r,$E$2:$E$26,K$2:K$26),_xlpm.p,_xlfn.XLOOKUP(_xlpm.r,$E$30:$E$54,K$30:K$54),IFERROR(2*_xlpm.d*_xlpm.p/(_xlpm.d+_xlpm.p),0))</calculatedColumnFormula>
    </tableColumn>
    <tableColumn id="15" xr3:uid="{8A1E3B4E-E7AD-504B-8BA4-F630E0876E25}" name="9" dataDxfId="11">
      <calculatedColumnFormula>_xlfn.LET(_xlpm.r,$E58,_xlpm.d,_xlfn.XLOOKUP(_xlpm.r,$E$2:$E$26,L$2:L$26),_xlpm.p,_xlfn.XLOOKUP(_xlpm.r,$E$30:$E$54,L$30:L$54),IFERROR(2*_xlpm.d*_xlpm.p/(_xlpm.d+_xlpm.p),0))</calculatedColumnFormula>
    </tableColumn>
    <tableColumn id="9" xr3:uid="{454139BE-6B64-CB40-AC02-1B553F3A1C88}" name="10" dataDxfId="63">
      <calculatedColumnFormula>_xlfn.LET(_xlpm.r,$E58,_xlpm.d,_xlfn.XLOOKUP(_xlpm.r,$E$2:$E$26,M$2:M$26),_xlpm.p,_xlfn.XLOOKUP(_xlpm.r,$E$30:$E$54,M$30:M$54),IFERROR(2*_xlpm.d*_xlpm.p/(_xlpm.d+_xlpm.p),0))</calculatedColumnFormula>
    </tableColumn>
    <tableColumn id="13" xr3:uid="{0F4C7498-2152-024A-B458-8263A6A7AFC7}" name="12" dataDxfId="13">
      <calculatedColumnFormula>_xlfn.LET(_xlpm.r,$E58,_xlpm.d,_xlfn.XLOOKUP(_xlpm.r,$E$2:$E$26,N$2:N$26),_xlpm.p,_xlfn.XLOOKUP(_xlpm.r,$E$30:$E$54,N$30:N$54),IFERROR(2*_xlpm.d*_xlpm.p/(_xlpm.d+_xlpm.p),0))</calculatedColumnFormula>
    </tableColumn>
    <tableColumn id="10" xr3:uid="{08306E8D-62BA-414C-BA69-A71122A64717}" name="15" dataDxfId="62">
      <calculatedColumnFormula>_xlfn.LET(_xlpm.r,$E58,_xlpm.d,_xlfn.XLOOKUP(_xlpm.r,$E$2:$E$26,O$2:O$26),_xlpm.p,_xlfn.XLOOKUP(_xlpm.r,$E$30:$E$54,O$30:O$54),IFERROR(2*_xlpm.d*_xlpm.p/(_xlpm.d+_xlpm.p),0))</calculatedColumnFormula>
    </tableColumn>
    <tableColumn id="11" xr3:uid="{1F63154D-DE4B-904A-B9E8-5973D700C81D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3EE9745-D92D-364E-A5B7-E5F6E567806D}" name="id"/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14" xr3:uid="{47742549-4FF7-8547-B6C2-F3C39F36D1E8}" name="key">
      <calculatedColumnFormula>CONCATENATE(Table15[[#This Row],[lang]],"-",Table15[[#This Row],[term]])</calculatedColumnFormula>
    </tableColumn>
    <tableColumn id="3" xr3:uid="{EB3B163F-570C-0142-BA9F-2F610124B8EF}" name="3" dataDxfId="61"/>
    <tableColumn id="4" xr3:uid="{FCD0012F-63CC-C14E-BDDA-F1B7E4792C35}" name="4" dataDxfId="60"/>
    <tableColumn id="5" xr3:uid="{227D0D55-6BD6-9D4F-93F1-D03C8A9DF0C5}" name="5" dataDxfId="59"/>
    <tableColumn id="6" xr3:uid="{6DFC86EA-93DD-F14E-8004-B72E0AF35216}" name="6" dataDxfId="58"/>
    <tableColumn id="7" xr3:uid="{C9A3E6BA-55E6-8041-8731-CB5F5D9BDE1D}" name="7" dataDxfId="57"/>
    <tableColumn id="8" xr3:uid="{23EB930C-F978-2046-BC01-9B1637D512C4}" name="10" dataDxfId="56"/>
    <tableColumn id="9" xr3:uid="{70CF0631-D89E-BE41-A6C2-CC5144752EF2}" name="15" dataDxfId="55"/>
    <tableColumn id="11" xr3:uid="{AD1CD97B-1116-4D49-BC8A-28B680490705}" name="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3DF4B174-961D-D74A-B067-73511279A35C}" name="id"/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14" xr3:uid="{E46D767B-C1D9-6C4A-BEAC-5090623DE1A9}" name="key">
      <calculatedColumnFormula>CONCATENATE(Table136[[#This Row],[lang]],"-",Table136[[#This Row],[term]])</calculatedColumnFormula>
    </tableColumn>
    <tableColumn id="3" xr3:uid="{BF8EF8A8-8FB1-B34F-9648-9CDBADCD846D}" name="3" dataDxfId="54"/>
    <tableColumn id="4" xr3:uid="{E0E78025-97F1-C94D-8B2E-ABDDCD894780}" name="4" dataDxfId="53"/>
    <tableColumn id="5" xr3:uid="{0055F304-2C0A-D14E-BE16-57F92532C752}" name="5" dataDxfId="52"/>
    <tableColumn id="6" xr3:uid="{7F92559E-9738-7044-9646-80D1CBD6CF81}" name="6" dataDxfId="51"/>
    <tableColumn id="7" xr3:uid="{E0C7CF31-989B-EA43-8024-1825BBB1FCE7}" name="7" dataDxfId="50"/>
    <tableColumn id="8" xr3:uid="{0B4F2DCC-2001-3140-A1B9-5A8644C4C363}" name="10" dataDxfId="49"/>
    <tableColumn id="9" xr3:uid="{B496A74C-C8EC-0040-90B7-22C0D35C974F}" name="15" dataDxfId="48"/>
    <tableColumn id="11" xr3:uid="{8A55AB5D-3545-844F-9AAF-D0191787A107}" name="No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2" xr3:uid="{0FD044D8-951A-E044-803F-BF6B457D1314}" name="term"/>
    <tableColumn id="2" xr3:uid="{26C82FC9-DC68-9D44-B9C7-EFE31589C452}" name="index"/>
    <tableColumn id="3" xr3:uid="{6F2827AA-4DD0-424B-B160-14BDE6831FE5}" name="lang"/>
    <tableColumn id="13" xr3:uid="{2309C1F7-370B-8141-9612-1AEF2A46CFC0}" name="key">
      <calculatedColumnFormula>CONCATENATE(Table37[[#This Row],[lang]],"-",Table37[[#This Row],[term]])</calculatedColumnFormula>
    </tableColumn>
    <tableColumn id="4" xr3:uid="{4742B0DE-B2E1-CC45-9B2C-DF680F1F62A2}" name="3" dataDxfId="47">
      <calculatedColumnFormula>_xlfn.LET(_xlpm.r,$E58,_xlpm.d,_xlfn.XLOOKUP(_xlpm.r,$E$2:$E$26,F$2:F$26),_xlpm.p,_xlfn.XLOOKUP(_xlpm.r,$E$30:$E$54,F$30:F$54),2*_xlpm.d*_xlpm.p/(_xlpm.d+_xlpm.p))</calculatedColumnFormula>
    </tableColumn>
    <tableColumn id="5" xr3:uid="{D6CCE6DD-07CC-F943-A5FF-28032C380FE7}" name="4" dataDxfId="46">
      <calculatedColumnFormula>_xlfn.LET(_xlpm.r,$E58,_xlpm.d,_xlfn.XLOOKUP(_xlpm.r,$E$2:$E$26,G$2:G$26),_xlpm.p,_xlfn.XLOOKUP(_xlpm.r,$E$30:$E$54,G$30:G$54),2*_xlpm.d*_xlpm.p/(_xlpm.d+_xlpm.p))</calculatedColumnFormula>
    </tableColumn>
    <tableColumn id="6" xr3:uid="{FB9AF5D7-4603-724D-9070-781C5D60916C}" name="5" dataDxfId="45">
      <calculatedColumnFormula>_xlfn.LET(_xlpm.r,$E58,_xlpm.d,_xlfn.XLOOKUP(_xlpm.r,$E$2:$E$26,H$2:H$26),_xlpm.p,_xlfn.XLOOKUP(_xlpm.r,$E$30:$E$54,H$30:H$54),2*_xlpm.d*_xlpm.p/(_xlpm.d+_xlpm.p))</calculatedColumnFormula>
    </tableColumn>
    <tableColumn id="7" xr3:uid="{CDE845FF-C96D-B242-A17D-6F53BF08CFB0}" name="6" dataDxfId="44">
      <calculatedColumnFormula>_xlfn.LET(_xlpm.r,$E58,_xlpm.d,_xlfn.XLOOKUP(_xlpm.r,$E$2:$E$26,I$2:I$26),_xlpm.p,_xlfn.XLOOKUP(_xlpm.r,$E$30:$E$54,I$30:I$54),2*_xlpm.d*_xlpm.p/(_xlpm.d+_xlpm.p))</calculatedColumnFormula>
    </tableColumn>
    <tableColumn id="8" xr3:uid="{31301EF2-DA57-CC4B-AA92-2FF70FCC99A6}" name="7" dataDxfId="43">
      <calculatedColumnFormula>_xlfn.LET(_xlpm.r,$E58,_xlpm.d,_xlfn.XLOOKUP(_xlpm.r,$E$2:$E$26,J$2:J$26),_xlpm.p,_xlfn.XLOOKUP(_xlpm.r,$E$30:$E$54,J$30:J$54),2*_xlpm.d*_xlpm.p/(_xlpm.d+_xlpm.p))</calculatedColumnFormula>
    </tableColumn>
    <tableColumn id="9" xr3:uid="{89C96574-69C4-7D47-B1D9-62D05FB66D31}" name="10" dataDxfId="42">
      <calculatedColumnFormula>_xlfn.LET(_xlpm.r,$E58,_xlpm.d,_xlfn.XLOOKUP(_xlpm.r,$E$2:$E$26,K$2:K$26),_xlpm.p,_xlfn.XLOOKUP(_xlpm.r,$E$30:$E$54,K$30:K$54),2*_xlpm.d*_xlpm.p/(_xlpm.d+_xlpm.p))</calculatedColumnFormula>
    </tableColumn>
    <tableColumn id="10" xr3:uid="{7763F52B-0253-2D4F-81C8-CFED9CD14502}" name="15" dataDxfId="41">
      <calculatedColumnFormula>_xlfn.LET(_xlpm.r,$E58,_xlpm.d,_xlfn.XLOOKUP(_xlpm.r,$E$2:$E$26,L$2:L$26),_xlpm.p,_xlfn.XLOOKUP(_xlpm.r,$E$30:$E$54,L$30:L$54),2*_xlpm.d*_xlpm.p/(_xlpm.d+_xlpm.p))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799-77CA-FD41-A583-645117B8902B}">
  <dimension ref="A1:M82"/>
  <sheetViews>
    <sheetView workbookViewId="0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CONCATENATE(Table15811[[#This Row],[lang]],"-",Table15811[[#This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CONCATENATE(Table15811[[#This Row],[lang]],"-",Table15811[[#This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CONCATENATE(Table15811[[#This Row],[lang]],"-",Table15811[[#This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CONCATENATE(Table15811[[#This Row],[lang]],"-",Table15811[[#This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CONCATENATE(Table15811[[#This Row],[lang]],"-",Table15811[[#This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CONCATENATE(Table15811[[#This Row],[lang]],"-",Table15811[[#This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CONCATENATE(Table15811[[#This Row],[lang]],"-",Table15811[[#This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CONCATENATE(Table15811[[#This Row],[lang]],"-",Table15811[[#This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CONCATENATE(Table15811[[#This Row],[lang]],"-",Table15811[[#This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CONCATENATE(Table15811[[#This Row],[lang]],"-",Table15811[[#This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CONCATENATE(Table15811[[#This Row],[lang]],"-",Table15811[[#This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CONCATENATE(Table15811[[#This Row],[lang]],"-",Table15811[[#This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CONCATENATE(Table15811[[#This Row],[lang]],"-",Table15811[[#This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CONCATENATE(Table15811[[#This Row],[lang]],"-",Table15811[[#This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CONCATENATE(Table15811[[#This Row],[lang]],"-",Table15811[[#This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CONCATENATE(Table15811[[#This Row],[lang]],"-",Table15811[[#This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CONCATENATE(Table15811[[#This Row],[lang]],"-",Table15811[[#This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CONCATENATE(Table15811[[#This Row],[lang]],"-",Table15811[[#This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CONCATENATE(Table15811[[#This Row],[lang]],"-",Table15811[[#This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CONCATENATE(Table15811[[#This Row],[lang]],"-",Table15811[[#This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CONCATENATE(Table15811[[#This Row],[lang]],"-",Table15811[[#This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CONCATENATE(Table15811[[#This Row],[lang]],"-",Table15811[[#This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CONCATENATE(Table15811[[#This Row],[lang]],"-",Table15811[[#This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CONCATENATE(Table15811[[#This Row],[lang]],"-",Table15811[[#This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CONCATENATE(Table15811[[#This Row],[lang]],"-",Table15811[[#This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CONCATENATE(Table136912[[#This Row],[lang]],"-",Table136912[[#This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CONCATENATE(Table136912[[#This Row],[lang]],"-",Table136912[[#This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CONCATENATE(Table136912[[#This Row],[lang]],"-",Table136912[[#This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CONCATENATE(Table136912[[#This Row],[lang]],"-",Table136912[[#This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CONCATENATE(Table136912[[#This Row],[lang]],"-",Table136912[[#This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CONCATENATE(Table136912[[#This Row],[lang]],"-",Table136912[[#This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CONCATENATE(Table136912[[#This Row],[lang]],"-",Table136912[[#This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CONCATENATE(Table136912[[#This Row],[lang]],"-",Table136912[[#This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CONCATENATE(Table136912[[#This Row],[lang]],"-",Table136912[[#This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CONCATENATE(Table136912[[#This Row],[lang]],"-",Table136912[[#This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CONCATENATE(Table136912[[#This Row],[lang]],"-",Table136912[[#This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CONCATENATE(Table136912[[#This Row],[lang]],"-",Table136912[[#This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CONCATENATE(Table136912[[#This Row],[lang]],"-",Table136912[[#This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CONCATENATE(Table136912[[#This Row],[lang]],"-",Table136912[[#This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CONCATENATE(Table136912[[#This Row],[lang]],"-",Table136912[[#This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CONCATENATE(Table136912[[#This Row],[lang]],"-",Table136912[[#This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CONCATENATE(Table136912[[#This Row],[lang]],"-",Table136912[[#This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CONCATENATE(Table136912[[#This Row],[lang]],"-",Table136912[[#This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CONCATENATE(Table136912[[#This Row],[lang]],"-",Table136912[[#This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CONCATENATE(Table136912[[#This Row],[lang]],"-",Table136912[[#This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CONCATENATE(Table136912[[#This Row],[lang]],"-",Table136912[[#This Row],[term]])</f>
        <v>arabic-sk3g</v>
      </c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CONCATENATE(Table136912[[#This Row],[lang]],"-",Table136912[[#This Row],[term]])</f>
        <v>english-sk3g</v>
      </c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CONCATENATE(Table136912[[#This Row],[lang]],"-",Table136912[[#This Row],[term]])</f>
        <v>french-sk3g</v>
      </c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CONCATENATE(Table136912[[#This Row],[lang]],"-",Table136912[[#This Row],[term]])</f>
        <v>german-sk3g</v>
      </c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CONCATENATE(Table136912[[#This Row],[lang]],"-",Table136912[[#This Row],[term]])</f>
        <v>russian-sk3g</v>
      </c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CONCATENATE(Table371013[[#This Row],[lang]],"-",Table371013[[#This Row],[term]])</f>
        <v>arabic-1g</v>
      </c>
      <c r="F58" s="1">
        <f t="shared" ref="F58:L82" si="0">_xlfn.LET(_xlpm.r,$E58,_xlpm.d,_xlfn.XLOOKUP(_xlpm.r,$E$2:$E$26,F$2:F$26),_xlpm.p,_xlfn.XLOOKUP(_xlpm.r,$E$30:$E$54,F$30:F$54),IFERROR(2*_xlpm.d*_xlpm.p/(_xlpm.d+_xlpm.p),0))</f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  <c r="K58" s="1">
        <f t="shared" si="0"/>
        <v>0</v>
      </c>
      <c r="L58" s="1">
        <f t="shared" si="0"/>
        <v>0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CONCATENATE(Table371013[[#This Row],[lang]],"-",Table371013[[#This Row],[term]])</f>
        <v>arabic-2g</v>
      </c>
      <c r="F59" s="1">
        <f t="shared" si="0"/>
        <v>0</v>
      </c>
      <c r="G59" s="1">
        <f t="shared" si="0"/>
        <v>0</v>
      </c>
      <c r="H59" s="1">
        <f t="shared" si="0"/>
        <v>0</v>
      </c>
      <c r="I59" s="1">
        <f t="shared" si="0"/>
        <v>0</v>
      </c>
      <c r="J59" s="1">
        <f t="shared" si="0"/>
        <v>0</v>
      </c>
      <c r="K59" s="1">
        <f t="shared" si="0"/>
        <v>0</v>
      </c>
      <c r="L59" s="1">
        <f t="shared" si="0"/>
        <v>0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CONCATENATE(Table371013[[#This Row],[lang]],"-",Table371013[[#This Row],[term]])</f>
        <v>arabic-3g</v>
      </c>
      <c r="F60" s="1">
        <f t="shared" si="0"/>
        <v>0</v>
      </c>
      <c r="G60" s="1">
        <f t="shared" si="0"/>
        <v>0</v>
      </c>
      <c r="H60" s="1">
        <f t="shared" si="0"/>
        <v>0</v>
      </c>
      <c r="I60" s="1">
        <f t="shared" si="0"/>
        <v>0</v>
      </c>
      <c r="J60" s="1">
        <f t="shared" si="0"/>
        <v>0</v>
      </c>
      <c r="K60" s="1">
        <f t="shared" si="0"/>
        <v>0</v>
      </c>
      <c r="L60" s="1">
        <f t="shared" si="0"/>
        <v>0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CONCATENATE(Table371013[[#This Row],[lang]],"-",Table371013[[#This Row],[term]])</f>
        <v>arabic-sk2g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s="1">
        <f t="shared" si="0"/>
        <v>0</v>
      </c>
      <c r="J61" s="1">
        <f t="shared" si="0"/>
        <v>0</v>
      </c>
      <c r="K61" s="1">
        <f t="shared" si="0"/>
        <v>0</v>
      </c>
      <c r="L61" s="1">
        <f t="shared" si="0"/>
        <v>0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CONCATENATE(Table371013[[#This Row],[lang]],"-",Table371013[[#This Row],[term]])</f>
        <v>arabic-sk3g</v>
      </c>
      <c r="F62" s="1">
        <f t="shared" si="0"/>
        <v>0</v>
      </c>
      <c r="G62" s="1">
        <f t="shared" si="0"/>
        <v>0</v>
      </c>
      <c r="H62" s="1">
        <f t="shared" si="0"/>
        <v>0</v>
      </c>
      <c r="I62" s="1">
        <f t="shared" si="0"/>
        <v>0</v>
      </c>
      <c r="J62" s="1">
        <f t="shared" si="0"/>
        <v>0</v>
      </c>
      <c r="K62" s="1">
        <f t="shared" si="0"/>
        <v>0</v>
      </c>
      <c r="L62" s="1">
        <f t="shared" si="0"/>
        <v>0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CONCATENATE(Table371013[[#This Row],[lang]],"-",Table371013[[#This Row],[term]])</f>
        <v>english-1g</v>
      </c>
      <c r="F63" s="1">
        <f t="shared" si="0"/>
        <v>0</v>
      </c>
      <c r="G63" s="1">
        <f t="shared" si="0"/>
        <v>0</v>
      </c>
      <c r="H63" s="1">
        <f t="shared" si="0"/>
        <v>0</v>
      </c>
      <c r="I63" s="1">
        <f t="shared" si="0"/>
        <v>0</v>
      </c>
      <c r="J63" s="1">
        <f t="shared" si="0"/>
        <v>0</v>
      </c>
      <c r="K63" s="1">
        <f t="shared" si="0"/>
        <v>0</v>
      </c>
      <c r="L63" s="1">
        <f t="shared" si="0"/>
        <v>0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CONCATENATE(Table371013[[#This Row],[lang]],"-",Table371013[[#This Row],[term]])</f>
        <v>english-2g</v>
      </c>
      <c r="F64" s="1">
        <f t="shared" si="0"/>
        <v>0</v>
      </c>
      <c r="G64" s="1">
        <f t="shared" si="0"/>
        <v>0</v>
      </c>
      <c r="H64" s="1">
        <f t="shared" si="0"/>
        <v>0</v>
      </c>
      <c r="I64" s="1">
        <f t="shared" si="0"/>
        <v>0</v>
      </c>
      <c r="J64" s="1">
        <f t="shared" si="0"/>
        <v>0</v>
      </c>
      <c r="K64" s="1">
        <f t="shared" si="0"/>
        <v>0</v>
      </c>
      <c r="L64" s="1">
        <f t="shared" si="0"/>
        <v>0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CONCATENATE(Table371013[[#This Row],[lang]],"-",Table371013[[#This Row],[term]])</f>
        <v>english-3g</v>
      </c>
      <c r="F65" s="1">
        <f t="shared" si="0"/>
        <v>0</v>
      </c>
      <c r="G65" s="1">
        <f t="shared" si="0"/>
        <v>0</v>
      </c>
      <c r="H65" s="1">
        <f t="shared" si="0"/>
        <v>0</v>
      </c>
      <c r="I65" s="1">
        <f t="shared" si="0"/>
        <v>0</v>
      </c>
      <c r="J65" s="1">
        <f t="shared" si="0"/>
        <v>0</v>
      </c>
      <c r="K65" s="1">
        <f t="shared" si="0"/>
        <v>0</v>
      </c>
      <c r="L65" s="1">
        <f t="shared" si="0"/>
        <v>0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CONCATENATE(Table371013[[#This Row],[lang]],"-",Table371013[[#This Row],[term]])</f>
        <v>english-sk2g</v>
      </c>
      <c r="F66" s="1">
        <f t="shared" si="0"/>
        <v>0</v>
      </c>
      <c r="G66" s="1">
        <f t="shared" si="0"/>
        <v>0</v>
      </c>
      <c r="H66" s="1">
        <f t="shared" si="0"/>
        <v>0</v>
      </c>
      <c r="I66" s="1">
        <f t="shared" si="0"/>
        <v>0</v>
      </c>
      <c r="J66" s="1">
        <f t="shared" si="0"/>
        <v>0</v>
      </c>
      <c r="K66" s="1">
        <f t="shared" si="0"/>
        <v>0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CONCATENATE(Table371013[[#This Row],[lang]],"-",Table371013[[#This Row],[term]])</f>
        <v>english-sk3g</v>
      </c>
      <c r="F67" s="1">
        <f t="shared" si="0"/>
        <v>0</v>
      </c>
      <c r="G67" s="1">
        <f t="shared" si="0"/>
        <v>0</v>
      </c>
      <c r="H67" s="1">
        <f t="shared" si="0"/>
        <v>0</v>
      </c>
      <c r="I67" s="1">
        <f t="shared" si="0"/>
        <v>0</v>
      </c>
      <c r="J67" s="1">
        <f t="shared" si="0"/>
        <v>0</v>
      </c>
      <c r="K67" s="1">
        <f t="shared" si="0"/>
        <v>0</v>
      </c>
      <c r="L67" s="1">
        <f t="shared" si="0"/>
        <v>0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CONCATENATE(Table371013[[#This Row],[lang]],"-",Table371013[[#This Row],[term]])</f>
        <v>french-1g</v>
      </c>
      <c r="F68" s="1">
        <f t="shared" si="0"/>
        <v>0</v>
      </c>
      <c r="G68" s="1">
        <f t="shared" si="0"/>
        <v>0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0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CONCATENATE(Table371013[[#This Row],[lang]],"-",Table371013[[#This Row],[term]])</f>
        <v>french-2g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CONCATENATE(Table371013[[#This Row],[lang]],"-",Table371013[[#This Row],[term]])</f>
        <v>french-3g</v>
      </c>
      <c r="F70" s="1">
        <f t="shared" si="0"/>
        <v>0</v>
      </c>
      <c r="G70" s="1">
        <f t="shared" si="0"/>
        <v>0</v>
      </c>
      <c r="H70" s="1">
        <f t="shared" si="0"/>
        <v>0</v>
      </c>
      <c r="I70" s="1">
        <f t="shared" si="0"/>
        <v>0</v>
      </c>
      <c r="J70" s="1">
        <f t="shared" si="0"/>
        <v>0</v>
      </c>
      <c r="K70" s="1">
        <f t="shared" si="0"/>
        <v>0</v>
      </c>
      <c r="L70" s="1">
        <f t="shared" si="0"/>
        <v>0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CONCATENATE(Table371013[[#This Row],[lang]],"-",Table371013[[#This Row],[term]])</f>
        <v>french-sk2g</v>
      </c>
      <c r="F71" s="1">
        <f t="shared" si="0"/>
        <v>0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CONCATENATE(Table371013[[#This Row],[lang]],"-",Table371013[[#This Row],[term]])</f>
        <v>french-sk3g</v>
      </c>
      <c r="F72" s="1">
        <f t="shared" si="0"/>
        <v>0</v>
      </c>
      <c r="G72" s="1">
        <f t="shared" si="0"/>
        <v>0</v>
      </c>
      <c r="H72" s="1">
        <f t="shared" si="0"/>
        <v>0</v>
      </c>
      <c r="I72" s="1">
        <f t="shared" si="0"/>
        <v>0</v>
      </c>
      <c r="J72" s="1">
        <f t="shared" si="0"/>
        <v>0</v>
      </c>
      <c r="K72" s="1">
        <f t="shared" si="0"/>
        <v>0</v>
      </c>
      <c r="L72" s="1">
        <f t="shared" si="0"/>
        <v>0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CONCATENATE(Table371013[[#This Row],[lang]],"-",Table371013[[#This Row],[term]])</f>
        <v>german-1g</v>
      </c>
      <c r="F73" s="1">
        <f t="shared" si="0"/>
        <v>0</v>
      </c>
      <c r="G73" s="1">
        <f t="shared" si="0"/>
        <v>0</v>
      </c>
      <c r="H73" s="1">
        <f t="shared" si="0"/>
        <v>0</v>
      </c>
      <c r="I73" s="1">
        <f t="shared" si="0"/>
        <v>0</v>
      </c>
      <c r="J73" s="1">
        <f t="shared" si="0"/>
        <v>0</v>
      </c>
      <c r="K73" s="1">
        <f t="shared" si="0"/>
        <v>0</v>
      </c>
      <c r="L73" s="1">
        <f t="shared" si="0"/>
        <v>0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CONCATENATE(Table371013[[#This Row],[lang]],"-",Table371013[[#This Row],[term]])</f>
        <v>german-2g</v>
      </c>
      <c r="F74" s="1">
        <f t="shared" si="0"/>
        <v>0</v>
      </c>
      <c r="G74" s="1">
        <f t="shared" si="0"/>
        <v>0</v>
      </c>
      <c r="H74" s="1">
        <f t="shared" si="0"/>
        <v>0</v>
      </c>
      <c r="I74" s="1">
        <f t="shared" si="0"/>
        <v>0</v>
      </c>
      <c r="J74" s="1">
        <f t="shared" si="0"/>
        <v>0</v>
      </c>
      <c r="K74" s="1">
        <f t="shared" si="0"/>
        <v>0</v>
      </c>
      <c r="L74" s="1">
        <f t="shared" si="0"/>
        <v>0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CONCATENATE(Table371013[[#This Row],[lang]],"-",Table371013[[#This Row],[term]])</f>
        <v>german-3g</v>
      </c>
      <c r="F75" s="1">
        <f t="shared" si="0"/>
        <v>0</v>
      </c>
      <c r="G75" s="1">
        <f t="shared" si="0"/>
        <v>0</v>
      </c>
      <c r="H75" s="1">
        <f t="shared" si="0"/>
        <v>0</v>
      </c>
      <c r="I75" s="1">
        <f t="shared" si="0"/>
        <v>0</v>
      </c>
      <c r="J75" s="1">
        <f t="shared" si="0"/>
        <v>0</v>
      </c>
      <c r="K75" s="1">
        <f t="shared" si="0"/>
        <v>0</v>
      </c>
      <c r="L75" s="1">
        <f t="shared" si="0"/>
        <v>0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CONCATENATE(Table371013[[#This Row],[lang]],"-",Table371013[[#This Row],[term]])</f>
        <v>german-sk2g</v>
      </c>
      <c r="F76" s="1">
        <f t="shared" si="0"/>
        <v>0</v>
      </c>
      <c r="G76" s="1">
        <f t="shared" si="0"/>
        <v>0</v>
      </c>
      <c r="H76" s="1">
        <f t="shared" si="0"/>
        <v>0</v>
      </c>
      <c r="I76" s="1">
        <f t="shared" si="0"/>
        <v>0</v>
      </c>
      <c r="J76" s="1">
        <f t="shared" si="0"/>
        <v>0</v>
      </c>
      <c r="K76" s="1">
        <f t="shared" si="0"/>
        <v>0</v>
      </c>
      <c r="L76" s="1">
        <f t="shared" si="0"/>
        <v>0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CONCATENATE(Table371013[[#This Row],[lang]],"-",Table371013[[#This Row],[term]])</f>
        <v>german-sk3g</v>
      </c>
      <c r="F77" s="1">
        <f t="shared" si="0"/>
        <v>0</v>
      </c>
      <c r="G77" s="1">
        <f t="shared" si="0"/>
        <v>0</v>
      </c>
      <c r="H77" s="1">
        <f t="shared" si="0"/>
        <v>0</v>
      </c>
      <c r="I77" s="1">
        <f t="shared" si="0"/>
        <v>0</v>
      </c>
      <c r="J77" s="1">
        <f t="shared" si="0"/>
        <v>0</v>
      </c>
      <c r="K77" s="1">
        <f t="shared" si="0"/>
        <v>0</v>
      </c>
      <c r="L77" s="1">
        <f t="shared" si="0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CONCATENATE(Table371013[[#This Row],[lang]],"-",Table371013[[#This Row],[term]])</f>
        <v>russian-1g</v>
      </c>
      <c r="F78" s="1">
        <f t="shared" si="0"/>
        <v>0</v>
      </c>
      <c r="G78" s="1">
        <f t="shared" si="0"/>
        <v>0</v>
      </c>
      <c r="H78" s="1">
        <f t="shared" si="0"/>
        <v>0</v>
      </c>
      <c r="I78" s="1">
        <f t="shared" si="0"/>
        <v>0</v>
      </c>
      <c r="J78" s="1">
        <f t="shared" si="0"/>
        <v>0</v>
      </c>
      <c r="K78" s="1">
        <f t="shared" si="0"/>
        <v>0</v>
      </c>
      <c r="L78" s="1">
        <f t="shared" si="0"/>
        <v>0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CONCATENATE(Table371013[[#This Row],[lang]],"-",Table371013[[#This Row],[term]])</f>
        <v>russian-2g</v>
      </c>
      <c r="F79" s="1">
        <f t="shared" si="0"/>
        <v>0</v>
      </c>
      <c r="G79" s="1">
        <f t="shared" si="0"/>
        <v>0</v>
      </c>
      <c r="H79" s="1">
        <f t="shared" si="0"/>
        <v>0</v>
      </c>
      <c r="I79" s="1">
        <f t="shared" si="0"/>
        <v>0</v>
      </c>
      <c r="J79" s="1">
        <f t="shared" si="0"/>
        <v>0</v>
      </c>
      <c r="K79" s="1">
        <f t="shared" si="0"/>
        <v>0</v>
      </c>
      <c r="L79" s="1">
        <f t="shared" si="0"/>
        <v>0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CONCATENATE(Table371013[[#This Row],[lang]],"-",Table371013[[#This Row],[term]])</f>
        <v>russian-3g</v>
      </c>
      <c r="F80" s="1">
        <f t="shared" si="0"/>
        <v>0</v>
      </c>
      <c r="G80" s="1">
        <f t="shared" si="0"/>
        <v>0</v>
      </c>
      <c r="H80" s="1">
        <f t="shared" si="0"/>
        <v>0</v>
      </c>
      <c r="I80" s="1">
        <f t="shared" si="0"/>
        <v>0</v>
      </c>
      <c r="J80" s="1">
        <f t="shared" si="0"/>
        <v>0</v>
      </c>
      <c r="K80" s="1">
        <f t="shared" si="0"/>
        <v>0</v>
      </c>
      <c r="L80" s="1">
        <f t="shared" si="0"/>
        <v>0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CONCATENATE(Table371013[[#This Row],[lang]],"-",Table371013[[#This Row],[term]])</f>
        <v>russian-sk2g</v>
      </c>
      <c r="F81" s="1">
        <f t="shared" si="0"/>
        <v>0</v>
      </c>
      <c r="G81" s="1">
        <f t="shared" si="0"/>
        <v>0</v>
      </c>
      <c r="H81" s="1">
        <f t="shared" si="0"/>
        <v>0</v>
      </c>
      <c r="I81" s="1">
        <f t="shared" si="0"/>
        <v>0</v>
      </c>
      <c r="J81" s="1">
        <f t="shared" si="0"/>
        <v>0</v>
      </c>
      <c r="K81" s="1">
        <f t="shared" si="0"/>
        <v>0</v>
      </c>
      <c r="L81" s="1">
        <f t="shared" si="0"/>
        <v>0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CONCATENATE(Table371013[[#This Row],[lang]],"-",Table371013[[#This Row],[term]])</f>
        <v>russian-sk3g</v>
      </c>
      <c r="F82" s="1">
        <f t="shared" si="0"/>
        <v>0</v>
      </c>
      <c r="G82" s="1">
        <f t="shared" si="0"/>
        <v>0</v>
      </c>
      <c r="H82" s="1">
        <f t="shared" si="0"/>
        <v>0</v>
      </c>
      <c r="I82" s="1">
        <f t="shared" si="0"/>
        <v>0</v>
      </c>
      <c r="J82" s="1">
        <f t="shared" si="0"/>
        <v>0</v>
      </c>
      <c r="K82" s="1">
        <f t="shared" si="0"/>
        <v>0</v>
      </c>
      <c r="L82" s="1">
        <f t="shared" si="0"/>
        <v>0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3A4-B53A-474D-8877-DC5C732AA33A}">
  <dimension ref="A1:P82"/>
  <sheetViews>
    <sheetView workbookViewId="0">
      <pane xSplit="11700" ySplit="4760" topLeftCell="D77"/>
      <selection activeCell="E8" sqref="E8"/>
      <selection pane="topRight" activeCell="N2" sqref="N2:N6"/>
      <selection pane="bottomLeft" activeCell="F9" sqref="F9"/>
      <selection pane="bottomRight" activeCell="E57" sqref="E57:O82"/>
    </sheetView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5" width="7.625" customWidth="1"/>
  </cols>
  <sheetData>
    <row r="1" spans="1:16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26</v>
      </c>
      <c r="L1" t="s">
        <v>27</v>
      </c>
      <c r="M1" t="s">
        <v>16</v>
      </c>
      <c r="N1" t="s">
        <v>28</v>
      </c>
      <c r="O1" t="s">
        <v>17</v>
      </c>
      <c r="P1" t="s">
        <v>20</v>
      </c>
    </row>
    <row r="2" spans="1:16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CONCATENATE(Table158[[#This Row],[lang]],"-",Table158[[#This Row],[term]])</f>
        <v>arabic-1g</v>
      </c>
      <c r="F2" s="1">
        <v>0.48113207547169801</v>
      </c>
      <c r="G2" s="1">
        <v>0.65003237674620595</v>
      </c>
      <c r="H2" s="1">
        <v>0.58242970922622594</v>
      </c>
      <c r="I2" s="1">
        <v>0.920118763847252</v>
      </c>
      <c r="J2" s="1">
        <v>0.99492086259939305</v>
      </c>
      <c r="K2" s="1">
        <v>1</v>
      </c>
      <c r="L2" s="1">
        <v>0.88666686042694998</v>
      </c>
      <c r="M2" s="1">
        <v>0.93923227519283203</v>
      </c>
      <c r="N2" s="1">
        <v>0.88113255792154599</v>
      </c>
      <c r="O2" s="1">
        <v>0.73573019393990202</v>
      </c>
    </row>
    <row r="3" spans="1:16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CONCATENATE(Table158[[#This Row],[lang]],"-",Table158[[#This Row],[term]])</f>
        <v>english-1g</v>
      </c>
      <c r="F3" s="1">
        <v>0.61502044918222198</v>
      </c>
      <c r="G3" s="1">
        <v>0.46421660741829601</v>
      </c>
      <c r="H3" s="1">
        <v>0.47528461025090202</v>
      </c>
      <c r="I3" s="1">
        <v>0.49557174661480702</v>
      </c>
      <c r="J3" s="1">
        <v>0.47725802140441997</v>
      </c>
      <c r="K3" s="1">
        <v>0.45738868607865701</v>
      </c>
      <c r="L3" s="1">
        <v>0.42879066133765098</v>
      </c>
      <c r="M3" s="1">
        <v>0.50210169130026505</v>
      </c>
      <c r="N3" s="1">
        <v>0.46254894031731503</v>
      </c>
      <c r="O3" s="1">
        <v>0.47378684639690999</v>
      </c>
    </row>
    <row r="4" spans="1:16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CONCATENATE(Table158[[#This Row],[lang]],"-",Table158[[#This Row],[term]])</f>
        <v>french-1g</v>
      </c>
      <c r="F4" s="1">
        <v>0.42105263157894701</v>
      </c>
      <c r="G4" s="1">
        <v>0.455257680783684</v>
      </c>
      <c r="H4" s="1">
        <v>0.46858002010208</v>
      </c>
      <c r="I4" s="1">
        <v>0.45651386197578198</v>
      </c>
      <c r="J4" s="1">
        <v>0.424622844927041</v>
      </c>
      <c r="K4" s="1">
        <v>0.40056630561697698</v>
      </c>
      <c r="L4" s="1">
        <v>0.44248300804439</v>
      </c>
      <c r="M4" s="1">
        <v>0.42489811811969702</v>
      </c>
      <c r="N4" s="1">
        <v>0.41510385102588099</v>
      </c>
      <c r="O4" s="1">
        <v>0.445326954249947</v>
      </c>
    </row>
    <row r="5" spans="1:16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CONCATENATE(Table158[[#This Row],[lang]],"-",Table158[[#This Row],[term]])</f>
        <v>german-1g</v>
      </c>
      <c r="F5" s="1">
        <v>0.42343917161210298</v>
      </c>
      <c r="G5" s="1">
        <v>0.47834172911271799</v>
      </c>
      <c r="H5" s="1">
        <v>0.55653969412118898</v>
      </c>
      <c r="I5" s="1">
        <v>0.494234779451867</v>
      </c>
      <c r="J5" s="1">
        <v>0.43118888141214501</v>
      </c>
      <c r="K5" s="1">
        <v>0.45757778950892303</v>
      </c>
      <c r="L5" s="1">
        <v>0.42928194943037601</v>
      </c>
      <c r="M5" s="1">
        <v>0.40570657577970898</v>
      </c>
      <c r="N5" s="1">
        <v>0.40613218595789802</v>
      </c>
      <c r="O5" s="1">
        <v>0.44087340507328099</v>
      </c>
    </row>
    <row r="6" spans="1:16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CONCATENATE(Table158[[#This Row],[lang]],"-",Table158[[#This Row],[term]])</f>
        <v>russian-1g</v>
      </c>
      <c r="F6" s="1">
        <v>0.97867908402216597</v>
      </c>
      <c r="G6" s="1">
        <v>0.70465716841872195</v>
      </c>
      <c r="H6" s="1">
        <v>0.98762992839380803</v>
      </c>
      <c r="I6" s="1">
        <v>0.97516119334859697</v>
      </c>
      <c r="J6" s="1">
        <v>0.99859451051914105</v>
      </c>
      <c r="K6" s="1">
        <v>1</v>
      </c>
      <c r="L6" s="1">
        <v>0.92662101605790503</v>
      </c>
      <c r="M6" s="1">
        <v>0.99186775934888904</v>
      </c>
      <c r="N6" s="1">
        <v>0.99817681409863102</v>
      </c>
      <c r="O6" s="1">
        <v>0.93364392690796505</v>
      </c>
    </row>
    <row r="7" spans="1:16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CONCATENATE(Table158[[#This Row],[lang]],"-",Table158[[#This Row],[term]])</f>
        <v>arabic-2g</v>
      </c>
      <c r="F7" s="1">
        <v>0.75282411804138005</v>
      </c>
      <c r="G7" s="1">
        <v>0.72704759728667101</v>
      </c>
      <c r="H7" s="1">
        <v>0.50638485691317703</v>
      </c>
      <c r="I7" s="1">
        <v>0.57126620911535897</v>
      </c>
      <c r="J7" s="1">
        <v>0.71289332095624802</v>
      </c>
      <c r="K7" s="1">
        <v>0.61211696005393201</v>
      </c>
      <c r="L7" s="1">
        <v>0.88973432394120799</v>
      </c>
      <c r="M7" s="1">
        <v>0.62003193075692398</v>
      </c>
      <c r="N7" s="1">
        <v>0.97057100128103402</v>
      </c>
      <c r="O7" s="1">
        <v>0.73073373909772199</v>
      </c>
    </row>
    <row r="8" spans="1:16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CONCATENATE(Table158[[#This Row],[lang]],"-",Table158[[#This Row],[term]])</f>
        <v>english-2g</v>
      </c>
      <c r="F8" s="1">
        <v>0.52312230719879105</v>
      </c>
      <c r="G8" s="1">
        <v>0.44107408233107098</v>
      </c>
      <c r="H8" s="1">
        <v>0.36249160721745799</v>
      </c>
      <c r="I8" s="1">
        <v>0.46548689299975099</v>
      </c>
      <c r="J8" s="1">
        <v>0.43607799961451699</v>
      </c>
      <c r="K8" s="1">
        <v>0.42632441002517601</v>
      </c>
      <c r="L8" s="1">
        <v>0.44039790907652898</v>
      </c>
      <c r="M8" s="1">
        <v>0.446652136831036</v>
      </c>
      <c r="N8" s="1">
        <v>0.40496620818910201</v>
      </c>
      <c r="O8" s="1">
        <v>0.41269536983445998</v>
      </c>
    </row>
    <row r="9" spans="1:16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CONCATENATE(Table158[[#This Row],[lang]],"-",Table158[[#This Row],[term]])</f>
        <v>french-2g</v>
      </c>
      <c r="F9" s="1">
        <v>0.39682275912630399</v>
      </c>
      <c r="G9" s="1">
        <v>0.36832184384028699</v>
      </c>
      <c r="H9" s="1">
        <v>0.34247294534061301</v>
      </c>
      <c r="I9" s="1">
        <v>0.34599915112024399</v>
      </c>
      <c r="J9" s="1">
        <v>0.353685485212339</v>
      </c>
      <c r="K9" s="1">
        <v>0.42589521581411899</v>
      </c>
      <c r="L9" s="1">
        <v>0.47672355189240501</v>
      </c>
      <c r="M9" s="1">
        <v>0.466390604121589</v>
      </c>
      <c r="N9" s="1">
        <v>0.42564530637685999</v>
      </c>
      <c r="O9" s="1">
        <v>0.43645651972718602</v>
      </c>
    </row>
    <row r="10" spans="1:16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CONCATENATE(Table158[[#This Row],[lang]],"-",Table158[[#This Row],[term]])</f>
        <v>german-2g</v>
      </c>
      <c r="F10" s="1">
        <v>0.42989582504850099</v>
      </c>
      <c r="G10" s="1">
        <v>0.49000398423521702</v>
      </c>
      <c r="H10" s="1">
        <v>0.33481662974318199</v>
      </c>
      <c r="I10" s="1">
        <v>0.44379806254048099</v>
      </c>
      <c r="J10" s="1">
        <v>0.450819012846363</v>
      </c>
      <c r="K10" s="1">
        <v>0.47795614139738601</v>
      </c>
      <c r="L10" s="1">
        <v>0.40325443424860802</v>
      </c>
      <c r="M10" s="1">
        <v>0.465999874943958</v>
      </c>
      <c r="N10" s="1">
        <v>0.50183981404826095</v>
      </c>
      <c r="O10" s="1">
        <v>0.45494582484504198</v>
      </c>
    </row>
    <row r="11" spans="1:16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CONCATENATE(Table158[[#This Row],[lang]],"-",Table158[[#This Row],[term]])</f>
        <v>russian-2g</v>
      </c>
      <c r="F11" s="1">
        <v>0.74800218087898995</v>
      </c>
      <c r="G11" s="1">
        <v>0.78392377095059096</v>
      </c>
      <c r="H11" s="1">
        <v>0.55424208030552102</v>
      </c>
      <c r="I11" s="1">
        <v>0.71935862176854803</v>
      </c>
      <c r="J11" s="1">
        <v>0.84286142086082405</v>
      </c>
      <c r="K11" s="1">
        <v>0.57399359809180905</v>
      </c>
      <c r="L11" s="1">
        <v>0.71511487294941301</v>
      </c>
      <c r="M11" s="1">
        <v>0.80863735003748505</v>
      </c>
      <c r="N11" s="1">
        <v>0.59591780507201397</v>
      </c>
      <c r="O11" s="1">
        <v>0.64459421614291401</v>
      </c>
    </row>
    <row r="12" spans="1:16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CONCATENATE(Table158[[#This Row],[lang]],"-",Table158[[#This Row],[term]])</f>
        <v>arabic-3g</v>
      </c>
      <c r="F12" s="1">
        <v>0.663062358502581</v>
      </c>
      <c r="G12" s="1">
        <v>0.856576465453048</v>
      </c>
      <c r="H12" s="1">
        <v>0.61809023123970297</v>
      </c>
      <c r="I12" s="1">
        <v>0.90315649719611402</v>
      </c>
      <c r="J12" s="1">
        <v>0.52947460254516299</v>
      </c>
      <c r="K12" s="1">
        <v>0.55288212924993096</v>
      </c>
      <c r="L12" s="1">
        <v>0.67419684709120098</v>
      </c>
      <c r="M12" s="1">
        <v>0.81482316682237499</v>
      </c>
      <c r="N12" s="1">
        <v>0</v>
      </c>
      <c r="O12" s="1">
        <v>0.76911831762097405</v>
      </c>
    </row>
    <row r="13" spans="1:16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CONCATENATE(Table158[[#This Row],[lang]],"-",Table158[[#This Row],[term]])</f>
        <v>english-3g</v>
      </c>
      <c r="F13" s="1">
        <v>0.423430798886759</v>
      </c>
      <c r="G13" s="1">
        <v>0.41191349286831203</v>
      </c>
      <c r="H13" s="1">
        <v>0.41649745025124302</v>
      </c>
      <c r="I13" s="1">
        <v>0.44332748136334599</v>
      </c>
      <c r="J13" s="1">
        <v>0.43801228526858998</v>
      </c>
      <c r="K13" s="1">
        <v>0.42555817745832902</v>
      </c>
      <c r="L13" s="1">
        <v>0.41555936554809603</v>
      </c>
      <c r="M13" s="1">
        <v>0.39901455464347402</v>
      </c>
      <c r="N13" s="1">
        <v>0.40035330170796601</v>
      </c>
      <c r="O13" s="1">
        <v>0.34808583620279598</v>
      </c>
    </row>
    <row r="14" spans="1:16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CONCATENATE(Table158[[#This Row],[lang]],"-",Table158[[#This Row],[term]])</f>
        <v>french-3g</v>
      </c>
      <c r="F14" s="1">
        <v>0.36561801684855799</v>
      </c>
      <c r="G14" s="1">
        <v>0.41923559094531399</v>
      </c>
      <c r="H14" s="1">
        <v>0.41186325327061402</v>
      </c>
      <c r="I14" s="1">
        <v>0.38826419930102002</v>
      </c>
      <c r="J14" s="1">
        <v>0.38324991564145</v>
      </c>
      <c r="K14" s="1">
        <v>0.40053478379988999</v>
      </c>
      <c r="L14" s="1">
        <v>0.39420777326360401</v>
      </c>
      <c r="M14" s="1">
        <v>0.413294027348455</v>
      </c>
      <c r="N14" s="1">
        <v>0.39693297459573501</v>
      </c>
      <c r="O14" s="1">
        <v>0.34085618164252202</v>
      </c>
    </row>
    <row r="15" spans="1:16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CONCATENATE(Table158[[#This Row],[lang]],"-",Table158[[#This Row],[term]])</f>
        <v>german-3g</v>
      </c>
      <c r="F15" s="1">
        <v>0.41043649367666402</v>
      </c>
      <c r="G15" s="1">
        <v>0.43268518152516</v>
      </c>
      <c r="H15" s="1">
        <v>0.420872107532899</v>
      </c>
      <c r="I15" s="1">
        <v>0.42290420292963599</v>
      </c>
      <c r="J15" s="1">
        <v>0.38050823443549497</v>
      </c>
      <c r="K15" s="1">
        <v>0.431425521741093</v>
      </c>
      <c r="L15" s="1">
        <v>0.40283463302353301</v>
      </c>
      <c r="M15" s="1">
        <v>0.45653085264633197</v>
      </c>
      <c r="N15" s="1">
        <v>0.40799561834312797</v>
      </c>
      <c r="O15" s="1">
        <v>0.41210449839187002</v>
      </c>
    </row>
    <row r="16" spans="1:16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CONCATENATE(Table158[[#This Row],[lang]],"-",Table158[[#This Row],[term]])</f>
        <v>russian-3g</v>
      </c>
      <c r="F16" s="1">
        <v>0.86261966986016203</v>
      </c>
      <c r="G16" s="1">
        <v>0.50513021851289597</v>
      </c>
      <c r="H16" s="1">
        <v>0.59031699206743005</v>
      </c>
      <c r="I16" s="1">
        <v>0.498635378838715</v>
      </c>
      <c r="J16" s="1">
        <v>0.53605069555820695</v>
      </c>
      <c r="K16" s="1">
        <v>0.69899950724220505</v>
      </c>
      <c r="L16" s="1">
        <v>0.601343958957685</v>
      </c>
      <c r="M16" s="1">
        <v>0.82882376791766299</v>
      </c>
      <c r="N16" s="1">
        <v>0.46887579077332098</v>
      </c>
      <c r="O16" s="1">
        <v>0.58160237388724001</v>
      </c>
    </row>
    <row r="17" spans="1:16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CONCATENATE(Table158[[#This Row],[lang]],"-",Table158[[#This Row],[term]])</f>
        <v>arabic-sk2g</v>
      </c>
      <c r="F17" s="1">
        <v>0.50615052268777705</v>
      </c>
      <c r="G17" s="1">
        <v>0.44671341781133</v>
      </c>
      <c r="H17" s="1">
        <v>0.52428635530119205</v>
      </c>
      <c r="I17" s="1">
        <v>0.41059154179504798</v>
      </c>
      <c r="J17" s="1">
        <v>0.51521068458637798</v>
      </c>
      <c r="K17" s="1">
        <v>0.69892335681329498</v>
      </c>
      <c r="L17" s="1">
        <v>0.46971097189307398</v>
      </c>
      <c r="M17" s="1">
        <v>0.524159725378882</v>
      </c>
      <c r="N17" s="1">
        <v>0.497352344836891</v>
      </c>
      <c r="O17" s="1">
        <v>0.53799392097264398</v>
      </c>
    </row>
    <row r="18" spans="1:16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CONCATENATE(Table158[[#This Row],[lang]],"-",Table158[[#This Row],[term]])</f>
        <v>english-sk2g</v>
      </c>
      <c r="F18" s="1">
        <v>0.38716315372266202</v>
      </c>
      <c r="G18" s="1">
        <v>0.44847836058664697</v>
      </c>
      <c r="H18" s="1">
        <v>0.45320091737639101</v>
      </c>
      <c r="I18" s="1">
        <v>0.42024303345575897</v>
      </c>
      <c r="J18" s="1">
        <v>0.434672478373542</v>
      </c>
      <c r="K18" s="1">
        <v>0.40958802112939002</v>
      </c>
      <c r="L18" s="1">
        <v>0.42977955752129099</v>
      </c>
      <c r="M18" s="1">
        <v>0.43540734824979799</v>
      </c>
      <c r="N18" s="1">
        <v>0.40634712408628298</v>
      </c>
      <c r="O18" s="1">
        <v>0.38218293579622298</v>
      </c>
    </row>
    <row r="19" spans="1:16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CONCATENATE(Table158[[#This Row],[lang]],"-",Table158[[#This Row],[term]])</f>
        <v>french-sk2g</v>
      </c>
      <c r="F19" s="1">
        <v>0.36331976149245598</v>
      </c>
      <c r="G19" s="1">
        <v>0.33591759213441902</v>
      </c>
      <c r="H19" s="1">
        <v>0.393288299513533</v>
      </c>
      <c r="I19" s="1">
        <v>0.43276705790449699</v>
      </c>
      <c r="J19" s="1">
        <v>0.381522079799193</v>
      </c>
      <c r="K19" s="1">
        <v>0.394996968402958</v>
      </c>
      <c r="L19" s="1">
        <v>0.45408994511478101</v>
      </c>
      <c r="M19" s="1">
        <v>0.358870181887886</v>
      </c>
      <c r="N19" s="1">
        <v>0.464575642433111</v>
      </c>
      <c r="O19" s="1">
        <v>0.35849056603773499</v>
      </c>
    </row>
    <row r="20" spans="1:16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CONCATENATE(Table158[[#This Row],[lang]],"-",Table158[[#This Row],[term]])</f>
        <v>german-sk2g</v>
      </c>
      <c r="F20" s="1">
        <v>0.46012497578932998</v>
      </c>
      <c r="G20" s="1">
        <v>0.39664633168019298</v>
      </c>
      <c r="H20" s="1">
        <v>0.38776871045526201</v>
      </c>
      <c r="I20" s="1">
        <v>0.40656416628068398</v>
      </c>
      <c r="J20" s="1">
        <v>0.43524830787327801</v>
      </c>
      <c r="K20" s="1">
        <v>0.39199261263378499</v>
      </c>
      <c r="L20" s="1">
        <v>0.45258164047184601</v>
      </c>
      <c r="M20" s="1">
        <v>0.42459151525171102</v>
      </c>
      <c r="N20" s="1">
        <v>0.42545029511642501</v>
      </c>
      <c r="O20" s="1">
        <v>0.408421909190326</v>
      </c>
    </row>
    <row r="21" spans="1:16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CONCATENATE(Table158[[#This Row],[lang]],"-",Table158[[#This Row],[term]])</f>
        <v>russian-sk2g</v>
      </c>
      <c r="F21" s="1">
        <v>0.75710810431718001</v>
      </c>
      <c r="G21" s="1">
        <v>0.46266071770280298</v>
      </c>
      <c r="H21" s="1">
        <v>0.56635725534696901</v>
      </c>
      <c r="I21" s="1">
        <v>0.52456329679871605</v>
      </c>
      <c r="J21" s="1">
        <v>0.66611937804549004</v>
      </c>
      <c r="K21" s="1">
        <v>0.54406959554178602</v>
      </c>
      <c r="L21" s="1">
        <v>0.69290972912425897</v>
      </c>
      <c r="M21" s="1">
        <v>0.70374129232556604</v>
      </c>
      <c r="N21" s="1">
        <v>0.60569875172296594</v>
      </c>
      <c r="O21" s="1">
        <v>0.44909114564228603</v>
      </c>
    </row>
    <row r="22" spans="1:16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CONCATENATE(Table158[[#This Row],[lang]],"-",Table158[[#This Row],[term]])</f>
        <v>arabic-sk3g</v>
      </c>
      <c r="F22" s="1">
        <v>0.33400379998463398</v>
      </c>
      <c r="G22" s="1">
        <v>0.39298377644411597</v>
      </c>
      <c r="H22" s="1">
        <v>0.51894711210236799</v>
      </c>
      <c r="I22" s="1">
        <v>0.36527228235140602</v>
      </c>
      <c r="J22" s="1">
        <v>0.420632412870594</v>
      </c>
      <c r="K22" s="1">
        <v>0.29186592911702702</v>
      </c>
      <c r="L22" s="1">
        <v>0.392302886439718</v>
      </c>
      <c r="M22" s="1">
        <v>0.35656364670977198</v>
      </c>
      <c r="N22" s="1">
        <v>0.245847176079734</v>
      </c>
      <c r="O22" s="1">
        <v>0.38496655391475598</v>
      </c>
    </row>
    <row r="23" spans="1:16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CONCATENATE(Table158[[#This Row],[lang]],"-",Table158[[#This Row],[term]])</f>
        <v>english-sk3g</v>
      </c>
      <c r="F23" s="1">
        <v>0.39232238099247002</v>
      </c>
      <c r="G23" s="1">
        <v>0.30628998542251801</v>
      </c>
      <c r="H23" s="1">
        <v>0.33655390854723299</v>
      </c>
      <c r="I23" s="1">
        <v>0.37006128025936003</v>
      </c>
      <c r="J23" s="1">
        <v>0.38207687298404802</v>
      </c>
      <c r="K23" s="1">
        <v>0.381435091791958</v>
      </c>
      <c r="L23" s="1">
        <v>0.37325088877391199</v>
      </c>
      <c r="M23" s="1">
        <v>0.35410315658631297</v>
      </c>
      <c r="N23" s="1">
        <v>0.27744217565236401</v>
      </c>
      <c r="O23" s="1">
        <v>0.35139678553390402</v>
      </c>
    </row>
    <row r="24" spans="1:16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CONCATENATE(Table158[[#This Row],[lang]],"-",Table158[[#This Row],[term]])</f>
        <v>french-sk3g</v>
      </c>
      <c r="F24" s="1">
        <v>0.373948510106557</v>
      </c>
      <c r="G24" s="1">
        <v>0.37329455935307698</v>
      </c>
      <c r="H24" s="1">
        <v>0.33632571360145502</v>
      </c>
      <c r="I24" s="1">
        <v>0.34221053810559099</v>
      </c>
      <c r="J24" s="1">
        <v>0.33837247880107701</v>
      </c>
      <c r="K24" s="1">
        <v>0.37855124719668098</v>
      </c>
      <c r="L24" s="1">
        <v>0.36293623350626503</v>
      </c>
      <c r="M24" s="1">
        <v>0.32916751194236099</v>
      </c>
      <c r="N24" s="1">
        <v>0.30927215951787101</v>
      </c>
      <c r="O24" s="1">
        <v>0</v>
      </c>
    </row>
    <row r="25" spans="1:16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CONCATENATE(Table158[[#This Row],[lang]],"-",Table158[[#This Row],[term]])</f>
        <v>german-sk3g</v>
      </c>
      <c r="F25" s="1">
        <v>0.40283840175581698</v>
      </c>
      <c r="G25" s="1">
        <v>0.443444046475228</v>
      </c>
      <c r="H25" s="1">
        <v>0.41692749225006098</v>
      </c>
      <c r="I25" s="1">
        <v>0.33396210625801298</v>
      </c>
      <c r="J25" s="1">
        <v>0.34995788572894398</v>
      </c>
      <c r="K25" s="1">
        <v>0.37644483674601298</v>
      </c>
      <c r="L25" s="1">
        <v>0.36949533792864597</v>
      </c>
      <c r="M25" s="1">
        <v>0.32245757921232299</v>
      </c>
      <c r="N25" s="1">
        <v>0.467249125544347</v>
      </c>
      <c r="O25" s="1">
        <v>0.34516572097931503</v>
      </c>
    </row>
    <row r="26" spans="1:16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CONCATENATE(Table158[[#This Row],[lang]],"-",Table158[[#This Row],[term]])</f>
        <v>russian-sk3g</v>
      </c>
      <c r="F26" s="1">
        <v>0.379649529387587</v>
      </c>
      <c r="G26" s="1">
        <v>0.35393310641741399</v>
      </c>
      <c r="H26" s="1">
        <v>0.38123259404851001</v>
      </c>
      <c r="I26" s="1">
        <v>0.32219809063214</v>
      </c>
      <c r="J26" s="1">
        <v>0.46402556016692498</v>
      </c>
      <c r="K26" s="1">
        <v>0.49842962033821703</v>
      </c>
      <c r="L26" s="1">
        <v>0.46492840567719701</v>
      </c>
      <c r="M26" s="1">
        <v>0.45373532540112899</v>
      </c>
      <c r="N26" s="1">
        <v>0.40077436572022701</v>
      </c>
      <c r="O26" s="1">
        <v>0.32174855429050198</v>
      </c>
    </row>
    <row r="29" spans="1:16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26</v>
      </c>
      <c r="L29" t="s">
        <v>27</v>
      </c>
      <c r="M29" t="s">
        <v>16</v>
      </c>
      <c r="N29" t="s">
        <v>28</v>
      </c>
      <c r="O29" t="s">
        <v>17</v>
      </c>
      <c r="P29" t="s">
        <v>20</v>
      </c>
    </row>
    <row r="30" spans="1:16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CONCATENATE(Table1369[[#This Row],[lang]],"-",Table1369[[#This Row],[term]])</f>
        <v>arabic-1g</v>
      </c>
      <c r="F30" s="1">
        <v>1</v>
      </c>
      <c r="G30" s="1">
        <v>1</v>
      </c>
      <c r="H30" s="1">
        <v>0.83333333333333304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</row>
    <row r="31" spans="1:16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CONCATENATE(Table1369[[#This Row],[lang]],"-",Table1369[[#This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</row>
    <row r="32" spans="1:16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CONCATENATE(Table1369[[#This Row],[lang]],"-",Table1369[[#This Row],[term]])</f>
        <v>french-1g</v>
      </c>
      <c r="F32" s="1">
        <v>1</v>
      </c>
      <c r="G32" s="1">
        <v>0.92307692307692302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</row>
    <row r="33" spans="1:15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CONCATENATE(Table1369[[#This Row],[lang]],"-",Table1369[[#This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0.83333333333333304</v>
      </c>
      <c r="N33" s="1">
        <v>1</v>
      </c>
      <c r="O33" s="1">
        <v>1</v>
      </c>
    </row>
    <row r="34" spans="1:15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CONCATENATE(Table1369[[#This Row],[lang]],"-",Table1369[[#This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</row>
    <row r="35" spans="1:15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CONCATENATE(Table1369[[#This Row],[lang]],"-",Table1369[[#This Row],[term]])</f>
        <v>arabic-2g</v>
      </c>
      <c r="F35" s="1">
        <v>1</v>
      </c>
      <c r="G35" s="1">
        <v>1</v>
      </c>
      <c r="H35" s="1">
        <v>1</v>
      </c>
      <c r="I35" s="1">
        <v>0.9</v>
      </c>
      <c r="J35" s="1">
        <v>0.91666666666666596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</row>
    <row r="36" spans="1:15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CONCATENATE(Table1369[[#This Row],[lang]],"-",Table1369[[#This Row],[term]])</f>
        <v>english-2g</v>
      </c>
      <c r="F36" s="1">
        <v>1</v>
      </c>
      <c r="G36" s="1">
        <v>1</v>
      </c>
      <c r="H36" s="1">
        <v>0.625</v>
      </c>
      <c r="I36" s="1">
        <v>1</v>
      </c>
      <c r="J36" s="1">
        <v>1</v>
      </c>
      <c r="K36" s="1">
        <v>1</v>
      </c>
      <c r="L36" s="1">
        <v>0.92857142857142805</v>
      </c>
      <c r="M36" s="1">
        <v>1</v>
      </c>
      <c r="N36" s="1">
        <v>0.92307692307692302</v>
      </c>
      <c r="O36" s="1">
        <v>0.875</v>
      </c>
    </row>
    <row r="37" spans="1:15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CONCATENATE(Table1369[[#This Row],[lang]],"-",Table1369[[#This Row],[term]])</f>
        <v>french-2g</v>
      </c>
      <c r="F37" s="1">
        <v>1</v>
      </c>
      <c r="G37" s="1">
        <v>1</v>
      </c>
      <c r="H37" s="1">
        <v>0.6</v>
      </c>
      <c r="I37" s="1">
        <v>0.6</v>
      </c>
      <c r="J37" s="1">
        <v>0.75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</row>
    <row r="38" spans="1:15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CONCATENATE(Table1369[[#This Row],[lang]],"-",Table1369[[#This Row],[term]])</f>
        <v>german-2g</v>
      </c>
      <c r="F38" s="1">
        <v>1</v>
      </c>
      <c r="G38" s="1">
        <v>1</v>
      </c>
      <c r="H38" s="1">
        <v>0.28571428571428498</v>
      </c>
      <c r="I38" s="1">
        <v>1</v>
      </c>
      <c r="J38" s="1">
        <v>1</v>
      </c>
      <c r="K38" s="1">
        <v>1</v>
      </c>
      <c r="L38" s="1">
        <v>0.8</v>
      </c>
      <c r="M38" s="1">
        <v>1</v>
      </c>
      <c r="N38" s="1">
        <v>1</v>
      </c>
      <c r="O38" s="1">
        <v>1</v>
      </c>
    </row>
    <row r="39" spans="1:15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CONCATENATE(Table1369[[#This Row],[lang]],"-",Table1369[[#This Row],[term]])</f>
        <v>russian-2g</v>
      </c>
      <c r="F39" s="1">
        <v>1</v>
      </c>
      <c r="G39" s="1">
        <v>1</v>
      </c>
      <c r="H39" s="1">
        <v>1</v>
      </c>
      <c r="I39" s="1">
        <v>0.92857142857142805</v>
      </c>
      <c r="J39" s="1">
        <v>1</v>
      </c>
      <c r="K39" s="1">
        <v>0.92857142857142805</v>
      </c>
      <c r="L39" s="1">
        <v>0.92307692307692302</v>
      </c>
      <c r="M39" s="1">
        <v>1</v>
      </c>
      <c r="N39" s="1">
        <v>1</v>
      </c>
      <c r="O39" s="1">
        <v>1</v>
      </c>
    </row>
    <row r="40" spans="1:15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CONCATENATE(Table1369[[#This Row],[lang]],"-",Table1369[[#This Row],[term]])</f>
        <v>arabic-3g</v>
      </c>
      <c r="F40" s="1">
        <v>1</v>
      </c>
      <c r="G40" s="1">
        <v>1</v>
      </c>
      <c r="H40" s="1">
        <v>1</v>
      </c>
      <c r="I40" s="1">
        <v>1</v>
      </c>
      <c r="J40" s="1">
        <v>0.85714285714285698</v>
      </c>
      <c r="K40" s="1">
        <v>1</v>
      </c>
      <c r="L40" s="1">
        <v>1</v>
      </c>
      <c r="M40" s="1">
        <v>1</v>
      </c>
      <c r="N40" s="1">
        <v>0</v>
      </c>
      <c r="O40" s="1">
        <v>1</v>
      </c>
    </row>
    <row r="41" spans="1:15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CONCATENATE(Table1369[[#This Row],[lang]],"-",Table1369[[#This Row],[term]])</f>
        <v>english-3g</v>
      </c>
      <c r="F41" s="1">
        <v>1</v>
      </c>
      <c r="G41" s="1">
        <v>0.875</v>
      </c>
      <c r="H41" s="1">
        <v>0.76923076923076905</v>
      </c>
      <c r="I41" s="1">
        <v>1</v>
      </c>
      <c r="J41" s="1">
        <v>1</v>
      </c>
      <c r="K41" s="1">
        <v>1</v>
      </c>
      <c r="L41" s="1">
        <v>1</v>
      </c>
      <c r="M41" s="1">
        <v>0.88888888888888795</v>
      </c>
      <c r="N41" s="1">
        <v>0.85714285714285698</v>
      </c>
      <c r="O41" s="1">
        <v>0.75</v>
      </c>
    </row>
    <row r="42" spans="1:15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CONCATENATE(Table1369[[#This Row],[lang]],"-",Table1369[[#This Row],[term]])</f>
        <v>french-3g</v>
      </c>
      <c r="F42" s="1">
        <v>0.75</v>
      </c>
      <c r="G42" s="1">
        <v>1</v>
      </c>
      <c r="H42" s="1">
        <v>0.875</v>
      </c>
      <c r="I42" s="1">
        <v>0.83333333333333304</v>
      </c>
      <c r="J42" s="1">
        <v>0.88888888888888795</v>
      </c>
      <c r="K42" s="1">
        <v>0.75</v>
      </c>
      <c r="L42" s="1">
        <v>0.90909090909090895</v>
      </c>
      <c r="M42" s="1">
        <v>1</v>
      </c>
      <c r="N42" s="1">
        <v>1</v>
      </c>
      <c r="O42" s="1">
        <v>0.75</v>
      </c>
    </row>
    <row r="43" spans="1:15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CONCATENATE(Table1369[[#This Row],[lang]],"-",Table1369[[#This Row],[term]])</f>
        <v>german-3g</v>
      </c>
      <c r="F43" s="1">
        <v>1</v>
      </c>
      <c r="G43" s="1">
        <v>1</v>
      </c>
      <c r="H43" s="1">
        <v>0.9</v>
      </c>
      <c r="I43" s="1">
        <v>0.88888888888888795</v>
      </c>
      <c r="J43" s="1">
        <v>0.83333333333333304</v>
      </c>
      <c r="K43" s="1">
        <v>0.92307692307692302</v>
      </c>
      <c r="L43" s="1">
        <v>0.71428571428571397</v>
      </c>
      <c r="M43" s="1">
        <v>1</v>
      </c>
      <c r="N43" s="1">
        <v>1</v>
      </c>
      <c r="O43" s="1">
        <v>1</v>
      </c>
    </row>
    <row r="44" spans="1:15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CONCATENATE(Table1369[[#This Row],[lang]],"-",Table1369[[#This Row],[term]])</f>
        <v>russian-3g</v>
      </c>
      <c r="F44" s="1">
        <v>1</v>
      </c>
      <c r="G44" s="1">
        <v>0.9</v>
      </c>
      <c r="H44" s="1">
        <v>1</v>
      </c>
      <c r="I44" s="1">
        <v>1</v>
      </c>
      <c r="J44" s="1">
        <v>0.92857142857142805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</row>
    <row r="45" spans="1:15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CONCATENATE(Table1369[[#This Row],[lang]],"-",Table1369[[#This Row],[term]])</f>
        <v>arabic-sk2g</v>
      </c>
      <c r="F45" s="1">
        <v>0.85714285714285698</v>
      </c>
      <c r="G45" s="1">
        <v>0.8</v>
      </c>
      <c r="H45" s="1">
        <v>0.90909090909090895</v>
      </c>
      <c r="I45" s="1">
        <v>0.63636363636363602</v>
      </c>
      <c r="J45" s="1">
        <v>0.92307692307692302</v>
      </c>
      <c r="K45" s="1">
        <v>1</v>
      </c>
      <c r="L45" s="1">
        <v>1</v>
      </c>
      <c r="M45" s="1">
        <v>1</v>
      </c>
      <c r="N45" s="1">
        <v>0.85714285714285698</v>
      </c>
      <c r="O45" s="1">
        <v>1</v>
      </c>
    </row>
    <row r="46" spans="1:15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CONCATENATE(Table1369[[#This Row],[lang]],"-",Table1369[[#This Row],[term]])</f>
        <v>english-sk2g</v>
      </c>
      <c r="F46" s="1">
        <v>0.66666666666666596</v>
      </c>
      <c r="G46" s="1">
        <v>0.875</v>
      </c>
      <c r="H46" s="1">
        <v>1</v>
      </c>
      <c r="I46" s="1">
        <v>0.875</v>
      </c>
      <c r="J46" s="1">
        <v>1</v>
      </c>
      <c r="K46" s="1">
        <v>1</v>
      </c>
      <c r="L46" s="1">
        <v>1</v>
      </c>
      <c r="M46" s="1">
        <v>0.88888888888888795</v>
      </c>
      <c r="N46" s="1">
        <v>1</v>
      </c>
      <c r="O46" s="1">
        <v>1</v>
      </c>
    </row>
    <row r="47" spans="1:15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CONCATENATE(Table1369[[#This Row],[lang]],"-",Table1369[[#This Row],[term]])</f>
        <v>french-sk2g</v>
      </c>
      <c r="F47" s="1">
        <v>0.75</v>
      </c>
      <c r="G47" s="1">
        <v>0.5</v>
      </c>
      <c r="H47" s="1">
        <v>1</v>
      </c>
      <c r="I47" s="1">
        <v>0.83333333333333304</v>
      </c>
      <c r="J47" s="1">
        <v>0.8</v>
      </c>
      <c r="K47" s="1">
        <v>0.77777777777777701</v>
      </c>
      <c r="L47" s="1">
        <v>1</v>
      </c>
      <c r="M47" s="1">
        <v>0.625</v>
      </c>
      <c r="N47" s="1">
        <v>1</v>
      </c>
      <c r="O47" s="1">
        <v>1</v>
      </c>
    </row>
    <row r="48" spans="1:15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CONCATENATE(Table1369[[#This Row],[lang]],"-",Table1369[[#This Row],[term]])</f>
        <v>german-sk2g</v>
      </c>
      <c r="F48" s="1">
        <v>1</v>
      </c>
      <c r="G48" s="1">
        <v>0.66666666666666596</v>
      </c>
      <c r="H48" s="1">
        <v>0.85714285714285698</v>
      </c>
      <c r="I48" s="1">
        <v>0.92857142857142805</v>
      </c>
      <c r="J48" s="1">
        <v>0.92857142857142805</v>
      </c>
      <c r="K48" s="1">
        <v>0.9</v>
      </c>
      <c r="L48" s="1">
        <v>1</v>
      </c>
      <c r="M48" s="1">
        <v>0.90909090909090895</v>
      </c>
      <c r="N48" s="1">
        <v>0.88888888888888795</v>
      </c>
      <c r="O48" s="1">
        <v>0.85714285714285698</v>
      </c>
    </row>
    <row r="49" spans="1:16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CONCATENATE(Table1369[[#This Row],[lang]],"-",Table1369[[#This Row],[term]])</f>
        <v>russian-sk2g</v>
      </c>
      <c r="F49" s="1">
        <v>1</v>
      </c>
      <c r="G49" s="1">
        <v>0.92307692307692302</v>
      </c>
      <c r="H49" s="1">
        <v>1</v>
      </c>
      <c r="I49" s="1">
        <v>0.90909090909090895</v>
      </c>
      <c r="J49" s="1">
        <v>1</v>
      </c>
      <c r="K49" s="1">
        <v>0.95454545454545403</v>
      </c>
      <c r="L49" s="1">
        <v>1</v>
      </c>
      <c r="M49" s="1">
        <v>1</v>
      </c>
      <c r="N49" s="1">
        <v>1</v>
      </c>
      <c r="O49" s="1">
        <v>0.8</v>
      </c>
    </row>
    <row r="50" spans="1:16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CONCATENATE(Table1369[[#This Row],[lang]],"-",Table1369[[#This Row],[term]])</f>
        <v>arabic-sk3g</v>
      </c>
      <c r="F50">
        <v>0.5</v>
      </c>
      <c r="G50" s="1">
        <v>0.6</v>
      </c>
      <c r="H50" s="1">
        <v>0.8</v>
      </c>
      <c r="I50" s="1">
        <v>0.57142857142857095</v>
      </c>
      <c r="J50" s="1">
        <v>0.81818181818181801</v>
      </c>
      <c r="K50" s="1">
        <v>0</v>
      </c>
      <c r="L50" s="1">
        <v>0.83333333333333304</v>
      </c>
      <c r="M50" s="1">
        <v>1</v>
      </c>
      <c r="N50" s="1">
        <v>0</v>
      </c>
      <c r="O50">
        <v>0.75</v>
      </c>
    </row>
    <row r="51" spans="1:16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CONCATENATE(Table1369[[#This Row],[lang]],"-",Table1369[[#This Row],[term]])</f>
        <v>english-sk3g</v>
      </c>
      <c r="F51">
        <v>1</v>
      </c>
      <c r="G51" s="1">
        <v>0.33333333333333298</v>
      </c>
      <c r="H51" s="1">
        <v>0.6</v>
      </c>
      <c r="I51" s="1">
        <v>0.625</v>
      </c>
      <c r="J51" s="1">
        <v>0.72727272727272696</v>
      </c>
      <c r="K51" s="1">
        <v>0.71428571428571397</v>
      </c>
      <c r="L51" s="1">
        <v>0.81818181818181801</v>
      </c>
      <c r="M51" s="1">
        <v>0.66666666666666596</v>
      </c>
      <c r="N51" s="1">
        <v>0</v>
      </c>
      <c r="O51">
        <v>0.75</v>
      </c>
    </row>
    <row r="52" spans="1:16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CONCATENATE(Table1369[[#This Row],[lang]],"-",Table1369[[#This Row],[term]])</f>
        <v>french-sk3g</v>
      </c>
      <c r="F52">
        <v>1</v>
      </c>
      <c r="G52" s="1">
        <v>0.75</v>
      </c>
      <c r="H52" s="1">
        <v>0.66666666666666596</v>
      </c>
      <c r="I52" s="1">
        <v>0.55555555555555503</v>
      </c>
      <c r="J52" s="1">
        <v>0.75</v>
      </c>
      <c r="K52" s="1">
        <v>1</v>
      </c>
      <c r="L52" s="1">
        <v>0.71428571428571397</v>
      </c>
      <c r="M52" s="1">
        <v>0.42857142857142799</v>
      </c>
      <c r="N52" s="1">
        <v>0.33333333333333298</v>
      </c>
      <c r="O52">
        <v>0</v>
      </c>
    </row>
    <row r="53" spans="1:16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CONCATENATE(Table1369[[#This Row],[lang]],"-",Table1369[[#This Row],[term]])</f>
        <v>german-sk3g</v>
      </c>
      <c r="F53">
        <v>1</v>
      </c>
      <c r="G53" s="1">
        <v>1</v>
      </c>
      <c r="H53" s="1">
        <v>0.75</v>
      </c>
      <c r="I53" s="1">
        <v>0.66666666666666596</v>
      </c>
      <c r="J53" s="1">
        <v>0.55555555555555503</v>
      </c>
      <c r="K53" s="1">
        <v>0.8</v>
      </c>
      <c r="L53" s="1">
        <v>0.875</v>
      </c>
      <c r="M53" s="1">
        <v>0.5</v>
      </c>
      <c r="N53" s="1">
        <v>1</v>
      </c>
      <c r="O53">
        <v>1</v>
      </c>
    </row>
    <row r="54" spans="1:16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CONCATENATE(Table1369[[#This Row],[lang]],"-",Table1369[[#This Row],[term]])</f>
        <v>russian-sk3g</v>
      </c>
      <c r="F54">
        <v>0.8</v>
      </c>
      <c r="G54" s="1">
        <v>0.4</v>
      </c>
      <c r="H54" s="1">
        <v>0.75</v>
      </c>
      <c r="I54" s="1">
        <v>0.375</v>
      </c>
      <c r="J54" s="1">
        <v>1</v>
      </c>
      <c r="K54" s="1">
        <v>0.88888888888888795</v>
      </c>
      <c r="L54" s="1">
        <v>1</v>
      </c>
      <c r="M54" s="1">
        <v>0.8</v>
      </c>
      <c r="N54" s="1">
        <v>0.83333333333333304</v>
      </c>
      <c r="O54">
        <v>0.4</v>
      </c>
    </row>
    <row r="57" spans="1:16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26</v>
      </c>
      <c r="L57" t="s">
        <v>27</v>
      </c>
      <c r="M57" t="s">
        <v>16</v>
      </c>
      <c r="N57" t="s">
        <v>28</v>
      </c>
      <c r="O57" t="s">
        <v>17</v>
      </c>
      <c r="P57" t="s">
        <v>20</v>
      </c>
    </row>
    <row r="58" spans="1:16" ht="27" customHeight="1">
      <c r="B58" t="s">
        <v>0</v>
      </c>
      <c r="C58" t="s">
        <v>24</v>
      </c>
      <c r="D58" t="s">
        <v>6</v>
      </c>
      <c r="E58" t="str">
        <f>CONCATENATE(Table3710[[#This Row],[lang]],"-",Table3710[[#This Row],[term]])</f>
        <v>arabic-1g</v>
      </c>
      <c r="F58" s="1">
        <f t="shared" ref="F58:K67" si="0">_xlfn.LET(_xlpm.r,$E58,_xlpm.d,_xlfn.XLOOKUP(_xlpm.r,$E$2:$E$26,F$2:F$26),_xlpm.p,_xlfn.XLOOKUP(_xlpm.r,$E$30:$E$54,F$30:F$54),IFERROR(2*_xlpm.d*_xlpm.p/(_xlpm.d+_xlpm.p),0))</f>
        <v>0.64968152866242035</v>
      </c>
      <c r="G58" s="1">
        <f t="shared" si="0"/>
        <v>0.78790257198230529</v>
      </c>
      <c r="H58" s="1">
        <f t="shared" si="0"/>
        <v>0.68564876526848095</v>
      </c>
      <c r="I58" s="1">
        <f t="shared" si="0"/>
        <v>0.95839776285884848</v>
      </c>
      <c r="J58" s="1">
        <f t="shared" si="0"/>
        <v>0.99745396547009446</v>
      </c>
      <c r="K58" s="1">
        <f t="shared" si="0"/>
        <v>1</v>
      </c>
      <c r="L58" s="1">
        <f>_xlfn.LET(_xlpm.r,$E58,_xlpm.d,_xlfn.XLOOKUP(_xlpm.r,$E$2:$E$26,L$2:L$26),_xlpm.p,_xlfn.XLOOKUP(_xlpm.r,$E$30:$E$54,L$30:L$54),IFERROR(2*_xlpm.d*_xlpm.p/(_xlpm.d+_xlpm.p),0))</f>
        <v>0.93992943749093949</v>
      </c>
      <c r="M58" s="1">
        <f>_xlfn.LET(_xlpm.r,$E58,_xlpm.d,_xlfn.XLOOKUP(_xlpm.r,$E$2:$E$26,M$2:M$26),_xlpm.p,_xlfn.XLOOKUP(_xlpm.r,$E$30:$E$54,M$30:M$54),IFERROR(2*_xlpm.d*_xlpm.p/(_xlpm.d+_xlpm.p),0))</f>
        <v>0.9686640297892497</v>
      </c>
      <c r="N58" s="1">
        <f>_xlfn.LET(_xlpm.r,$E58,_xlpm.d,_xlfn.XLOOKUP(_xlpm.r,$E$2:$E$26,N$2:N$26),_xlpm.p,_xlfn.XLOOKUP(_xlpm.r,$E$30:$E$54,N$30:N$54),IFERROR(2*_xlpm.d*_xlpm.p/(_xlpm.d+_xlpm.p),0))</f>
        <v>0.9368107039677257</v>
      </c>
      <c r="O58" s="1">
        <f>_xlfn.LET(_xlpm.r,$E58,_xlpm.d,_xlfn.XLOOKUP(_xlpm.r,$E$2:$E$26,O$2:O$26),_xlpm.p,_xlfn.XLOOKUP(_xlpm.r,$E$30:$E$54,O$30:O$54),IFERROR(2*_xlpm.d*_xlpm.p/(_xlpm.d+_xlpm.p),0))</f>
        <v>0.84774718617976164</v>
      </c>
    </row>
    <row r="59" spans="1:16" ht="27" customHeight="1">
      <c r="B59" t="s">
        <v>1</v>
      </c>
      <c r="C59" t="s">
        <v>24</v>
      </c>
      <c r="D59" t="s">
        <v>6</v>
      </c>
      <c r="E59" t="str">
        <f>CONCATENATE(Table3710[[#This Row],[lang]],"-",Table3710[[#This Row],[term]])</f>
        <v>arabic-2g</v>
      </c>
      <c r="F59" s="1">
        <f t="shared" si="0"/>
        <v>0.85898420759133753</v>
      </c>
      <c r="G59" s="1">
        <f t="shared" si="0"/>
        <v>0.84195432532249903</v>
      </c>
      <c r="H59" s="1">
        <f t="shared" si="0"/>
        <v>0.67231803956240033</v>
      </c>
      <c r="I59" s="1">
        <f t="shared" si="0"/>
        <v>0.69890762802601747</v>
      </c>
      <c r="J59" s="1">
        <f t="shared" si="0"/>
        <v>0.80203926111753832</v>
      </c>
      <c r="K59" s="1">
        <f t="shared" si="0"/>
        <v>0.75939522407041005</v>
      </c>
      <c r="L59" s="1">
        <f>_xlfn.LET(_xlpm.r,$E59,_xlpm.d,_xlfn.XLOOKUP(_xlpm.r,$E$2:$E$26,L$2:L$26),_xlpm.p,_xlfn.XLOOKUP(_xlpm.r,$E$30:$E$54,L$30:L$54),IFERROR(2*_xlpm.d*_xlpm.p/(_xlpm.d+_xlpm.p),0))</f>
        <v>0.94165017025841857</v>
      </c>
      <c r="M59" s="1">
        <f>_xlfn.LET(_xlpm.r,$E59,_xlpm.d,_xlfn.XLOOKUP(_xlpm.r,$E$2:$E$26,M$2:M$26),_xlpm.p,_xlfn.XLOOKUP(_xlpm.r,$E$30:$E$54,M$30:M$54),IFERROR(2*_xlpm.d*_xlpm.p/(_xlpm.d+_xlpm.p),0))</f>
        <v>0.76545643204356817</v>
      </c>
      <c r="N59" s="1">
        <f>_xlfn.LET(_xlpm.r,$E59,_xlpm.d,_xlfn.XLOOKUP(_xlpm.r,$E$2:$E$26,N$2:N$26),_xlpm.p,_xlfn.XLOOKUP(_xlpm.r,$E$30:$E$54,N$30:N$54),IFERROR(2*_xlpm.d*_xlpm.p/(_xlpm.d+_xlpm.p),0))</f>
        <v>0.98506575063784318</v>
      </c>
      <c r="O59" s="1">
        <f>_xlfn.LET(_xlpm.r,$E59,_xlpm.d,_xlfn.XLOOKUP(_xlpm.r,$E$2:$E$26,O$2:O$26),_xlpm.p,_xlfn.XLOOKUP(_xlpm.r,$E$30:$E$54,O$30:O$54),IFERROR(2*_xlpm.d*_xlpm.p/(_xlpm.d+_xlpm.p),0))</f>
        <v>0.84442074779067189</v>
      </c>
    </row>
    <row r="60" spans="1:16" ht="27" customHeight="1">
      <c r="B60" t="s">
        <v>2</v>
      </c>
      <c r="C60" t="s">
        <v>24</v>
      </c>
      <c r="D60" t="s">
        <v>6</v>
      </c>
      <c r="E60" t="str">
        <f>CONCATENATE(Table3710[[#This Row],[lang]],"-",Table3710[[#This Row],[term]])</f>
        <v>arabic-3g</v>
      </c>
      <c r="F60" s="1">
        <f t="shared" si="0"/>
        <v>0.79739927383071962</v>
      </c>
      <c r="G60" s="1">
        <f t="shared" si="0"/>
        <v>0.92274838272715398</v>
      </c>
      <c r="H60" s="1">
        <f t="shared" si="0"/>
        <v>0.76397498644578299</v>
      </c>
      <c r="I60" s="1">
        <f t="shared" si="0"/>
        <v>0.94911427255374747</v>
      </c>
      <c r="J60" s="1">
        <f t="shared" si="0"/>
        <v>0.65459347917377253</v>
      </c>
      <c r="K60" s="1">
        <f t="shared" si="0"/>
        <v>0.71207224146108572</v>
      </c>
      <c r="L60" s="1">
        <f>_xlfn.LET(_xlpm.r,$E60,_xlpm.d,_xlfn.XLOOKUP(_xlpm.r,$E$2:$E$26,L$2:L$26),_xlpm.p,_xlfn.XLOOKUP(_xlpm.r,$E$30:$E$54,L$30:L$54),IFERROR(2*_xlpm.d*_xlpm.p/(_xlpm.d+_xlpm.p),0))</f>
        <v>0.80539734412063968</v>
      </c>
      <c r="M60" s="1">
        <f>_xlfn.LET(_xlpm.r,$E60,_xlpm.d,_xlfn.XLOOKUP(_xlpm.r,$E$2:$E$26,M$2:M$26),_xlpm.p,_xlfn.XLOOKUP(_xlpm.r,$E$30:$E$54,M$30:M$54),IFERROR(2*_xlpm.d*_xlpm.p/(_xlpm.d+_xlpm.p),0))</f>
        <v>0.89796425538150004</v>
      </c>
      <c r="N60" s="1">
        <f>_xlfn.LET(_xlpm.r,$E60,_xlpm.d,_xlfn.XLOOKUP(_xlpm.r,$E$2:$E$26,N$2:N$26),_xlpm.p,_xlfn.XLOOKUP(_xlpm.r,$E$30:$E$54,N$30:N$54),IFERROR(2*_xlpm.d*_xlpm.p/(_xlpm.d+_xlpm.p),0))</f>
        <v>0</v>
      </c>
      <c r="O60" s="1">
        <f>_xlfn.LET(_xlpm.r,$E60,_xlpm.d,_xlfn.XLOOKUP(_xlpm.r,$E$2:$E$26,O$2:O$26),_xlpm.p,_xlfn.XLOOKUP(_xlpm.r,$E$30:$E$54,O$30:O$54),IFERROR(2*_xlpm.d*_xlpm.p/(_xlpm.d+_xlpm.p),0))</f>
        <v>0.8694933628353898</v>
      </c>
    </row>
    <row r="61" spans="1:16" ht="27" customHeight="1">
      <c r="B61" t="s">
        <v>3</v>
      </c>
      <c r="C61" t="s">
        <v>24</v>
      </c>
      <c r="D61" t="s">
        <v>6</v>
      </c>
      <c r="E61" t="str">
        <f>CONCATENATE(Table3710[[#This Row],[lang]],"-",Table3710[[#This Row],[term]])</f>
        <v>arabic-sk2g</v>
      </c>
      <c r="F61" s="1">
        <f t="shared" si="0"/>
        <v>0.63646359848802203</v>
      </c>
      <c r="G61" s="1">
        <f t="shared" si="0"/>
        <v>0.57330053425822081</v>
      </c>
      <c r="H61" s="1">
        <f t="shared" si="0"/>
        <v>0.66503630440497796</v>
      </c>
      <c r="I61" s="1">
        <f t="shared" si="0"/>
        <v>0.49913412158938919</v>
      </c>
      <c r="J61" s="1">
        <f t="shared" si="0"/>
        <v>0.66131292646954454</v>
      </c>
      <c r="K61" s="1">
        <f t="shared" si="0"/>
        <v>0.82278385780071872</v>
      </c>
      <c r="L61" s="1">
        <f>_xlfn.LET(_xlpm.r,$E61,_xlpm.d,_xlfn.XLOOKUP(_xlpm.r,$E$2:$E$26,L$2:L$26),_xlpm.p,_xlfn.XLOOKUP(_xlpm.r,$E$30:$E$54,L$30:L$54),IFERROR(2*_xlpm.d*_xlpm.p/(_xlpm.d+_xlpm.p),0))</f>
        <v>0.63918822254971486</v>
      </c>
      <c r="M61" s="1">
        <f>_xlfn.LET(_xlpm.r,$E61,_xlpm.d,_xlfn.XLOOKUP(_xlpm.r,$E$2:$E$26,M$2:M$26),_xlpm.p,_xlfn.XLOOKUP(_xlpm.r,$E$30:$E$54,M$30:M$54),IFERROR(2*_xlpm.d*_xlpm.p/(_xlpm.d+_xlpm.p),0))</f>
        <v>0.68780156915455071</v>
      </c>
      <c r="N61" s="1">
        <f>_xlfn.LET(_xlpm.r,$E61,_xlpm.d,_xlfn.XLOOKUP(_xlpm.r,$E$2:$E$26,N$2:N$26),_xlpm.p,_xlfn.XLOOKUP(_xlpm.r,$E$30:$E$54,N$30:N$54),IFERROR(2*_xlpm.d*_xlpm.p/(_xlpm.d+_xlpm.p),0))</f>
        <v>0.62946256175304804</v>
      </c>
      <c r="O61" s="1">
        <f>_xlfn.LET(_xlpm.r,$E61,_xlpm.d,_xlfn.XLOOKUP(_xlpm.r,$E$2:$E$26,O$2:O$26),_xlpm.p,_xlfn.XLOOKUP(_xlpm.r,$E$30:$E$54,O$30:O$54),IFERROR(2*_xlpm.d*_xlpm.p/(_xlpm.d+_xlpm.p),0))</f>
        <v>0.69960474308300358</v>
      </c>
    </row>
    <row r="62" spans="1:16" ht="27" customHeight="1">
      <c r="B62" t="s">
        <v>4</v>
      </c>
      <c r="C62" t="s">
        <v>24</v>
      </c>
      <c r="D62" t="s">
        <v>6</v>
      </c>
      <c r="E62" t="str">
        <f>CONCATENATE(Table3710[[#This Row],[lang]],"-",Table3710[[#This Row],[term]])</f>
        <v>arabic-sk3g</v>
      </c>
      <c r="F62" s="1">
        <f t="shared" si="0"/>
        <v>0.40048234791111004</v>
      </c>
      <c r="G62" s="1">
        <f t="shared" si="0"/>
        <v>0.47491262487859909</v>
      </c>
      <c r="H62" s="1">
        <f t="shared" si="0"/>
        <v>0.6295289414905253</v>
      </c>
      <c r="I62" s="1">
        <f t="shared" si="0"/>
        <v>0.44566420035642618</v>
      </c>
      <c r="J62" s="1">
        <f t="shared" si="0"/>
        <v>0.55561808013183411</v>
      </c>
      <c r="K62" s="1">
        <f t="shared" si="0"/>
        <v>0</v>
      </c>
      <c r="L62" s="1">
        <f>_xlfn.LET(_xlpm.r,$E62,_xlpm.d,_xlfn.XLOOKUP(_xlpm.r,$E$2:$E$26,L$2:L$26),_xlpm.p,_xlfn.XLOOKUP(_xlpm.r,$E$30:$E$54,L$30:L$54),IFERROR(2*_xlpm.d*_xlpm.p/(_xlpm.d+_xlpm.p),0))</f>
        <v>0.53346835995697528</v>
      </c>
      <c r="M62" s="1">
        <f>_xlfn.LET(_xlpm.r,$E62,_xlpm.d,_xlfn.XLOOKUP(_xlpm.r,$E$2:$E$26,M$2:M$26),_xlpm.p,_xlfn.XLOOKUP(_xlpm.r,$E$30:$E$54,M$30:M$54),IFERROR(2*_xlpm.d*_xlpm.p/(_xlpm.d+_xlpm.p),0))</f>
        <v>0.5256865722070414</v>
      </c>
      <c r="N62" s="1">
        <f>_xlfn.LET(_xlpm.r,$E62,_xlpm.d,_xlfn.XLOOKUP(_xlpm.r,$E$2:$E$26,N$2:N$26),_xlpm.p,_xlfn.XLOOKUP(_xlpm.r,$E$30:$E$54,N$30:N$54),IFERROR(2*_xlpm.d*_xlpm.p/(_xlpm.d+_xlpm.p),0))</f>
        <v>0</v>
      </c>
      <c r="O62" s="1">
        <f>_xlfn.LET(_xlpm.r,$E62,_xlpm.d,_xlfn.XLOOKUP(_xlpm.r,$E$2:$E$26,O$2:O$26),_xlpm.p,_xlfn.XLOOKUP(_xlpm.r,$E$30:$E$54,O$30:O$54),IFERROR(2*_xlpm.d*_xlpm.p/(_xlpm.d+_xlpm.p),0))</f>
        <v>0.50878136353919778</v>
      </c>
    </row>
    <row r="63" spans="1:16" ht="27" customHeight="1">
      <c r="B63" t="s">
        <v>0</v>
      </c>
      <c r="C63" t="s">
        <v>24</v>
      </c>
      <c r="D63" t="s">
        <v>7</v>
      </c>
      <c r="E63" t="str">
        <f>CONCATENATE(Table3710[[#This Row],[lang]],"-",Table3710[[#This Row],[term]])</f>
        <v>english-1g</v>
      </c>
      <c r="F63" s="1">
        <f t="shared" si="0"/>
        <v>0.76162558745759823</v>
      </c>
      <c r="G63" s="1">
        <f t="shared" si="0"/>
        <v>0.63408187704796193</v>
      </c>
      <c r="H63" s="1">
        <f t="shared" si="0"/>
        <v>0.6443293815287211</v>
      </c>
      <c r="I63" s="1">
        <f t="shared" si="0"/>
        <v>0.66271878662661621</v>
      </c>
      <c r="J63" s="1">
        <f t="shared" si="0"/>
        <v>0.64614036883102355</v>
      </c>
      <c r="K63" s="1">
        <f t="shared" si="0"/>
        <v>0.62768249877023019</v>
      </c>
      <c r="L63" s="1">
        <f>_xlfn.LET(_xlpm.r,$E63,_xlpm.d,_xlfn.XLOOKUP(_xlpm.r,$E$2:$E$26,L$2:L$26),_xlpm.p,_xlfn.XLOOKUP(_xlpm.r,$E$30:$E$54,L$30:L$54),IFERROR(2*_xlpm.d*_xlpm.p/(_xlpm.d+_xlpm.p),0))</f>
        <v>0.60021481514473507</v>
      </c>
      <c r="M63" s="1">
        <f>_xlfn.LET(_xlpm.r,$E63,_xlpm.d,_xlfn.XLOOKUP(_xlpm.r,$E$2:$E$26,M$2:M$26),_xlpm.p,_xlfn.XLOOKUP(_xlpm.r,$E$30:$E$54,M$30:M$54),IFERROR(2*_xlpm.d*_xlpm.p/(_xlpm.d+_xlpm.p),0))</f>
        <v>0.66853222282924196</v>
      </c>
      <c r="N63" s="1">
        <f>_xlfn.LET(_xlpm.r,$E63,_xlpm.d,_xlfn.XLOOKUP(_xlpm.r,$E$2:$E$26,N$2:N$26),_xlpm.p,_xlfn.XLOOKUP(_xlpm.r,$E$30:$E$54,N$30:N$54),IFERROR(2*_xlpm.d*_xlpm.p/(_xlpm.d+_xlpm.p),0))</f>
        <v>0.63252439295051588</v>
      </c>
      <c r="O63" s="1">
        <f>_xlfn.LET(_xlpm.r,$E63,_xlpm.d,_xlfn.XLOOKUP(_xlpm.r,$E$2:$E$26,O$2:O$26),_xlpm.p,_xlfn.XLOOKUP(_xlpm.r,$E$30:$E$54,O$30:O$54),IFERROR(2*_xlpm.d*_xlpm.p/(_xlpm.d+_xlpm.p),0))</f>
        <v>0.64295165553311373</v>
      </c>
    </row>
    <row r="64" spans="1:16" ht="27" customHeight="1">
      <c r="B64" t="s">
        <v>1</v>
      </c>
      <c r="C64" t="s">
        <v>24</v>
      </c>
      <c r="D64" t="s">
        <v>7</v>
      </c>
      <c r="E64" t="str">
        <f>CONCATENATE(Table3710[[#This Row],[lang]],"-",Table3710[[#This Row],[term]])</f>
        <v>english-2g</v>
      </c>
      <c r="F64" s="1">
        <f t="shared" si="0"/>
        <v>0.68690781393764389</v>
      </c>
      <c r="G64" s="1">
        <f t="shared" si="0"/>
        <v>0.61214629801348275</v>
      </c>
      <c r="H64" s="1">
        <f t="shared" si="0"/>
        <v>0.45885403552806198</v>
      </c>
      <c r="I64" s="1">
        <f t="shared" si="0"/>
        <v>0.63526585631473143</v>
      </c>
      <c r="J64" s="1">
        <f t="shared" si="0"/>
        <v>0.6073179865321694</v>
      </c>
      <c r="K64" s="1">
        <f t="shared" si="0"/>
        <v>0.59779445269067644</v>
      </c>
      <c r="L64" s="1">
        <f>_xlfn.LET(_xlpm.r,$E64,_xlpm.d,_xlfn.XLOOKUP(_xlpm.r,$E$2:$E$26,L$2:L$26),_xlpm.p,_xlfn.XLOOKUP(_xlpm.r,$E$30:$E$54,L$30:L$54),IFERROR(2*_xlpm.d*_xlpm.p/(_xlpm.d+_xlpm.p),0))</f>
        <v>0.5974434990248485</v>
      </c>
      <c r="M64" s="1">
        <f>_xlfn.LET(_xlpm.r,$E64,_xlpm.d,_xlfn.XLOOKUP(_xlpm.r,$E$2:$E$26,M$2:M$26),_xlpm.p,_xlfn.XLOOKUP(_xlpm.r,$E$30:$E$54,M$30:M$54),IFERROR(2*_xlpm.d*_xlpm.p/(_xlpm.d+_xlpm.p),0))</f>
        <v>0.61749763534646251</v>
      </c>
      <c r="N64" s="1">
        <f>_xlfn.LET(_xlpm.r,$E64,_xlpm.d,_xlfn.XLOOKUP(_xlpm.r,$E$2:$E$26,N$2:N$26),_xlpm.p,_xlfn.XLOOKUP(_xlpm.r,$E$30:$E$54,N$30:N$54),IFERROR(2*_xlpm.d*_xlpm.p/(_xlpm.d+_xlpm.p),0))</f>
        <v>0.56295605557474127</v>
      </c>
      <c r="O64" s="1">
        <f>_xlfn.LET(_xlpm.r,$E64,_xlpm.d,_xlfn.XLOOKUP(_xlpm.r,$E$2:$E$26,O$2:O$26),_xlpm.p,_xlfn.XLOOKUP(_xlpm.r,$E$30:$E$54,O$30:O$54),IFERROR(2*_xlpm.d*_xlpm.p/(_xlpm.d+_xlpm.p),0))</f>
        <v>0.56086005597981581</v>
      </c>
    </row>
    <row r="65" spans="2:15" ht="27" customHeight="1">
      <c r="B65" t="s">
        <v>2</v>
      </c>
      <c r="C65" t="s">
        <v>24</v>
      </c>
      <c r="D65" t="s">
        <v>7</v>
      </c>
      <c r="E65" t="str">
        <f>CONCATENATE(Table3710[[#This Row],[lang]],"-",Table3710[[#This Row],[term]])</f>
        <v>english-3g</v>
      </c>
      <c r="F65" s="1">
        <f t="shared" si="0"/>
        <v>0.59494398915341307</v>
      </c>
      <c r="G65" s="1">
        <f t="shared" si="0"/>
        <v>0.56013758229614685</v>
      </c>
      <c r="H65" s="1">
        <f t="shared" si="0"/>
        <v>0.5403981262744636</v>
      </c>
      <c r="I65" s="1">
        <f t="shared" si="0"/>
        <v>0.61431308845389032</v>
      </c>
      <c r="J65" s="1">
        <f t="shared" si="0"/>
        <v>0.60919129795442417</v>
      </c>
      <c r="K65" s="1">
        <f t="shared" si="0"/>
        <v>0.59704077208138873</v>
      </c>
      <c r="L65" s="1">
        <f>_xlfn.LET(_xlpm.r,$E65,_xlpm.d,_xlfn.XLOOKUP(_xlpm.r,$E$2:$E$26,L$2:L$26),_xlpm.p,_xlfn.XLOOKUP(_xlpm.r,$E$30:$E$54,L$30:L$54),IFERROR(2*_xlpm.d*_xlpm.p/(_xlpm.d+_xlpm.p),0))</f>
        <v>0.58713096131746334</v>
      </c>
      <c r="M65" s="1">
        <f>_xlfn.LET(_xlpm.r,$E65,_xlpm.d,_xlfn.XLOOKUP(_xlpm.r,$E$2:$E$26,M$2:M$26),_xlpm.p,_xlfn.XLOOKUP(_xlpm.r,$E$30:$E$54,M$30:M$54),IFERROR(2*_xlpm.d*_xlpm.p/(_xlpm.d+_xlpm.p),0))</f>
        <v>0.55078601724170295</v>
      </c>
      <c r="N65" s="1">
        <f>_xlfn.LET(_xlpm.r,$E65,_xlpm.d,_xlfn.XLOOKUP(_xlpm.r,$E$2:$E$26,N$2:N$26),_xlpm.p,_xlfn.XLOOKUP(_xlpm.r,$E$30:$E$54,N$30:N$54),IFERROR(2*_xlpm.d*_xlpm.p/(_xlpm.d+_xlpm.p),0))</f>
        <v>0.54578293615806006</v>
      </c>
      <c r="O65" s="1">
        <f>_xlfn.LET(_xlpm.r,$E65,_xlpm.d,_xlfn.XLOOKUP(_xlpm.r,$E$2:$E$26,O$2:O$26),_xlpm.p,_xlfn.XLOOKUP(_xlpm.r,$E$30:$E$54,O$30:O$54),IFERROR(2*_xlpm.d*_xlpm.p/(_xlpm.d+_xlpm.p),0))</f>
        <v>0.47548992718977789</v>
      </c>
    </row>
    <row r="66" spans="2:15" ht="27" customHeight="1">
      <c r="B66" t="s">
        <v>3</v>
      </c>
      <c r="C66" t="s">
        <v>24</v>
      </c>
      <c r="D66" t="s">
        <v>7</v>
      </c>
      <c r="E66" t="str">
        <f>CONCATENATE(Table3710[[#This Row],[lang]],"-",Table3710[[#This Row],[term]])</f>
        <v>english-sk2g</v>
      </c>
      <c r="F66" s="1">
        <f t="shared" si="0"/>
        <v>0.48984905181955296</v>
      </c>
      <c r="G66" s="1">
        <f t="shared" si="0"/>
        <v>0.59301092817168854</v>
      </c>
      <c r="H66" s="1">
        <f t="shared" si="0"/>
        <v>0.62372781623975293</v>
      </c>
      <c r="I66" s="1">
        <f t="shared" si="0"/>
        <v>0.56778943376011426</v>
      </c>
      <c r="J66" s="1">
        <f t="shared" si="0"/>
        <v>0.60595360254811748</v>
      </c>
      <c r="K66" s="1">
        <f t="shared" si="0"/>
        <v>0.5811457177413013</v>
      </c>
      <c r="L66" s="1">
        <f>_xlfn.LET(_xlpm.r,$E66,_xlpm.d,_xlfn.XLOOKUP(_xlpm.r,$E$2:$E$26,L$2:L$26),_xlpm.p,_xlfn.XLOOKUP(_xlpm.r,$E$30:$E$54,L$30:L$54),IFERROR(2*_xlpm.d*_xlpm.p/(_xlpm.d+_xlpm.p),0))</f>
        <v>0.60118296594807918</v>
      </c>
      <c r="M66" s="1">
        <f>_xlfn.LET(_xlpm.r,$E66,_xlpm.d,_xlfn.XLOOKUP(_xlpm.r,$E$2:$E$26,M$2:M$26),_xlpm.p,_xlfn.XLOOKUP(_xlpm.r,$E$30:$E$54,M$30:M$54),IFERROR(2*_xlpm.d*_xlpm.p/(_xlpm.d+_xlpm.p),0))</f>
        <v>0.58450480058154652</v>
      </c>
      <c r="N66" s="1">
        <f>_xlfn.LET(_xlpm.r,$E66,_xlpm.d,_xlfn.XLOOKUP(_xlpm.r,$E$2:$E$26,N$2:N$26),_xlpm.p,_xlfn.XLOOKUP(_xlpm.r,$E$30:$E$54,N$30:N$54),IFERROR(2*_xlpm.d*_xlpm.p/(_xlpm.d+_xlpm.p),0))</f>
        <v>0.57787599821813629</v>
      </c>
      <c r="O66" s="1">
        <f>_xlfn.LET(_xlpm.r,$E66,_xlpm.d,_xlfn.XLOOKUP(_xlpm.r,$E$2:$E$26,O$2:O$26),_xlpm.p,_xlfn.XLOOKUP(_xlpm.r,$E$30:$E$54,O$30:O$54),IFERROR(2*_xlpm.d*_xlpm.p/(_xlpm.d+_xlpm.p),0))</f>
        <v>0.55301353518166818</v>
      </c>
    </row>
    <row r="67" spans="2:15" ht="27" customHeight="1">
      <c r="B67" t="s">
        <v>4</v>
      </c>
      <c r="C67" t="s">
        <v>24</v>
      </c>
      <c r="D67" t="s">
        <v>7</v>
      </c>
      <c r="E67" t="str">
        <f>CONCATENATE(Table3710[[#This Row],[lang]],"-",Table3710[[#This Row],[term]])</f>
        <v>english-sk3g</v>
      </c>
      <c r="F67" s="1">
        <f t="shared" si="0"/>
        <v>0.56355106597197158</v>
      </c>
      <c r="G67" s="1">
        <f t="shared" si="0"/>
        <v>0.3192399614388573</v>
      </c>
      <c r="H67" s="1">
        <f t="shared" si="0"/>
        <v>0.43122417895105242</v>
      </c>
      <c r="I67" s="1">
        <f t="shared" si="0"/>
        <v>0.4648724751943224</v>
      </c>
      <c r="J67" s="1">
        <f t="shared" si="0"/>
        <v>0.50096757483596865</v>
      </c>
      <c r="K67" s="1">
        <f t="shared" si="0"/>
        <v>0.49730485262856694</v>
      </c>
      <c r="L67" s="1">
        <f>_xlfn.LET(_xlpm.r,$E67,_xlpm.d,_xlfn.XLOOKUP(_xlpm.r,$E$2:$E$26,L$2:L$26),_xlpm.p,_xlfn.XLOOKUP(_xlpm.r,$E$30:$E$54,L$30:L$54),IFERROR(2*_xlpm.d*_xlpm.p/(_xlpm.d+_xlpm.p),0))</f>
        <v>0.51263842100713142</v>
      </c>
      <c r="M67" s="1">
        <f>_xlfn.LET(_xlpm.r,$E67,_xlpm.d,_xlfn.XLOOKUP(_xlpm.r,$E$2:$E$26,M$2:M$26),_xlpm.p,_xlfn.XLOOKUP(_xlpm.r,$E$30:$E$54,M$30:M$54),IFERROR(2*_xlpm.d*_xlpm.p/(_xlpm.d+_xlpm.p),0))</f>
        <v>0.46253085794648624</v>
      </c>
      <c r="N67" s="1">
        <f>_xlfn.LET(_xlpm.r,$E67,_xlpm.d,_xlfn.XLOOKUP(_xlpm.r,$E$2:$E$26,N$2:N$26),_xlpm.p,_xlfn.XLOOKUP(_xlpm.r,$E$30:$E$54,N$30:N$54),IFERROR(2*_xlpm.d*_xlpm.p/(_xlpm.d+_xlpm.p),0))</f>
        <v>0</v>
      </c>
      <c r="O67" s="1">
        <f>_xlfn.LET(_xlpm.r,$E67,_xlpm.d,_xlfn.XLOOKUP(_xlpm.r,$E$2:$E$26,O$2:O$26),_xlpm.p,_xlfn.XLOOKUP(_xlpm.r,$E$30:$E$54,O$30:O$54),IFERROR(2*_xlpm.d*_xlpm.p/(_xlpm.d+_xlpm.p),0))</f>
        <v>0.47856974454973172</v>
      </c>
    </row>
    <row r="68" spans="2:15" ht="27" customHeight="1">
      <c r="B68" t="s">
        <v>0</v>
      </c>
      <c r="C68" t="s">
        <v>24</v>
      </c>
      <c r="D68" t="s">
        <v>8</v>
      </c>
      <c r="E68" t="str">
        <f>CONCATENATE(Table3710[[#This Row],[lang]],"-",Table3710[[#This Row],[term]])</f>
        <v>french-1g</v>
      </c>
      <c r="F68" s="1">
        <f t="shared" ref="F68:K82" si="1">_xlfn.LET(_xlpm.r,$E68,_xlpm.d,_xlfn.XLOOKUP(_xlpm.r,$E$2:$E$26,F$2:F$26),_xlpm.p,_xlfn.XLOOKUP(_xlpm.r,$E$30:$E$54,F$30:F$54),IFERROR(2*_xlpm.d*_xlpm.p/(_xlpm.d+_xlpm.p),0))</f>
        <v>0.59259259259259234</v>
      </c>
      <c r="G68" s="1">
        <f t="shared" si="1"/>
        <v>0.60977625898368337</v>
      </c>
      <c r="H68" s="1">
        <f t="shared" si="1"/>
        <v>0.63814026295892179</v>
      </c>
      <c r="I68" s="1">
        <f t="shared" si="1"/>
        <v>0.62685824542241475</v>
      </c>
      <c r="J68" s="1">
        <f t="shared" si="1"/>
        <v>0.59611966274314121</v>
      </c>
      <c r="K68" s="1">
        <f t="shared" si="1"/>
        <v>0.5720062006497002</v>
      </c>
      <c r="L68" s="1">
        <f>_xlfn.LET(_xlpm.r,$E68,_xlpm.d,_xlfn.XLOOKUP(_xlpm.r,$E$2:$E$26,L$2:L$26),_xlpm.p,_xlfn.XLOOKUP(_xlpm.r,$E$30:$E$54,L$30:L$54),IFERROR(2*_xlpm.d*_xlpm.p/(_xlpm.d+_xlpm.p),0))</f>
        <v>0.61350186529306183</v>
      </c>
      <c r="M68" s="1">
        <f>_xlfn.LET(_xlpm.r,$E68,_xlpm.d,_xlfn.XLOOKUP(_xlpm.r,$E$2:$E$26,M$2:M$26),_xlpm.p,_xlfn.XLOOKUP(_xlpm.r,$E$30:$E$54,M$30:M$54),IFERROR(2*_xlpm.d*_xlpm.p/(_xlpm.d+_xlpm.p),0))</f>
        <v>0.59639087555311654</v>
      </c>
      <c r="N68" s="1">
        <f>_xlfn.LET(_xlpm.r,$E68,_xlpm.d,_xlfn.XLOOKUP(_xlpm.r,$E$2:$E$26,N$2:N$26),_xlpm.p,_xlfn.XLOOKUP(_xlpm.r,$E$30:$E$54,N$30:N$54),IFERROR(2*_xlpm.d*_xlpm.p/(_xlpm.d+_xlpm.p),0))</f>
        <v>0.58667616616964335</v>
      </c>
      <c r="O68" s="1">
        <f>_xlfn.LET(_xlpm.r,$E68,_xlpm.d,_xlfn.XLOOKUP(_xlpm.r,$E$2:$E$26,O$2:O$26),_xlpm.p,_xlfn.XLOOKUP(_xlpm.r,$E$30:$E$54,O$30:O$54),IFERROR(2*_xlpm.d*_xlpm.p/(_xlpm.d+_xlpm.p),0))</f>
        <v>0.61623005499271222</v>
      </c>
    </row>
    <row r="69" spans="2:15" ht="27" customHeight="1">
      <c r="B69" t="s">
        <v>1</v>
      </c>
      <c r="C69" t="s">
        <v>24</v>
      </c>
      <c r="D69" t="s">
        <v>8</v>
      </c>
      <c r="E69" t="str">
        <f>CONCATENATE(Table3710[[#This Row],[lang]],"-",Table3710[[#This Row],[term]])</f>
        <v>french-2g</v>
      </c>
      <c r="F69" s="1">
        <f t="shared" si="1"/>
        <v>0.56817911439889757</v>
      </c>
      <c r="G69" s="1">
        <f t="shared" si="1"/>
        <v>0.53835557109366472</v>
      </c>
      <c r="H69" s="1">
        <f t="shared" si="1"/>
        <v>0.436052341279898</v>
      </c>
      <c r="I69" s="1">
        <f t="shared" si="1"/>
        <v>0.43889995128707865</v>
      </c>
      <c r="J69" s="1">
        <f t="shared" si="1"/>
        <v>0.48068787252053036</v>
      </c>
      <c r="K69" s="1">
        <f t="shared" si="1"/>
        <v>0.59737238906570411</v>
      </c>
      <c r="L69" s="1">
        <f>_xlfn.LET(_xlpm.r,$E69,_xlpm.d,_xlfn.XLOOKUP(_xlpm.r,$E$2:$E$26,L$2:L$26),_xlpm.p,_xlfn.XLOOKUP(_xlpm.r,$E$30:$E$54,L$30:L$54),IFERROR(2*_xlpm.d*_xlpm.p/(_xlpm.d+_xlpm.p),0))</f>
        <v>0.64565036737104797</v>
      </c>
      <c r="M69" s="1">
        <f>_xlfn.LET(_xlpm.r,$E69,_xlpm.d,_xlfn.XLOOKUP(_xlpm.r,$E$2:$E$26,M$2:M$26),_xlpm.p,_xlfn.XLOOKUP(_xlpm.r,$E$30:$E$54,M$30:M$54),IFERROR(2*_xlpm.d*_xlpm.p/(_xlpm.d+_xlpm.p),0))</f>
        <v>0.63610691832135768</v>
      </c>
      <c r="N69" s="1">
        <f>_xlfn.LET(_xlpm.r,$E69,_xlpm.d,_xlfn.XLOOKUP(_xlpm.r,$E$2:$E$26,N$2:N$26),_xlpm.p,_xlfn.XLOOKUP(_xlpm.r,$E$30:$E$54,N$30:N$54),IFERROR(2*_xlpm.d*_xlpm.p/(_xlpm.d+_xlpm.p),0))</f>
        <v>0.5971265145305974</v>
      </c>
      <c r="O69" s="1">
        <f>_xlfn.LET(_xlpm.r,$E69,_xlpm.d,_xlfn.XLOOKUP(_xlpm.r,$E$2:$E$26,O$2:O$26),_xlpm.p,_xlfn.XLOOKUP(_xlpm.r,$E$30:$E$54,O$30:O$54),IFERROR(2*_xlpm.d*_xlpm.p/(_xlpm.d+_xlpm.p),0))</f>
        <v>0.60768497164129764</v>
      </c>
    </row>
    <row r="70" spans="2:15" ht="27" customHeight="1">
      <c r="B70" t="s">
        <v>2</v>
      </c>
      <c r="C70" t="s">
        <v>24</v>
      </c>
      <c r="D70" t="s">
        <v>8</v>
      </c>
      <c r="E70" t="str">
        <f>CONCATENATE(Table3710[[#This Row],[lang]],"-",Table3710[[#This Row],[term]])</f>
        <v>french-3g</v>
      </c>
      <c r="F70" s="1">
        <f t="shared" si="1"/>
        <v>0.49159032660843477</v>
      </c>
      <c r="G70" s="1">
        <f t="shared" si="1"/>
        <v>0.59079069552655827</v>
      </c>
      <c r="H70" s="1">
        <f t="shared" si="1"/>
        <v>0.56009112964546348</v>
      </c>
      <c r="I70" s="1">
        <f t="shared" si="1"/>
        <v>0.5297219268604435</v>
      </c>
      <c r="J70" s="1">
        <f t="shared" si="1"/>
        <v>0.53558085087587526</v>
      </c>
      <c r="K70" s="1">
        <f t="shared" si="1"/>
        <v>0.52219383903853456</v>
      </c>
      <c r="L70" s="1">
        <f>_xlfn.LET(_xlpm.r,$E70,_xlpm.d,_xlfn.XLOOKUP(_xlpm.r,$E$2:$E$26,L$2:L$26),_xlpm.p,_xlfn.XLOOKUP(_xlpm.r,$E$30:$E$54,L$30:L$54),IFERROR(2*_xlpm.d*_xlpm.p/(_xlpm.d+_xlpm.p),0))</f>
        <v>0.5499440885177409</v>
      </c>
      <c r="M70" s="1">
        <f>_xlfn.LET(_xlpm.r,$E70,_xlpm.d,_xlfn.XLOOKUP(_xlpm.r,$E$2:$E$26,M$2:M$26),_xlpm.p,_xlfn.XLOOKUP(_xlpm.r,$E$30:$E$54,M$30:M$54),IFERROR(2*_xlpm.d*_xlpm.p/(_xlpm.d+_xlpm.p),0))</f>
        <v>0.58486630432289399</v>
      </c>
      <c r="N70" s="1">
        <f>_xlfn.LET(_xlpm.r,$E70,_xlpm.d,_xlfn.XLOOKUP(_xlpm.r,$E$2:$E$26,N$2:N$26),_xlpm.p,_xlfn.XLOOKUP(_xlpm.r,$E$30:$E$54,N$30:N$54),IFERROR(2*_xlpm.d*_xlpm.p/(_xlpm.d+_xlpm.p),0))</f>
        <v>0.5682920824610147</v>
      </c>
      <c r="O70" s="1">
        <f>_xlfn.LET(_xlpm.r,$E70,_xlpm.d,_xlfn.XLOOKUP(_xlpm.r,$E$2:$E$26,O$2:O$26),_xlpm.p,_xlfn.XLOOKUP(_xlpm.r,$E$30:$E$54,O$30:O$54),IFERROR(2*_xlpm.d*_xlpm.p/(_xlpm.d+_xlpm.p),0))</f>
        <v>0.46869998178305505</v>
      </c>
    </row>
    <row r="71" spans="2:15" ht="27" customHeight="1">
      <c r="B71" t="s">
        <v>3</v>
      </c>
      <c r="C71" t="s">
        <v>24</v>
      </c>
      <c r="D71" t="s">
        <v>8</v>
      </c>
      <c r="E71" t="str">
        <f>CONCATENATE(Table3710[[#This Row],[lang]],"-",Table3710[[#This Row],[term]])</f>
        <v>french-sk2g</v>
      </c>
      <c r="F71" s="1">
        <f t="shared" si="1"/>
        <v>0.4895086399150177</v>
      </c>
      <c r="G71" s="1">
        <f t="shared" si="1"/>
        <v>0.40185491404325185</v>
      </c>
      <c r="H71" s="1">
        <f t="shared" si="1"/>
        <v>0.56454690626606097</v>
      </c>
      <c r="I71" s="1">
        <f t="shared" si="1"/>
        <v>0.56968502247728936</v>
      </c>
      <c r="J71" s="1">
        <f t="shared" si="1"/>
        <v>0.51665164630901872</v>
      </c>
      <c r="K71" s="1">
        <f t="shared" si="1"/>
        <v>0.52391964495126697</v>
      </c>
      <c r="L71" s="1">
        <f>_xlfn.LET(_xlpm.r,$E71,_xlpm.d,_xlfn.XLOOKUP(_xlpm.r,$E$2:$E$26,L$2:L$26),_xlpm.p,_xlfn.XLOOKUP(_xlpm.r,$E$30:$E$54,L$30:L$54),IFERROR(2*_xlpm.d*_xlpm.p/(_xlpm.d+_xlpm.p),0))</f>
        <v>0.6245692663515896</v>
      </c>
      <c r="M71" s="1">
        <f>_xlfn.LET(_xlpm.r,$E71,_xlpm.d,_xlfn.XLOOKUP(_xlpm.r,$E$2:$E$26,M$2:M$26),_xlpm.p,_xlfn.XLOOKUP(_xlpm.r,$E$30:$E$54,M$30:M$54),IFERROR(2*_xlpm.d*_xlpm.p/(_xlpm.d+_xlpm.p),0))</f>
        <v>0.45594198870738317</v>
      </c>
      <c r="N71" s="1">
        <f>_xlfn.LET(_xlpm.r,$E71,_xlpm.d,_xlfn.XLOOKUP(_xlpm.r,$E$2:$E$26,N$2:N$26),_xlpm.p,_xlfn.XLOOKUP(_xlpm.r,$E$30:$E$54,N$30:N$54),IFERROR(2*_xlpm.d*_xlpm.p/(_xlpm.d+_xlpm.p),0))</f>
        <v>0.63441672655610715</v>
      </c>
      <c r="O71" s="1">
        <f>_xlfn.LET(_xlpm.r,$E71,_xlpm.d,_xlfn.XLOOKUP(_xlpm.r,$E$2:$E$26,O$2:O$26),_xlpm.p,_xlfn.XLOOKUP(_xlpm.r,$E$30:$E$54,O$30:O$54),IFERROR(2*_xlpm.d*_xlpm.p/(_xlpm.d+_xlpm.p),0))</f>
        <v>0.52777777777777679</v>
      </c>
    </row>
    <row r="72" spans="2:15" ht="27" customHeight="1">
      <c r="B72" t="s">
        <v>4</v>
      </c>
      <c r="C72" t="s">
        <v>24</v>
      </c>
      <c r="D72" t="s">
        <v>8</v>
      </c>
      <c r="E72" t="str">
        <f>CONCATENATE(Table3710[[#This Row],[lang]],"-",Table3710[[#This Row],[term]])</f>
        <v>french-sk3g</v>
      </c>
      <c r="F72" s="1">
        <f t="shared" si="1"/>
        <v>0.54434137430311025</v>
      </c>
      <c r="G72" s="1">
        <f t="shared" si="1"/>
        <v>0.4984817511731694</v>
      </c>
      <c r="H72" s="1">
        <f t="shared" si="1"/>
        <v>0.44709640234960074</v>
      </c>
      <c r="I72" s="1">
        <f t="shared" si="1"/>
        <v>0.42353340576476489</v>
      </c>
      <c r="J72" s="1">
        <f t="shared" si="1"/>
        <v>0.46634652022874462</v>
      </c>
      <c r="K72" s="1">
        <f t="shared" si="1"/>
        <v>0.54920155919698244</v>
      </c>
      <c r="L72" s="1">
        <f>_xlfn.LET(_xlpm.r,$E72,_xlpm.d,_xlfn.XLOOKUP(_xlpm.r,$E$2:$E$26,L$2:L$26),_xlpm.p,_xlfn.XLOOKUP(_xlpm.r,$E$30:$E$54,L$30:L$54),IFERROR(2*_xlpm.d*_xlpm.p/(_xlpm.d+_xlpm.p),0))</f>
        <v>0.48131244878841023</v>
      </c>
      <c r="M72" s="1">
        <f>_xlfn.LET(_xlpm.r,$E72,_xlpm.d,_xlfn.XLOOKUP(_xlpm.r,$E$2:$E$26,M$2:M$26),_xlpm.p,_xlfn.XLOOKUP(_xlpm.r,$E$30:$E$54,M$30:M$54),IFERROR(2*_xlpm.d*_xlpm.p/(_xlpm.d+_xlpm.p),0))</f>
        <v>0.37234932320301695</v>
      </c>
      <c r="N72" s="1">
        <f>_xlfn.LET(_xlpm.r,$E72,_xlpm.d,_xlfn.XLOOKUP(_xlpm.r,$E$2:$E$26,N$2:N$26),_xlpm.p,_xlfn.XLOOKUP(_xlpm.r,$E$30:$E$54,N$30:N$54),IFERROR(2*_xlpm.d*_xlpm.p/(_xlpm.d+_xlpm.p),0))</f>
        <v>0.32085228335625515</v>
      </c>
      <c r="O72" s="1">
        <f>_xlfn.LET(_xlpm.r,$E72,_xlpm.d,_xlfn.XLOOKUP(_xlpm.r,$E$2:$E$26,O$2:O$26),_xlpm.p,_xlfn.XLOOKUP(_xlpm.r,$E$30:$E$54,O$30:O$54),IFERROR(2*_xlpm.d*_xlpm.p/(_xlpm.d+_xlpm.p),0))</f>
        <v>0</v>
      </c>
    </row>
    <row r="73" spans="2:15" ht="27" customHeight="1">
      <c r="B73" t="s">
        <v>0</v>
      </c>
      <c r="C73" t="s">
        <v>24</v>
      </c>
      <c r="D73" t="s">
        <v>9</v>
      </c>
      <c r="E73" t="str">
        <f>CONCATENATE(Table3710[[#This Row],[lang]],"-",Table3710[[#This Row],[term]])</f>
        <v>german-1g</v>
      </c>
      <c r="F73" s="1">
        <f t="shared" si="1"/>
        <v>0.59495225374828042</v>
      </c>
      <c r="G73" s="1">
        <f t="shared" si="1"/>
        <v>0.64713282415401019</v>
      </c>
      <c r="H73" s="1">
        <f t="shared" si="1"/>
        <v>0.71509862064315333</v>
      </c>
      <c r="I73" s="1">
        <f t="shared" si="1"/>
        <v>0.66152225372932094</v>
      </c>
      <c r="J73" s="1">
        <f t="shared" si="1"/>
        <v>0.60256041255252579</v>
      </c>
      <c r="K73" s="1">
        <f t="shared" si="1"/>
        <v>0.62786054068934039</v>
      </c>
      <c r="L73" s="1">
        <f>_xlfn.LET(_xlpm.r,$E73,_xlpm.d,_xlfn.XLOOKUP(_xlpm.r,$E$2:$E$26,L$2:L$26),_xlpm.p,_xlfn.XLOOKUP(_xlpm.r,$E$30:$E$54,L$30:L$54),IFERROR(2*_xlpm.d*_xlpm.p/(_xlpm.d+_xlpm.p),0))</f>
        <v>0.60069596429376493</v>
      </c>
      <c r="M73" s="1">
        <f>_xlfn.LET(_xlpm.r,$E73,_xlpm.d,_xlfn.XLOOKUP(_xlpm.r,$E$2:$E$26,M$2:M$26),_xlpm.p,_xlfn.XLOOKUP(_xlpm.r,$E$30:$E$54,M$30:M$54),IFERROR(2*_xlpm.d*_xlpm.p/(_xlpm.d+_xlpm.p),0))</f>
        <v>0.54572707571909584</v>
      </c>
      <c r="N73" s="1">
        <f>_xlfn.LET(_xlpm.r,$E73,_xlpm.d,_xlfn.XLOOKUP(_xlpm.r,$E$2:$E$26,N$2:N$26),_xlpm.p,_xlfn.XLOOKUP(_xlpm.r,$E$30:$E$54,N$30:N$54),IFERROR(2*_xlpm.d*_xlpm.p/(_xlpm.d+_xlpm.p),0))</f>
        <v>0.57765861561760501</v>
      </c>
      <c r="O73" s="1">
        <f>_xlfn.LET(_xlpm.r,$E73,_xlpm.d,_xlfn.XLOOKUP(_xlpm.r,$E$2:$E$26,O$2:O$26),_xlpm.p,_xlfn.XLOOKUP(_xlpm.r,$E$30:$E$54,O$30:O$54),IFERROR(2*_xlpm.d*_xlpm.p/(_xlpm.d+_xlpm.p),0))</f>
        <v>0.61195300506064754</v>
      </c>
    </row>
    <row r="74" spans="2:15" ht="27" customHeight="1">
      <c r="B74" t="s">
        <v>1</v>
      </c>
      <c r="C74" t="s">
        <v>24</v>
      </c>
      <c r="D74" t="s">
        <v>9</v>
      </c>
      <c r="E74" t="str">
        <f>CONCATENATE(Table3710[[#This Row],[lang]],"-",Table3710[[#This Row],[term]])</f>
        <v>german-2g</v>
      </c>
      <c r="F74" s="1">
        <f t="shared" si="1"/>
        <v>0.6012967064001592</v>
      </c>
      <c r="G74" s="1">
        <f t="shared" si="1"/>
        <v>0.65772171003519053</v>
      </c>
      <c r="H74" s="1">
        <f t="shared" si="1"/>
        <v>0.30832273406334232</v>
      </c>
      <c r="I74" s="1">
        <f t="shared" si="1"/>
        <v>0.61476472929958359</v>
      </c>
      <c r="J74" s="1">
        <f t="shared" si="1"/>
        <v>0.62146830011815302</v>
      </c>
      <c r="K74" s="1">
        <f t="shared" si="1"/>
        <v>0.64677987121523839</v>
      </c>
      <c r="L74" s="1">
        <f>_xlfn.LET(_xlpm.r,$E74,_xlpm.d,_xlfn.XLOOKUP(_xlpm.r,$E$2:$E$26,L$2:L$26),_xlpm.p,_xlfn.XLOOKUP(_xlpm.r,$E$30:$E$54,L$30:L$54),IFERROR(2*_xlpm.d*_xlpm.p/(_xlpm.d+_xlpm.p),0))</f>
        <v>0.53621833955732146</v>
      </c>
      <c r="M74" s="1">
        <f>_xlfn.LET(_xlpm.r,$E74,_xlpm.d,_xlfn.XLOOKUP(_xlpm.r,$E$2:$E$26,M$2:M$26),_xlpm.p,_xlfn.XLOOKUP(_xlpm.r,$E$30:$E$54,M$30:M$54),IFERROR(2*_xlpm.d*_xlpm.p/(_xlpm.d+_xlpm.p),0))</f>
        <v>0.63574340340482249</v>
      </c>
      <c r="N74" s="1">
        <f>_xlfn.LET(_xlpm.r,$E74,_xlpm.d,_xlfn.XLOOKUP(_xlpm.r,$E$2:$E$26,N$2:N$26),_xlpm.p,_xlfn.XLOOKUP(_xlpm.r,$E$30:$E$54,N$30:N$54),IFERROR(2*_xlpm.d*_xlpm.p/(_xlpm.d+_xlpm.p),0))</f>
        <v>0.66830005351307664</v>
      </c>
      <c r="O74" s="1">
        <f>_xlfn.LET(_xlpm.r,$E74,_xlpm.d,_xlfn.XLOOKUP(_xlpm.r,$E$2:$E$26,O$2:O$26),_xlpm.p,_xlfn.XLOOKUP(_xlpm.r,$E$30:$E$54,O$30:O$54),IFERROR(2*_xlpm.d*_xlpm.p/(_xlpm.d+_xlpm.p),0))</f>
        <v>0.62537837090050508</v>
      </c>
    </row>
    <row r="75" spans="2:15" ht="27" customHeight="1">
      <c r="B75" t="s">
        <v>2</v>
      </c>
      <c r="C75" t="s">
        <v>24</v>
      </c>
      <c r="D75" t="s">
        <v>9</v>
      </c>
      <c r="E75" t="str">
        <f>CONCATENATE(Table3710[[#This Row],[lang]],"-",Table3710[[#This Row],[term]])</f>
        <v>german-3g</v>
      </c>
      <c r="F75" s="1">
        <f t="shared" si="1"/>
        <v>0.58199925415536602</v>
      </c>
      <c r="G75" s="1">
        <f t="shared" si="1"/>
        <v>0.60401990207583012</v>
      </c>
      <c r="H75" s="1">
        <f t="shared" si="1"/>
        <v>0.57353758114719622</v>
      </c>
      <c r="I75" s="1">
        <f t="shared" si="1"/>
        <v>0.57313131071217704</v>
      </c>
      <c r="J75" s="1">
        <f t="shared" si="1"/>
        <v>0.52245730214324171</v>
      </c>
      <c r="K75" s="1">
        <f t="shared" si="1"/>
        <v>0.58802247964805943</v>
      </c>
      <c r="L75" s="1">
        <f>_xlfn.LET(_xlpm.r,$E75,_xlpm.d,_xlfn.XLOOKUP(_xlpm.r,$E$2:$E$26,L$2:L$26),_xlpm.p,_xlfn.XLOOKUP(_xlpm.r,$E$30:$E$54,L$30:L$54),IFERROR(2*_xlpm.d*_xlpm.p/(_xlpm.d+_xlpm.p),0))</f>
        <v>0.51514418170128329</v>
      </c>
      <c r="M75" s="1">
        <f>_xlfn.LET(_xlpm.r,$E75,_xlpm.d,_xlfn.XLOOKUP(_xlpm.r,$E$2:$E$26,M$2:M$26),_xlpm.p,_xlfn.XLOOKUP(_xlpm.r,$E$30:$E$54,M$30:M$54),IFERROR(2*_xlpm.d*_xlpm.p/(_xlpm.d+_xlpm.p),0))</f>
        <v>0.626874263345501</v>
      </c>
      <c r="N75" s="1">
        <f>_xlfn.LET(_xlpm.r,$E75,_xlpm.d,_xlfn.XLOOKUP(_xlpm.r,$E$2:$E$26,N$2:N$26),_xlpm.p,_xlfn.XLOOKUP(_xlpm.r,$E$30:$E$54,N$30:N$54),IFERROR(2*_xlpm.d*_xlpm.p/(_xlpm.d+_xlpm.p),0))</f>
        <v>0.57954103411662694</v>
      </c>
      <c r="O75" s="1">
        <f>_xlfn.LET(_xlpm.r,$E75,_xlpm.d,_xlfn.XLOOKUP(_xlpm.r,$E$2:$E$26,O$2:O$26),_xlpm.p,_xlfn.XLOOKUP(_xlpm.r,$E$30:$E$54,O$30:O$54),IFERROR(2*_xlpm.d*_xlpm.p/(_xlpm.d+_xlpm.p),0))</f>
        <v>0.58367422363030785</v>
      </c>
    </row>
    <row r="76" spans="2:15" ht="27" customHeight="1">
      <c r="B76" t="s">
        <v>3</v>
      </c>
      <c r="C76" t="s">
        <v>24</v>
      </c>
      <c r="D76" t="s">
        <v>9</v>
      </c>
      <c r="E76" t="str">
        <f>CONCATENATE(Table3710[[#This Row],[lang]],"-",Table3710[[#This Row],[term]])</f>
        <v>german-sk2g</v>
      </c>
      <c r="F76" s="1">
        <f t="shared" si="1"/>
        <v>0.63025423634109223</v>
      </c>
      <c r="G76" s="1">
        <f t="shared" si="1"/>
        <v>0.49737168302824808</v>
      </c>
      <c r="H76" s="1">
        <f t="shared" si="1"/>
        <v>0.53397074786844756</v>
      </c>
      <c r="I76" s="1">
        <f t="shared" si="1"/>
        <v>0.56552138995443868</v>
      </c>
      <c r="J76" s="1">
        <f t="shared" si="1"/>
        <v>0.59268704246614712</v>
      </c>
      <c r="K76" s="1">
        <f t="shared" si="1"/>
        <v>0.54612286157150913</v>
      </c>
      <c r="L76" s="1">
        <f>_xlfn.LET(_xlpm.r,$E76,_xlpm.d,_xlfn.XLOOKUP(_xlpm.r,$E$2:$E$26,L$2:L$26),_xlpm.p,_xlfn.XLOOKUP(_xlpm.r,$E$30:$E$54,L$30:L$54),IFERROR(2*_xlpm.d*_xlpm.p/(_xlpm.d+_xlpm.p),0))</f>
        <v>0.62314107222893533</v>
      </c>
      <c r="M76" s="1">
        <f>_xlfn.LET(_xlpm.r,$E76,_xlpm.d,_xlfn.XLOOKUP(_xlpm.r,$E$2:$E$26,M$2:M$26),_xlpm.p,_xlfn.XLOOKUP(_xlpm.r,$E$30:$E$54,M$30:M$54),IFERROR(2*_xlpm.d*_xlpm.p/(_xlpm.d+_xlpm.p),0))</f>
        <v>0.57883687982575371</v>
      </c>
      <c r="N76" s="1">
        <f>_xlfn.LET(_xlpm.r,$E76,_xlpm.d,_xlfn.XLOOKUP(_xlpm.r,$E$2:$E$26,N$2:N$26),_xlpm.p,_xlfn.XLOOKUP(_xlpm.r,$E$30:$E$54,N$30:N$54),IFERROR(2*_xlpm.d*_xlpm.p/(_xlpm.d+_xlpm.p),0))</f>
        <v>0.57546490998013156</v>
      </c>
      <c r="O76" s="1">
        <f>_xlfn.LET(_xlpm.r,$E76,_xlpm.d,_xlfn.XLOOKUP(_xlpm.r,$E$2:$E$26,O$2:O$26),_xlpm.p,_xlfn.XLOOKUP(_xlpm.r,$E$30:$E$54,O$30:O$54),IFERROR(2*_xlpm.d*_xlpm.p/(_xlpm.d+_xlpm.p),0))</f>
        <v>0.5532327249871819</v>
      </c>
    </row>
    <row r="77" spans="2:15" ht="27" customHeight="1">
      <c r="B77" t="s">
        <v>4</v>
      </c>
      <c r="C77" t="s">
        <v>24</v>
      </c>
      <c r="D77" t="s">
        <v>9</v>
      </c>
      <c r="E77" t="str">
        <f>CONCATENATE(Table3710[[#This Row],[lang]],"-",Table3710[[#This Row],[term]])</f>
        <v>german-sk3g</v>
      </c>
      <c r="F77" s="1">
        <f t="shared" si="1"/>
        <v>0.57431903952959573</v>
      </c>
      <c r="G77" s="1">
        <f t="shared" si="1"/>
        <v>0.61442498939682766</v>
      </c>
      <c r="H77" s="1">
        <f t="shared" si="1"/>
        <v>0.53592981785802019</v>
      </c>
      <c r="I77" s="1">
        <f t="shared" si="1"/>
        <v>0.44500300250464109</v>
      </c>
      <c r="J77" s="1">
        <f t="shared" si="1"/>
        <v>0.42941614947515</v>
      </c>
      <c r="K77" s="1">
        <f t="shared" si="1"/>
        <v>0.51197618450142091</v>
      </c>
      <c r="L77" s="1">
        <f>_xlfn.LET(_xlpm.r,$E77,_xlpm.d,_xlfn.XLOOKUP(_xlpm.r,$E$2:$E$26,L$2:L$26),_xlpm.p,_xlfn.XLOOKUP(_xlpm.r,$E$30:$E$54,L$30:L$54),IFERROR(2*_xlpm.d*_xlpm.p/(_xlpm.d+_xlpm.p),0))</f>
        <v>0.51958156986860859</v>
      </c>
      <c r="M77" s="1">
        <f>_xlfn.LET(_xlpm.r,$E77,_xlpm.d,_xlfn.XLOOKUP(_xlpm.r,$E$2:$E$26,M$2:M$26),_xlpm.p,_xlfn.XLOOKUP(_xlpm.r,$E$30:$E$54,M$30:M$54),IFERROR(2*_xlpm.d*_xlpm.p/(_xlpm.d+_xlpm.p),0))</f>
        <v>0.39206590997817092</v>
      </c>
      <c r="N77" s="1">
        <f>_xlfn.LET(_xlpm.r,$E77,_xlpm.d,_xlfn.XLOOKUP(_xlpm.r,$E$2:$E$26,N$2:N$26),_xlpm.p,_xlfn.XLOOKUP(_xlpm.r,$E$30:$E$54,N$30:N$54),IFERROR(2*_xlpm.d*_xlpm.p/(_xlpm.d+_xlpm.p),0))</f>
        <v>0.63690496373067984</v>
      </c>
      <c r="O77" s="1">
        <f>_xlfn.LET(_xlpm.r,$E77,_xlpm.d,_xlfn.XLOOKUP(_xlpm.r,$E$2:$E$26,O$2:O$26),_xlpm.p,_xlfn.XLOOKUP(_xlpm.r,$E$30:$E$54,O$30:O$54),IFERROR(2*_xlpm.d*_xlpm.p/(_xlpm.d+_xlpm.p),0))</f>
        <v>0.51319434564244704</v>
      </c>
    </row>
    <row r="78" spans="2:15" ht="27" customHeight="1">
      <c r="B78" t="s">
        <v>0</v>
      </c>
      <c r="C78" t="s">
        <v>24</v>
      </c>
      <c r="D78" t="s">
        <v>10</v>
      </c>
      <c r="E78" t="str">
        <f>CONCATENATE(Table3710[[#This Row],[lang]],"-",Table3710[[#This Row],[term]])</f>
        <v>russian-1g</v>
      </c>
      <c r="F78" s="1">
        <f t="shared" si="1"/>
        <v>0.98922467208048015</v>
      </c>
      <c r="G78" s="1">
        <f t="shared" si="1"/>
        <v>0.82674356049243336</v>
      </c>
      <c r="H78" s="1">
        <f t="shared" si="1"/>
        <v>0.99377647145000059</v>
      </c>
      <c r="I78" s="1">
        <f t="shared" si="1"/>
        <v>0.98742441541730952</v>
      </c>
      <c r="J78" s="1">
        <f t="shared" si="1"/>
        <v>0.99929676106210574</v>
      </c>
      <c r="K78" s="1">
        <f t="shared" si="1"/>
        <v>1</v>
      </c>
      <c r="L78" s="1">
        <f>_xlfn.LET(_xlpm.r,$E78,_xlpm.d,_xlfn.XLOOKUP(_xlpm.r,$E$2:$E$26,L$2:L$26),_xlpm.p,_xlfn.XLOOKUP(_xlpm.r,$E$30:$E$54,L$30:L$54),IFERROR(2*_xlpm.d*_xlpm.p/(_xlpm.d+_xlpm.p),0))</f>
        <v>0.96191311974150617</v>
      </c>
      <c r="M78" s="1">
        <f>_xlfn.LET(_xlpm.r,$E78,_xlpm.d,_xlfn.XLOOKUP(_xlpm.r,$E$2:$E$26,M$2:M$26),_xlpm.p,_xlfn.XLOOKUP(_xlpm.r,$E$30:$E$54,M$30:M$54),IFERROR(2*_xlpm.d*_xlpm.p/(_xlpm.d+_xlpm.p),0))</f>
        <v>0.99591727883894798</v>
      </c>
      <c r="N78" s="1">
        <f>_xlfn.LET(_xlpm.r,$E78,_xlpm.d,_xlfn.XLOOKUP(_xlpm.r,$E$2:$E$26,N$2:N$26),_xlpm.p,_xlfn.XLOOKUP(_xlpm.r,$E$30:$E$54,N$30:N$54),IFERROR(2*_xlpm.d*_xlpm.p/(_xlpm.d+_xlpm.p),0))</f>
        <v>0.99908757528938119</v>
      </c>
      <c r="O78" s="1">
        <f>_xlfn.LET(_xlpm.r,$E78,_xlpm.d,_xlfn.XLOOKUP(_xlpm.r,$E$2:$E$26,O$2:O$26),_xlpm.p,_xlfn.XLOOKUP(_xlpm.r,$E$30:$E$54,O$30:O$54),IFERROR(2*_xlpm.d*_xlpm.p/(_xlpm.d+_xlpm.p),0))</f>
        <v>0.96568340625249294</v>
      </c>
    </row>
    <row r="79" spans="2:15" ht="27" customHeight="1">
      <c r="B79" t="s">
        <v>1</v>
      </c>
      <c r="C79" t="s">
        <v>24</v>
      </c>
      <c r="D79" t="s">
        <v>10</v>
      </c>
      <c r="E79" t="str">
        <f>CONCATENATE(Table3710[[#This Row],[lang]],"-",Table3710[[#This Row],[term]])</f>
        <v>russian-2g</v>
      </c>
      <c r="F79" s="1">
        <f t="shared" si="1"/>
        <v>0.85583666778133427</v>
      </c>
      <c r="G79" s="1">
        <f t="shared" si="1"/>
        <v>0.87887586198020695</v>
      </c>
      <c r="H79" s="1">
        <f t="shared" si="1"/>
        <v>0.71319916932962246</v>
      </c>
      <c r="I79" s="1">
        <f t="shared" si="1"/>
        <v>0.81068472892157961</v>
      </c>
      <c r="J79" s="1">
        <f t="shared" si="1"/>
        <v>0.91473120151065157</v>
      </c>
      <c r="K79" s="1">
        <f t="shared" si="1"/>
        <v>0.70944557594900381</v>
      </c>
      <c r="L79" s="1">
        <f>_xlfn.LET(_xlpm.r,$E79,_xlpm.d,_xlfn.XLOOKUP(_xlpm.r,$E$2:$E$26,L$2:L$26),_xlpm.p,_xlfn.XLOOKUP(_xlpm.r,$E$30:$E$54,L$30:L$54),IFERROR(2*_xlpm.d*_xlpm.p/(_xlpm.d+_xlpm.p),0))</f>
        <v>0.80589591300587482</v>
      </c>
      <c r="M79" s="1">
        <f>_xlfn.LET(_xlpm.r,$E79,_xlpm.d,_xlfn.XLOOKUP(_xlpm.r,$E$2:$E$26,M$2:M$26),_xlpm.p,_xlfn.XLOOKUP(_xlpm.r,$E$30:$E$54,M$30:M$54),IFERROR(2*_xlpm.d*_xlpm.p/(_xlpm.d+_xlpm.p),0))</f>
        <v>0.89419512432464754</v>
      </c>
      <c r="N79" s="1">
        <f>_xlfn.LET(_xlpm.r,$E79,_xlpm.d,_xlfn.XLOOKUP(_xlpm.r,$E$2:$E$26,N$2:N$26),_xlpm.p,_xlfn.XLOOKUP(_xlpm.r,$E$30:$E$54,N$30:N$54),IFERROR(2*_xlpm.d*_xlpm.p/(_xlpm.d+_xlpm.p),0))</f>
        <v>0.74680262752645188</v>
      </c>
      <c r="O79" s="1">
        <f>_xlfn.LET(_xlpm.r,$E79,_xlpm.d,_xlfn.XLOOKUP(_xlpm.r,$E$2:$E$26,O$2:O$26),_xlpm.p,_xlfn.XLOOKUP(_xlpm.r,$E$30:$E$54,O$30:O$54),IFERROR(2*_xlpm.d*_xlpm.p/(_xlpm.d+_xlpm.p),0))</f>
        <v>0.78389454348767973</v>
      </c>
    </row>
    <row r="80" spans="2:15" ht="27" customHeight="1">
      <c r="B80" t="s">
        <v>2</v>
      </c>
      <c r="C80" t="s">
        <v>24</v>
      </c>
      <c r="D80" t="s">
        <v>10</v>
      </c>
      <c r="E80" t="str">
        <f>CONCATENATE(Table3710[[#This Row],[lang]],"-",Table3710[[#This Row],[term]])</f>
        <v>russian-3g</v>
      </c>
      <c r="F80" s="1">
        <f t="shared" si="1"/>
        <v>0.92624348794182343</v>
      </c>
      <c r="G80" s="1">
        <f t="shared" si="1"/>
        <v>0.64708194396779173</v>
      </c>
      <c r="H80" s="1">
        <f t="shared" si="1"/>
        <v>0.74238908973740048</v>
      </c>
      <c r="I80" s="1">
        <f t="shared" si="1"/>
        <v>0.66545256555347709</v>
      </c>
      <c r="J80" s="1">
        <f t="shared" si="1"/>
        <v>0.67971301533764705</v>
      </c>
      <c r="K80" s="1">
        <f t="shared" si="1"/>
        <v>0.82283662150886949</v>
      </c>
      <c r="L80" s="1">
        <f>_xlfn.LET(_xlpm.r,$E80,_xlpm.d,_xlfn.XLOOKUP(_xlpm.r,$E$2:$E$26,L$2:L$26),_xlpm.p,_xlfn.XLOOKUP(_xlpm.r,$E$30:$E$54,L$30:L$54),IFERROR(2*_xlpm.d*_xlpm.p/(_xlpm.d+_xlpm.p),0))</f>
        <v>0.75104908672974902</v>
      </c>
      <c r="M80" s="1">
        <f>_xlfn.LET(_xlpm.r,$E80,_xlpm.d,_xlfn.XLOOKUP(_xlpm.r,$E$2:$E$26,M$2:M$26),_xlpm.p,_xlfn.XLOOKUP(_xlpm.r,$E$30:$E$54,M$30:M$54),IFERROR(2*_xlpm.d*_xlpm.p/(_xlpm.d+_xlpm.p),0))</f>
        <v>0.90640091457404781</v>
      </c>
      <c r="N80" s="1">
        <f>_xlfn.LET(_xlpm.r,$E80,_xlpm.d,_xlfn.XLOOKUP(_xlpm.r,$E$2:$E$26,N$2:N$26),_xlpm.p,_xlfn.XLOOKUP(_xlpm.r,$E$30:$E$54,N$30:N$54),IFERROR(2*_xlpm.d*_xlpm.p/(_xlpm.d+_xlpm.p),0))</f>
        <v>0.63841448503480513</v>
      </c>
      <c r="O80" s="1">
        <f>_xlfn.LET(_xlpm.r,$E80,_xlpm.d,_xlfn.XLOOKUP(_xlpm.r,$E$2:$E$26,O$2:O$26),_xlpm.p,_xlfn.XLOOKUP(_xlpm.r,$E$30:$E$54,O$30:O$54),IFERROR(2*_xlpm.d*_xlpm.p/(_xlpm.d+_xlpm.p),0))</f>
        <v>0.73545966228893034</v>
      </c>
    </row>
    <row r="81" spans="2:15" ht="27" customHeight="1">
      <c r="B81" t="s">
        <v>3</v>
      </c>
      <c r="C81" t="s">
        <v>24</v>
      </c>
      <c r="D81" t="s">
        <v>10</v>
      </c>
      <c r="E81" t="str">
        <f>CONCATENATE(Table3710[[#This Row],[lang]],"-",Table3710[[#This Row],[term]])</f>
        <v>russian-sk2g</v>
      </c>
      <c r="F81" s="1">
        <f t="shared" si="1"/>
        <v>0.86176610586107971</v>
      </c>
      <c r="G81" s="1">
        <f t="shared" si="1"/>
        <v>0.6163813685328775</v>
      </c>
      <c r="H81" s="1">
        <f t="shared" si="1"/>
        <v>0.72315208221321559</v>
      </c>
      <c r="I81" s="1">
        <f t="shared" si="1"/>
        <v>0.66525905954644549</v>
      </c>
      <c r="J81" s="1">
        <f t="shared" si="1"/>
        <v>0.79960582275552039</v>
      </c>
      <c r="K81" s="1">
        <f t="shared" si="1"/>
        <v>0.6930921444443825</v>
      </c>
      <c r="L81" s="1">
        <f>_xlfn.LET(_xlpm.r,$E81,_xlpm.d,_xlfn.XLOOKUP(_xlpm.r,$E$2:$E$26,L$2:L$26),_xlpm.p,_xlfn.XLOOKUP(_xlpm.r,$E$30:$E$54,L$30:L$54),IFERROR(2*_xlpm.d*_xlpm.p/(_xlpm.d+_xlpm.p),0))</f>
        <v>0.81860209933662642</v>
      </c>
      <c r="M81" s="1">
        <f>_xlfn.LET(_xlpm.r,$E81,_xlpm.d,_xlfn.XLOOKUP(_xlpm.r,$E$2:$E$26,M$2:M$26),_xlpm.p,_xlfn.XLOOKUP(_xlpm.r,$E$30:$E$54,M$30:M$54),IFERROR(2*_xlpm.d*_xlpm.p/(_xlpm.d+_xlpm.p),0))</f>
        <v>0.82611285586085204</v>
      </c>
      <c r="N81" s="1">
        <f>_xlfn.LET(_xlpm.r,$E81,_xlpm.d,_xlfn.XLOOKUP(_xlpm.r,$E$2:$E$26,N$2:N$26),_xlpm.p,_xlfn.XLOOKUP(_xlpm.r,$E$30:$E$54,N$30:N$54),IFERROR(2*_xlpm.d*_xlpm.p/(_xlpm.d+_xlpm.p),0))</f>
        <v>0.7544363487522574</v>
      </c>
      <c r="O81" s="1">
        <f>_xlfn.LET(_xlpm.r,$E81,_xlpm.d,_xlfn.XLOOKUP(_xlpm.r,$E$2:$E$26,O$2:O$26),_xlpm.p,_xlfn.XLOOKUP(_xlpm.r,$E$30:$E$54,O$30:O$54),IFERROR(2*_xlpm.d*_xlpm.p/(_xlpm.d+_xlpm.p),0))</f>
        <v>0.575254924778271</v>
      </c>
    </row>
    <row r="82" spans="2:15" ht="27" customHeight="1">
      <c r="B82" t="s">
        <v>4</v>
      </c>
      <c r="C82" t="s">
        <v>24</v>
      </c>
      <c r="D82" t="s">
        <v>10</v>
      </c>
      <c r="E82" t="str">
        <f>CONCATENATE(Table3710[[#This Row],[lang]],"-",Table3710[[#This Row],[term]])</f>
        <v>russian-sk3g</v>
      </c>
      <c r="F82" s="1">
        <f t="shared" si="1"/>
        <v>0.51493196232230964</v>
      </c>
      <c r="G82" s="1">
        <f t="shared" si="1"/>
        <v>0.37555916131525807</v>
      </c>
      <c r="H82" s="1">
        <f t="shared" si="1"/>
        <v>0.50550956017471571</v>
      </c>
      <c r="I82" s="1">
        <f t="shared" si="1"/>
        <v>0.34659958370655541</v>
      </c>
      <c r="J82" s="1">
        <f t="shared" si="1"/>
        <v>0.63390363227540614</v>
      </c>
      <c r="K82" s="1">
        <f t="shared" si="1"/>
        <v>0.63871208877415853</v>
      </c>
      <c r="L82" s="1">
        <f>_xlfn.LET(_xlpm.r,$E82,_xlpm.d,_xlfn.XLOOKUP(_xlpm.r,$E$2:$E$26,L$2:L$26),_xlpm.p,_xlfn.XLOOKUP(_xlpm.r,$E$30:$E$54,L$30:L$54),IFERROR(2*_xlpm.d*_xlpm.p/(_xlpm.d+_xlpm.p),0))</f>
        <v>0.63474556691700323</v>
      </c>
      <c r="M82" s="1">
        <f>_xlfn.LET(_xlpm.r,$E82,_xlpm.d,_xlfn.XLOOKUP(_xlpm.r,$E$2:$E$26,M$2:M$26),_xlpm.p,_xlfn.XLOOKUP(_xlpm.r,$E$30:$E$54,M$30:M$54),IFERROR(2*_xlpm.d*_xlpm.p/(_xlpm.d+_xlpm.p),0))</f>
        <v>0.5790508617993454</v>
      </c>
      <c r="N82" s="1">
        <f>_xlfn.LET(_xlpm.r,$E82,_xlpm.d,_xlfn.XLOOKUP(_xlpm.r,$E$2:$E$26,N$2:N$26),_xlpm.p,_xlfn.XLOOKUP(_xlpm.r,$E$30:$E$54,N$30:N$54),IFERROR(2*_xlpm.d*_xlpm.p/(_xlpm.d+_xlpm.p),0))</f>
        <v>0.54124715104900167</v>
      </c>
      <c r="O82" s="1">
        <f>_xlfn.LET(_xlpm.r,$E82,_xlpm.d,_xlfn.XLOOKUP(_xlpm.r,$E$2:$E$26,O$2:O$26),_xlpm.p,_xlfn.XLOOKUP(_xlpm.r,$E$30:$E$54,O$30:O$54),IFERROR(2*_xlpm.d*_xlpm.p/(_xlpm.d+_xlpm.p),0))</f>
        <v>0.35663229514249806</v>
      </c>
    </row>
  </sheetData>
  <phoneticPr fontId="1" type="noConversion"/>
  <conditionalFormatting sqref="F2:O26 F30:O54 F58:O82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M82"/>
  <sheetViews>
    <sheetView workbookViewId="0"/>
  </sheetViews>
  <sheetFormatPr baseColWidth="10" defaultRowHeight="27" customHeight="1"/>
  <cols>
    <col min="1" max="1" width="8.625" customWidth="1"/>
    <col min="2" max="2" width="7.375" customWidth="1"/>
    <col min="3" max="3" width="13.25" customWidth="1"/>
    <col min="4" max="4" width="9.62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CONCATENATE(Table15[[#This Row],[lang]],"-",Table15[[#This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CONCATENATE(Table15[[#This Row],[lang]],"-",Table15[[#This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CONCATENATE(Table15[[#This Row],[lang]],"-",Table15[[#This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CONCATENATE(Table15[[#This Row],[lang]],"-",Table15[[#This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CONCATENATE(Table15[[#This Row],[lang]],"-",Table15[[#This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CONCATENATE(Table15[[#This Row],[lang]],"-",Table15[[#This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CONCATENATE(Table15[[#This Row],[lang]],"-",Table15[[#This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CONCATENATE(Table15[[#This Row],[lang]],"-",Table15[[#This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CONCATENATE(Table15[[#This Row],[lang]],"-",Table15[[#This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CONCATENATE(Table15[[#This Row],[lang]],"-",Table15[[#This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CONCATENATE(Table15[[#This Row],[lang]],"-",Table15[[#This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CONCATENATE(Table15[[#This Row],[lang]],"-",Table15[[#This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CONCATENATE(Table15[[#This Row],[lang]],"-",Table15[[#This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CONCATENATE(Table15[[#This Row],[lang]],"-",Table15[[#This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CONCATENATE(Table15[[#This Row],[lang]],"-",Table15[[#This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CONCATENATE(Table15[[#This Row],[lang]],"-",Table15[[#This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CONCATENATE(Table15[[#This Row],[lang]],"-",Table15[[#This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CONCATENATE(Table15[[#This Row],[lang]],"-",Table15[[#This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CONCATENATE(Table15[[#This Row],[lang]],"-",Table15[[#This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CONCATENATE(Table15[[#This Row],[lang]],"-",Table15[[#This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CONCATENATE(Table15[[#This Row],[lang]],"-",Table15[[#This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CONCATENATE(Table15[[#This Row],[lang]],"-",Table15[[#This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CONCATENATE(Table15[[#This Row],[lang]],"-",Table15[[#This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CONCATENATE(Table15[[#This Row],[lang]],"-",Table15[[#This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CONCATENATE(Table15[[#This Row],[lang]],"-",Table15[[#This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CONCATENATE(Table136[[#This Row],[lang]],"-",Table136[[#This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CONCATENATE(Table136[[#This Row],[lang]],"-",Table136[[#This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CONCATENATE(Table136[[#This Row],[lang]],"-",Table136[[#This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CONCATENATE(Table136[[#This Row],[lang]],"-",Table136[[#This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CONCATENATE(Table136[[#This Row],[lang]],"-",Table136[[#This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CONCATENATE(Table136[[#This Row],[lang]],"-",Table136[[#This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CONCATENATE(Table136[[#This Row],[lang]],"-",Table136[[#This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CONCATENATE(Table136[[#This Row],[lang]],"-",Table136[[#This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CONCATENATE(Table136[[#This Row],[lang]],"-",Table136[[#This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CONCATENATE(Table136[[#This Row],[lang]],"-",Table136[[#This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CONCATENATE(Table136[[#This Row],[lang]],"-",Table136[[#This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CONCATENATE(Table136[[#This Row],[lang]],"-",Table136[[#This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CONCATENATE(Table136[[#This Row],[lang]],"-",Table136[[#This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CONCATENATE(Table136[[#This Row],[lang]],"-",Table136[[#This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CONCATENATE(Table136[[#This Row],[lang]],"-",Table136[[#This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CONCATENATE(Table136[[#This Row],[lang]],"-",Table136[[#This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CONCATENATE(Table136[[#This Row],[lang]],"-",Table136[[#This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CONCATENATE(Table136[[#This Row],[lang]],"-",Table136[[#This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CONCATENATE(Table136[[#This Row],[lang]],"-",Table136[[#This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CONCATENATE(Table136[[#This Row],[lang]],"-",Table136[[#This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CONCATENATE(Table136[[#This Row],[lang]],"-",Table136[[#This Row],[term]])</f>
        <v>arabic-sk3g</v>
      </c>
      <c r="F50" s="1"/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CONCATENATE(Table136[[#This Row],[lang]],"-",Table136[[#This Row],[term]])</f>
        <v>english-sk3g</v>
      </c>
      <c r="F51" s="1"/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CONCATENATE(Table136[[#This Row],[lang]],"-",Table136[[#This Row],[term]])</f>
        <v>french-sk3g</v>
      </c>
      <c r="F52" s="1"/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CONCATENATE(Table136[[#This Row],[lang]],"-",Table136[[#This Row],[term]])</f>
        <v>german-sk3g</v>
      </c>
      <c r="F53" s="1"/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CONCATENATE(Table136[[#This Row],[lang]],"-",Table136[[#This Row],[term]])</f>
        <v>russian-sk3g</v>
      </c>
      <c r="F54" s="1"/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CONCATENATE(Table37[[#This Row],[lang]],"-",Table37[[#This Row],[term]])</f>
        <v>arabic-1g</v>
      </c>
      <c r="F58" s="1" t="e">
        <f t="shared" ref="F58:L67" si="0">_xlfn.LET(_xlpm.r,$E58,_xlpm.d,_xlfn.XLOOKUP(_xlpm.r,$E$2:$E$26,F$2:F$26),_xlpm.p,_xlfn.XLOOKUP(_xlpm.r,$E$30:$E$54,F$30:F$54),2*_xlpm.d*_xlpm.p/(_xlpm.d+_xlpm.p))</f>
        <v>#DIV/0!</v>
      </c>
      <c r="G58" s="1" t="e">
        <f t="shared" si="0"/>
        <v>#DIV/0!</v>
      </c>
      <c r="H58" s="1" t="e">
        <f t="shared" si="0"/>
        <v>#DIV/0!</v>
      </c>
      <c r="I58" s="1" t="e">
        <f t="shared" si="0"/>
        <v>#DIV/0!</v>
      </c>
      <c r="J58" s="1" t="e">
        <f t="shared" si="0"/>
        <v>#DIV/0!</v>
      </c>
      <c r="K58" s="1" t="e">
        <f t="shared" si="0"/>
        <v>#DIV/0!</v>
      </c>
      <c r="L58" s="1" t="e">
        <f t="shared" si="0"/>
        <v>#DIV/0!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CONCATENATE(Table37[[#This Row],[lang]],"-",Table37[[#This Row],[term]])</f>
        <v>arabic-2g</v>
      </c>
      <c r="F59" s="1" t="e">
        <f t="shared" si="0"/>
        <v>#DIV/0!</v>
      </c>
      <c r="G59" s="1" t="e">
        <f t="shared" si="0"/>
        <v>#DIV/0!</v>
      </c>
      <c r="H59" s="1" t="e">
        <f t="shared" si="0"/>
        <v>#DIV/0!</v>
      </c>
      <c r="I59" s="1" t="e">
        <f t="shared" si="0"/>
        <v>#DIV/0!</v>
      </c>
      <c r="J59" s="1" t="e">
        <f t="shared" si="0"/>
        <v>#DIV/0!</v>
      </c>
      <c r="K59" s="1" t="e">
        <f t="shared" si="0"/>
        <v>#DIV/0!</v>
      </c>
      <c r="L59" s="1" t="e">
        <f t="shared" si="0"/>
        <v>#DIV/0!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CONCATENATE(Table37[[#This Row],[lang]],"-",Table37[[#This Row],[term]])</f>
        <v>arabic-3g</v>
      </c>
      <c r="F60" s="1" t="e">
        <f t="shared" si="0"/>
        <v>#DIV/0!</v>
      </c>
      <c r="G60" s="1" t="e">
        <f t="shared" si="0"/>
        <v>#DIV/0!</v>
      </c>
      <c r="H60" s="1" t="e">
        <f t="shared" si="0"/>
        <v>#DIV/0!</v>
      </c>
      <c r="I60" s="1" t="e">
        <f t="shared" si="0"/>
        <v>#DIV/0!</v>
      </c>
      <c r="J60" s="1" t="e">
        <f t="shared" si="0"/>
        <v>#DIV/0!</v>
      </c>
      <c r="K60" s="1" t="e">
        <f t="shared" si="0"/>
        <v>#DIV/0!</v>
      </c>
      <c r="L60" s="1" t="e">
        <f t="shared" si="0"/>
        <v>#DIV/0!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CONCATENATE(Table37[[#This Row],[lang]],"-",Table37[[#This Row],[term]])</f>
        <v>arabic-sk2g</v>
      </c>
      <c r="F61" s="1" t="e">
        <f t="shared" si="0"/>
        <v>#DIV/0!</v>
      </c>
      <c r="G61" s="1" t="e">
        <f t="shared" si="0"/>
        <v>#DIV/0!</v>
      </c>
      <c r="H61" s="1" t="e">
        <f t="shared" si="0"/>
        <v>#DIV/0!</v>
      </c>
      <c r="I61" s="1" t="e">
        <f t="shared" si="0"/>
        <v>#DIV/0!</v>
      </c>
      <c r="J61" s="1" t="e">
        <f t="shared" si="0"/>
        <v>#DIV/0!</v>
      </c>
      <c r="K61" s="1" t="e">
        <f t="shared" si="0"/>
        <v>#DIV/0!</v>
      </c>
      <c r="L61" s="1" t="e">
        <f t="shared" si="0"/>
        <v>#DIV/0!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CONCATENATE(Table37[[#This Row],[lang]],"-",Table37[[#This Row],[term]])</f>
        <v>arabic-sk3g</v>
      </c>
      <c r="F62" s="1" t="e">
        <f t="shared" si="0"/>
        <v>#DIV/0!</v>
      </c>
      <c r="G62" s="1" t="e">
        <f t="shared" si="0"/>
        <v>#DIV/0!</v>
      </c>
      <c r="H62" s="1" t="e">
        <f t="shared" si="0"/>
        <v>#DIV/0!</v>
      </c>
      <c r="I62" s="1" t="e">
        <f t="shared" si="0"/>
        <v>#DIV/0!</v>
      </c>
      <c r="J62" s="1" t="e">
        <f t="shared" si="0"/>
        <v>#DIV/0!</v>
      </c>
      <c r="K62" s="1" t="e">
        <f t="shared" si="0"/>
        <v>#DIV/0!</v>
      </c>
      <c r="L62" s="1" t="e">
        <f t="shared" si="0"/>
        <v>#DIV/0!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CONCATENATE(Table37[[#This Row],[lang]],"-",Table37[[#This Row],[term]])</f>
        <v>english-1g</v>
      </c>
      <c r="F63" s="1" t="e">
        <f t="shared" si="0"/>
        <v>#DIV/0!</v>
      </c>
      <c r="G63" s="1" t="e">
        <f t="shared" si="0"/>
        <v>#DIV/0!</v>
      </c>
      <c r="H63" s="1" t="e">
        <f t="shared" si="0"/>
        <v>#DIV/0!</v>
      </c>
      <c r="I63" s="1" t="e">
        <f t="shared" si="0"/>
        <v>#DIV/0!</v>
      </c>
      <c r="J63" s="1" t="e">
        <f t="shared" si="0"/>
        <v>#DIV/0!</v>
      </c>
      <c r="K63" s="1" t="e">
        <f t="shared" si="0"/>
        <v>#DIV/0!</v>
      </c>
      <c r="L63" s="1" t="e">
        <f t="shared" si="0"/>
        <v>#DIV/0!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CONCATENATE(Table37[[#This Row],[lang]],"-",Table37[[#This Row],[term]])</f>
        <v>english-2g</v>
      </c>
      <c r="F64" s="1" t="e">
        <f t="shared" si="0"/>
        <v>#DIV/0!</v>
      </c>
      <c r="G64" s="1" t="e">
        <f t="shared" si="0"/>
        <v>#DIV/0!</v>
      </c>
      <c r="H64" s="1" t="e">
        <f t="shared" si="0"/>
        <v>#DIV/0!</v>
      </c>
      <c r="I64" s="1" t="e">
        <f t="shared" si="0"/>
        <v>#DIV/0!</v>
      </c>
      <c r="J64" s="1" t="e">
        <f t="shared" si="0"/>
        <v>#DIV/0!</v>
      </c>
      <c r="K64" s="1" t="e">
        <f t="shared" si="0"/>
        <v>#DIV/0!</v>
      </c>
      <c r="L64" s="1" t="e">
        <f t="shared" si="0"/>
        <v>#DIV/0!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CONCATENATE(Table37[[#This Row],[lang]],"-",Table37[[#This Row],[term]])</f>
        <v>english-3g</v>
      </c>
      <c r="F65" s="1" t="e">
        <f t="shared" si="0"/>
        <v>#DIV/0!</v>
      </c>
      <c r="G65" s="1" t="e">
        <f t="shared" si="0"/>
        <v>#DIV/0!</v>
      </c>
      <c r="H65" s="1" t="e">
        <f t="shared" si="0"/>
        <v>#DIV/0!</v>
      </c>
      <c r="I65" s="1" t="e">
        <f t="shared" si="0"/>
        <v>#DIV/0!</v>
      </c>
      <c r="J65" s="1" t="e">
        <f t="shared" si="0"/>
        <v>#DIV/0!</v>
      </c>
      <c r="K65" s="1" t="e">
        <f t="shared" si="0"/>
        <v>#DIV/0!</v>
      </c>
      <c r="L65" s="1" t="e">
        <f t="shared" si="0"/>
        <v>#DIV/0!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CONCATENATE(Table37[[#This Row],[lang]],"-",Table37[[#This Row],[term]])</f>
        <v>english-sk2g</v>
      </c>
      <c r="F66" s="1" t="e">
        <f t="shared" si="0"/>
        <v>#DIV/0!</v>
      </c>
      <c r="G66" s="1" t="e">
        <f t="shared" si="0"/>
        <v>#DIV/0!</v>
      </c>
      <c r="H66" s="1" t="e">
        <f t="shared" si="0"/>
        <v>#DIV/0!</v>
      </c>
      <c r="I66" s="1" t="e">
        <f t="shared" si="0"/>
        <v>#DIV/0!</v>
      </c>
      <c r="J66" s="1" t="e">
        <f t="shared" si="0"/>
        <v>#DIV/0!</v>
      </c>
      <c r="K66" s="1" t="e">
        <f t="shared" si="0"/>
        <v>#DIV/0!</v>
      </c>
      <c r="L66" s="1" t="e">
        <f t="shared" si="0"/>
        <v>#DIV/0!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CONCATENATE(Table37[[#This Row],[lang]],"-",Table37[[#This Row],[term]])</f>
        <v>english-sk3g</v>
      </c>
      <c r="F67" s="1" t="e">
        <f t="shared" si="0"/>
        <v>#DIV/0!</v>
      </c>
      <c r="G67" s="1" t="e">
        <f t="shared" si="0"/>
        <v>#DIV/0!</v>
      </c>
      <c r="H67" s="1" t="e">
        <f t="shared" si="0"/>
        <v>#DIV/0!</v>
      </c>
      <c r="I67" s="1" t="e">
        <f t="shared" si="0"/>
        <v>#DIV/0!</v>
      </c>
      <c r="J67" s="1" t="e">
        <f t="shared" si="0"/>
        <v>#DIV/0!</v>
      </c>
      <c r="K67" s="1" t="e">
        <f t="shared" si="0"/>
        <v>#DIV/0!</v>
      </c>
      <c r="L67" s="1" t="e">
        <f t="shared" si="0"/>
        <v>#DIV/0!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CONCATENATE(Table37[[#This Row],[lang]],"-",Table37[[#This Row],[term]])</f>
        <v>french-1g</v>
      </c>
      <c r="F68" s="1" t="e">
        <f t="shared" ref="F68:L82" si="1">_xlfn.LET(_xlpm.r,$E68,_xlpm.d,_xlfn.XLOOKUP(_xlpm.r,$E$2:$E$26,F$2:F$26),_xlpm.p,_xlfn.XLOOKUP(_xlpm.r,$E$30:$E$54,F$30:F$54),2*_xlpm.d*_xlpm.p/(_xlpm.d+_xlpm.p))</f>
        <v>#DIV/0!</v>
      </c>
      <c r="G68" s="1" t="e">
        <f t="shared" si="1"/>
        <v>#DIV/0!</v>
      </c>
      <c r="H68" s="1" t="e">
        <f t="shared" si="1"/>
        <v>#DIV/0!</v>
      </c>
      <c r="I68" s="1" t="e">
        <f t="shared" si="1"/>
        <v>#DIV/0!</v>
      </c>
      <c r="J68" s="1" t="e">
        <f t="shared" si="1"/>
        <v>#DIV/0!</v>
      </c>
      <c r="K68" s="1" t="e">
        <f t="shared" si="1"/>
        <v>#DIV/0!</v>
      </c>
      <c r="L68" s="1" t="e">
        <f t="shared" si="1"/>
        <v>#DIV/0!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CONCATENATE(Table37[[#This Row],[lang]],"-",Table37[[#This Row],[term]])</f>
        <v>french-2g</v>
      </c>
      <c r="F69" s="1" t="e">
        <f t="shared" si="1"/>
        <v>#DIV/0!</v>
      </c>
      <c r="G69" s="1" t="e">
        <f t="shared" si="1"/>
        <v>#DIV/0!</v>
      </c>
      <c r="H69" s="1" t="e">
        <f t="shared" si="1"/>
        <v>#DIV/0!</v>
      </c>
      <c r="I69" s="1" t="e">
        <f t="shared" si="1"/>
        <v>#DIV/0!</v>
      </c>
      <c r="J69" s="1" t="e">
        <f t="shared" si="1"/>
        <v>#DIV/0!</v>
      </c>
      <c r="K69" s="1" t="e">
        <f t="shared" si="1"/>
        <v>#DIV/0!</v>
      </c>
      <c r="L69" s="1" t="e">
        <f t="shared" si="1"/>
        <v>#DIV/0!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CONCATENATE(Table37[[#This Row],[lang]],"-",Table37[[#This Row],[term]])</f>
        <v>french-3g</v>
      </c>
      <c r="F70" s="1" t="e">
        <f t="shared" si="1"/>
        <v>#DIV/0!</v>
      </c>
      <c r="G70" s="1" t="e">
        <f t="shared" si="1"/>
        <v>#DIV/0!</v>
      </c>
      <c r="H70" s="1" t="e">
        <f t="shared" si="1"/>
        <v>#DIV/0!</v>
      </c>
      <c r="I70" s="1" t="e">
        <f t="shared" si="1"/>
        <v>#DIV/0!</v>
      </c>
      <c r="J70" s="1" t="e">
        <f t="shared" si="1"/>
        <v>#DIV/0!</v>
      </c>
      <c r="K70" s="1" t="e">
        <f t="shared" si="1"/>
        <v>#DIV/0!</v>
      </c>
      <c r="L70" s="1" t="e">
        <f t="shared" si="1"/>
        <v>#DIV/0!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CONCATENATE(Table37[[#This Row],[lang]],"-",Table37[[#This Row],[term]])</f>
        <v>french-sk2g</v>
      </c>
      <c r="F71" s="1" t="e">
        <f t="shared" si="1"/>
        <v>#DIV/0!</v>
      </c>
      <c r="G71" s="1" t="e">
        <f t="shared" si="1"/>
        <v>#DIV/0!</v>
      </c>
      <c r="H71" s="1" t="e">
        <f t="shared" si="1"/>
        <v>#DIV/0!</v>
      </c>
      <c r="I71" s="1" t="e">
        <f t="shared" si="1"/>
        <v>#DIV/0!</v>
      </c>
      <c r="J71" s="1" t="e">
        <f t="shared" si="1"/>
        <v>#DIV/0!</v>
      </c>
      <c r="K71" s="1" t="e">
        <f t="shared" si="1"/>
        <v>#DIV/0!</v>
      </c>
      <c r="L71" s="1" t="e">
        <f t="shared" si="1"/>
        <v>#DIV/0!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CONCATENATE(Table37[[#This Row],[lang]],"-",Table37[[#This Row],[term]])</f>
        <v>french-sk3g</v>
      </c>
      <c r="F72" s="1" t="e">
        <f t="shared" si="1"/>
        <v>#DIV/0!</v>
      </c>
      <c r="G72" s="1" t="e">
        <f t="shared" si="1"/>
        <v>#DIV/0!</v>
      </c>
      <c r="H72" s="1" t="e">
        <f t="shared" si="1"/>
        <v>#DIV/0!</v>
      </c>
      <c r="I72" s="1" t="e">
        <f t="shared" si="1"/>
        <v>#DIV/0!</v>
      </c>
      <c r="J72" s="1" t="e">
        <f t="shared" si="1"/>
        <v>#DIV/0!</v>
      </c>
      <c r="K72" s="1" t="e">
        <f t="shared" si="1"/>
        <v>#DIV/0!</v>
      </c>
      <c r="L72" s="1" t="e">
        <f t="shared" si="1"/>
        <v>#DIV/0!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CONCATENATE(Table37[[#This Row],[lang]],"-",Table37[[#This Row],[term]])</f>
        <v>german-1g</v>
      </c>
      <c r="F73" s="1" t="e">
        <f t="shared" si="1"/>
        <v>#DIV/0!</v>
      </c>
      <c r="G73" s="1" t="e">
        <f t="shared" si="1"/>
        <v>#DIV/0!</v>
      </c>
      <c r="H73" s="1" t="e">
        <f t="shared" si="1"/>
        <v>#DIV/0!</v>
      </c>
      <c r="I73" s="1" t="e">
        <f t="shared" si="1"/>
        <v>#DIV/0!</v>
      </c>
      <c r="J73" s="1" t="e">
        <f t="shared" si="1"/>
        <v>#DIV/0!</v>
      </c>
      <c r="K73" s="1" t="e">
        <f t="shared" si="1"/>
        <v>#DIV/0!</v>
      </c>
      <c r="L73" s="1" t="e">
        <f t="shared" si="1"/>
        <v>#DIV/0!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CONCATENATE(Table37[[#This Row],[lang]],"-",Table37[[#This Row],[term]])</f>
        <v>german-2g</v>
      </c>
      <c r="F74" s="1" t="e">
        <f t="shared" si="1"/>
        <v>#DIV/0!</v>
      </c>
      <c r="G74" s="1" t="e">
        <f t="shared" si="1"/>
        <v>#DIV/0!</v>
      </c>
      <c r="H74" s="1" t="e">
        <f t="shared" si="1"/>
        <v>#DIV/0!</v>
      </c>
      <c r="I74" s="1" t="e">
        <f t="shared" si="1"/>
        <v>#DIV/0!</v>
      </c>
      <c r="J74" s="1" t="e">
        <f t="shared" si="1"/>
        <v>#DIV/0!</v>
      </c>
      <c r="K74" s="1" t="e">
        <f t="shared" si="1"/>
        <v>#DIV/0!</v>
      </c>
      <c r="L74" s="1" t="e">
        <f t="shared" si="1"/>
        <v>#DIV/0!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CONCATENATE(Table37[[#This Row],[lang]],"-",Table37[[#This Row],[term]])</f>
        <v>german-3g</v>
      </c>
      <c r="F75" s="1" t="e">
        <f t="shared" si="1"/>
        <v>#DIV/0!</v>
      </c>
      <c r="G75" s="1" t="e">
        <f t="shared" si="1"/>
        <v>#DIV/0!</v>
      </c>
      <c r="H75" s="1" t="e">
        <f t="shared" si="1"/>
        <v>#DIV/0!</v>
      </c>
      <c r="I75" s="1" t="e">
        <f t="shared" si="1"/>
        <v>#DIV/0!</v>
      </c>
      <c r="J75" s="1" t="e">
        <f t="shared" si="1"/>
        <v>#DIV/0!</v>
      </c>
      <c r="K75" s="1" t="e">
        <f t="shared" si="1"/>
        <v>#DIV/0!</v>
      </c>
      <c r="L75" s="1" t="e">
        <f t="shared" si="1"/>
        <v>#DIV/0!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CONCATENATE(Table37[[#This Row],[lang]],"-",Table37[[#This Row],[term]])</f>
        <v>german-sk2g</v>
      </c>
      <c r="F76" s="1" t="e">
        <f t="shared" si="1"/>
        <v>#DIV/0!</v>
      </c>
      <c r="G76" s="1" t="e">
        <f t="shared" si="1"/>
        <v>#DIV/0!</v>
      </c>
      <c r="H76" s="1" t="e">
        <f t="shared" si="1"/>
        <v>#DIV/0!</v>
      </c>
      <c r="I76" s="1" t="e">
        <f t="shared" si="1"/>
        <v>#DIV/0!</v>
      </c>
      <c r="J76" s="1" t="e">
        <f t="shared" si="1"/>
        <v>#DIV/0!</v>
      </c>
      <c r="K76" s="1" t="e">
        <f t="shared" si="1"/>
        <v>#DIV/0!</v>
      </c>
      <c r="L76" s="1" t="e">
        <f t="shared" si="1"/>
        <v>#DIV/0!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CONCATENATE(Table37[[#This Row],[lang]],"-",Table37[[#This Row],[term]])</f>
        <v>german-sk3g</v>
      </c>
      <c r="F77" s="1" t="e">
        <f t="shared" si="1"/>
        <v>#DIV/0!</v>
      </c>
      <c r="G77" s="1" t="e">
        <f t="shared" si="1"/>
        <v>#DIV/0!</v>
      </c>
      <c r="H77" s="1" t="e">
        <f t="shared" si="1"/>
        <v>#DIV/0!</v>
      </c>
      <c r="I77" s="1" t="e">
        <f t="shared" si="1"/>
        <v>#DIV/0!</v>
      </c>
      <c r="J77" s="1" t="e">
        <f t="shared" si="1"/>
        <v>#DIV/0!</v>
      </c>
      <c r="K77" s="1" t="e">
        <f t="shared" si="1"/>
        <v>#DIV/0!</v>
      </c>
      <c r="L77" s="1" t="e">
        <f t="shared" si="1"/>
        <v>#DIV/0!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CONCATENATE(Table37[[#This Row],[lang]],"-",Table37[[#This Row],[term]])</f>
        <v>russian-1g</v>
      </c>
      <c r="F78" s="1" t="e">
        <f t="shared" si="1"/>
        <v>#DIV/0!</v>
      </c>
      <c r="G78" s="1" t="e">
        <f t="shared" si="1"/>
        <v>#DIV/0!</v>
      </c>
      <c r="H78" s="1" t="e">
        <f t="shared" si="1"/>
        <v>#DIV/0!</v>
      </c>
      <c r="I78" s="1" t="e">
        <f t="shared" si="1"/>
        <v>#DIV/0!</v>
      </c>
      <c r="J78" s="1" t="e">
        <f t="shared" si="1"/>
        <v>#DIV/0!</v>
      </c>
      <c r="K78" s="1" t="e">
        <f t="shared" si="1"/>
        <v>#DIV/0!</v>
      </c>
      <c r="L78" s="1" t="e">
        <f t="shared" si="1"/>
        <v>#DIV/0!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CONCATENATE(Table37[[#This Row],[lang]],"-",Table37[[#This Row],[term]])</f>
        <v>russian-2g</v>
      </c>
      <c r="F79" s="1" t="e">
        <f t="shared" si="1"/>
        <v>#DIV/0!</v>
      </c>
      <c r="G79" s="1" t="e">
        <f t="shared" si="1"/>
        <v>#DIV/0!</v>
      </c>
      <c r="H79" s="1" t="e">
        <f t="shared" si="1"/>
        <v>#DIV/0!</v>
      </c>
      <c r="I79" s="1" t="e">
        <f t="shared" si="1"/>
        <v>#DIV/0!</v>
      </c>
      <c r="J79" s="1" t="e">
        <f t="shared" si="1"/>
        <v>#DIV/0!</v>
      </c>
      <c r="K79" s="1" t="e">
        <f t="shared" si="1"/>
        <v>#DIV/0!</v>
      </c>
      <c r="L79" s="1" t="e">
        <f t="shared" si="1"/>
        <v>#DIV/0!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CONCATENATE(Table37[[#This Row],[lang]],"-",Table37[[#This Row],[term]])</f>
        <v>russian-3g</v>
      </c>
      <c r="F80" s="1" t="e">
        <f t="shared" si="1"/>
        <v>#DIV/0!</v>
      </c>
      <c r="G80" s="1" t="e">
        <f t="shared" si="1"/>
        <v>#DIV/0!</v>
      </c>
      <c r="H80" s="1" t="e">
        <f t="shared" si="1"/>
        <v>#DIV/0!</v>
      </c>
      <c r="I80" s="1" t="e">
        <f t="shared" si="1"/>
        <v>#DIV/0!</v>
      </c>
      <c r="J80" s="1" t="e">
        <f t="shared" si="1"/>
        <v>#DIV/0!</v>
      </c>
      <c r="K80" s="1" t="e">
        <f t="shared" si="1"/>
        <v>#DIV/0!</v>
      </c>
      <c r="L80" s="1" t="e">
        <f t="shared" si="1"/>
        <v>#DIV/0!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CONCATENATE(Table37[[#This Row],[lang]],"-",Table37[[#This Row],[term]])</f>
        <v>russian-sk2g</v>
      </c>
      <c r="F81" s="1" t="e">
        <f t="shared" si="1"/>
        <v>#DIV/0!</v>
      </c>
      <c r="G81" s="1" t="e">
        <f t="shared" si="1"/>
        <v>#DIV/0!</v>
      </c>
      <c r="H81" s="1" t="e">
        <f t="shared" si="1"/>
        <v>#DIV/0!</v>
      </c>
      <c r="I81" s="1" t="e">
        <f t="shared" si="1"/>
        <v>#DIV/0!</v>
      </c>
      <c r="J81" s="1" t="e">
        <f t="shared" si="1"/>
        <v>#DIV/0!</v>
      </c>
      <c r="K81" s="1" t="e">
        <f t="shared" si="1"/>
        <v>#DIV/0!</v>
      </c>
      <c r="L81" s="1" t="e">
        <f t="shared" si="1"/>
        <v>#DIV/0!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CONCATENATE(Table37[[#This Row],[lang]],"-",Table37[[#This Row],[term]])</f>
        <v>russian-sk3g</v>
      </c>
      <c r="F82" s="1" t="e">
        <f t="shared" si="1"/>
        <v>#DIV/0!</v>
      </c>
      <c r="G82" s="1" t="e">
        <f t="shared" si="1"/>
        <v>#DIV/0!</v>
      </c>
      <c r="H82" s="1" t="e">
        <f t="shared" si="1"/>
        <v>#DIV/0!</v>
      </c>
      <c r="I82" s="1" t="e">
        <f t="shared" si="1"/>
        <v>#DIV/0!</v>
      </c>
      <c r="J82" s="1" t="e">
        <f t="shared" si="1"/>
        <v>#DIV/0!</v>
      </c>
      <c r="K82" s="1" t="e">
        <f t="shared" si="1"/>
        <v>#DIV/0!</v>
      </c>
      <c r="L82" s="1" t="e">
        <f t="shared" si="1"/>
        <v>#DIV/0!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P82"/>
  <sheetViews>
    <sheetView tabSelected="1" workbookViewId="0">
      <pane xSplit="11160" ySplit="4760" topLeftCell="E71" activePane="bottomLeft"/>
      <selection activeCell="A8" sqref="A8"/>
      <selection pane="topRight" activeCell="O2" sqref="O2:O26"/>
      <selection pane="bottomLeft" activeCell="D74" sqref="D74"/>
      <selection pane="bottomRight" activeCell="E57" sqref="E57:O82"/>
    </sheetView>
  </sheetViews>
  <sheetFormatPr baseColWidth="10" defaultRowHeight="27" customHeight="1"/>
  <cols>
    <col min="1" max="1" width="8.625" customWidth="1"/>
    <col min="2" max="2" width="7.875" customWidth="1"/>
    <col min="3" max="3" width="11.5" customWidth="1"/>
    <col min="5" max="5" width="12.25" customWidth="1"/>
    <col min="6" max="15" width="7.625" customWidth="1"/>
  </cols>
  <sheetData>
    <row r="1" spans="1:16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26</v>
      </c>
      <c r="L1" t="s">
        <v>27</v>
      </c>
      <c r="M1" t="s">
        <v>16</v>
      </c>
      <c r="N1" t="s">
        <v>28</v>
      </c>
      <c r="O1" t="s">
        <v>17</v>
      </c>
      <c r="P1" t="s">
        <v>20</v>
      </c>
    </row>
    <row r="2" spans="1:16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CONCATENATE(Table1[[#This Row],[lang]],"-",Table1[[#This Row],[term]])</f>
        <v>arabic-1g</v>
      </c>
      <c r="F2" s="1">
        <v>0.99372968631772396</v>
      </c>
      <c r="G2" s="1">
        <v>0.93410507803537102</v>
      </c>
      <c r="H2" s="1">
        <v>0.86647320134672501</v>
      </c>
      <c r="I2" s="1">
        <v>1</v>
      </c>
      <c r="J2" s="1">
        <v>0.82219957119376796</v>
      </c>
      <c r="K2" s="1">
        <v>0.93445811718786698</v>
      </c>
      <c r="L2" s="1">
        <v>0.711580650519688</v>
      </c>
      <c r="M2" s="1">
        <v>0.63954244132836902</v>
      </c>
      <c r="N2" s="1">
        <v>0.95632054468104399</v>
      </c>
      <c r="O2" s="1">
        <v>0.71942343436633405</v>
      </c>
    </row>
    <row r="3" spans="1:16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CONCATENATE(Table1[[#This Row],[lang]],"-",Table1[[#This Row],[term]])</f>
        <v>english-1g</v>
      </c>
      <c r="F3" s="1">
        <v>0.51904118962110002</v>
      </c>
      <c r="G3" s="1">
        <v>0.43204976379799798</v>
      </c>
      <c r="H3" s="1">
        <v>0.51392040410287898</v>
      </c>
      <c r="I3" s="1">
        <v>0.45027021770612502</v>
      </c>
      <c r="J3" s="1">
        <v>0.47206549341232901</v>
      </c>
      <c r="K3" s="1">
        <v>0.45916303300703198</v>
      </c>
      <c r="L3" s="1">
        <v>0.47819931022369899</v>
      </c>
      <c r="M3" s="1">
        <v>0.469209640508856</v>
      </c>
      <c r="N3" s="1">
        <v>0.47455678080100899</v>
      </c>
      <c r="O3" s="1">
        <v>0.474429572948875</v>
      </c>
    </row>
    <row r="4" spans="1:16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CONCATENATE(Table1[[#This Row],[lang]],"-",Table1[[#This Row],[term]])</f>
        <v>french-1g</v>
      </c>
      <c r="F4" s="1">
        <v>0.62525915178896696</v>
      </c>
      <c r="G4" s="1">
        <v>0.603207245943012</v>
      </c>
      <c r="H4" s="1">
        <v>0.58915982565132996</v>
      </c>
      <c r="I4" s="1">
        <v>0.51665061168469895</v>
      </c>
      <c r="J4" s="1">
        <v>0.575453716821408</v>
      </c>
      <c r="K4" s="1">
        <v>0.58733234153293201</v>
      </c>
      <c r="L4" s="1">
        <v>0.54045396390310196</v>
      </c>
      <c r="M4" s="1">
        <v>0.62128763685569199</v>
      </c>
      <c r="N4" s="1">
        <v>0.51855483259740798</v>
      </c>
      <c r="O4" s="1">
        <v>0.54178592643661305</v>
      </c>
    </row>
    <row r="5" spans="1:16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CONCATENATE(Table1[[#This Row],[lang]],"-",Table1[[#This Row],[term]])</f>
        <v>german-1g</v>
      </c>
      <c r="F5" s="1">
        <v>0.52736935137926899</v>
      </c>
      <c r="G5" s="1">
        <v>0.54763298253567105</v>
      </c>
      <c r="H5" s="1">
        <v>0.631352748183727</v>
      </c>
      <c r="I5" s="1">
        <v>0.633415282949226</v>
      </c>
      <c r="J5" s="1">
        <v>0.61145740113630698</v>
      </c>
      <c r="K5" s="1">
        <v>0.58586703413506502</v>
      </c>
      <c r="L5" s="1">
        <v>0.53658458965834099</v>
      </c>
      <c r="M5" s="1">
        <v>0.53771113087620204</v>
      </c>
      <c r="N5" s="1">
        <v>0.51120789403024303</v>
      </c>
      <c r="O5" s="1">
        <v>0.50747234808773201</v>
      </c>
    </row>
    <row r="6" spans="1:16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CONCATENATE(Table1[[#This Row],[lang]],"-",Table1[[#This Row],[term]])</f>
        <v>russian-1g</v>
      </c>
      <c r="F6" s="1">
        <v>0.88835592592066004</v>
      </c>
      <c r="G6" s="1">
        <v>0.94111637353639399</v>
      </c>
      <c r="H6" s="1">
        <v>0.93795382235261404</v>
      </c>
      <c r="I6" s="1">
        <v>0.96867713158628099</v>
      </c>
      <c r="J6" s="1">
        <v>0.80603970499894495</v>
      </c>
      <c r="K6" s="1">
        <v>0.98353444968282</v>
      </c>
      <c r="L6" s="1">
        <v>0.92348302772115398</v>
      </c>
      <c r="M6" s="1">
        <v>0.95909399434990406</v>
      </c>
      <c r="N6" s="1">
        <v>0.71774239496264503</v>
      </c>
      <c r="O6" s="1">
        <v>0.80493055777731504</v>
      </c>
    </row>
    <row r="7" spans="1:16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CONCATENATE(Table1[[#This Row],[lang]],"-",Table1[[#This Row],[term]])</f>
        <v>arabic-2g</v>
      </c>
      <c r="F7" s="1">
        <v>0.48589784033641997</v>
      </c>
      <c r="G7" s="1">
        <v>0.63057217756251605</v>
      </c>
      <c r="H7" s="1">
        <v>0.901278854771698</v>
      </c>
      <c r="I7" s="1">
        <v>0.66045047844410198</v>
      </c>
      <c r="J7" s="1">
        <v>0.54748447481465801</v>
      </c>
      <c r="K7" s="1">
        <v>0.64943714503469496</v>
      </c>
      <c r="L7" s="1">
        <v>0.64710742015258504</v>
      </c>
      <c r="M7" s="1">
        <v>0.51807404358090103</v>
      </c>
      <c r="N7" s="1">
        <v>0.810097271997403</v>
      </c>
      <c r="O7" s="1">
        <v>0.57104557640750597</v>
      </c>
    </row>
    <row r="8" spans="1:16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CONCATENATE(Table1[[#This Row],[lang]],"-",Table1[[#This Row],[term]])</f>
        <v>english-2g</v>
      </c>
      <c r="F8" s="1">
        <v>0.33211897500570398</v>
      </c>
      <c r="G8" s="1">
        <v>0.39811101796947002</v>
      </c>
      <c r="H8" s="1">
        <v>0.40894951008084801</v>
      </c>
      <c r="I8" s="1">
        <v>0.37232389445397701</v>
      </c>
      <c r="J8" s="1">
        <v>0.42443014279882602</v>
      </c>
      <c r="K8" s="1">
        <v>0.39560408439604799</v>
      </c>
      <c r="L8" s="1">
        <v>0.45445420583406299</v>
      </c>
      <c r="M8" s="1">
        <v>0.42495169084506801</v>
      </c>
      <c r="N8" s="1">
        <v>0.428645843810181</v>
      </c>
      <c r="O8" s="1">
        <v>0.39364769400348998</v>
      </c>
    </row>
    <row r="9" spans="1:16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CONCATENATE(Table1[[#This Row],[lang]],"-",Table1[[#This Row],[term]])</f>
        <v>french-2g</v>
      </c>
      <c r="F9" s="1">
        <v>0.37729062743192499</v>
      </c>
      <c r="G9" s="1">
        <v>0.40359957173067001</v>
      </c>
      <c r="H9" s="1">
        <v>0.4610104146738</v>
      </c>
      <c r="I9" s="1">
        <v>0.37894527353697699</v>
      </c>
      <c r="J9" s="1">
        <v>0.40978503815768702</v>
      </c>
      <c r="K9" s="1">
        <v>0.43409409933138599</v>
      </c>
      <c r="L9" s="1">
        <v>0.427971070377413</v>
      </c>
      <c r="M9" s="1">
        <v>0.442583147059601</v>
      </c>
      <c r="N9" s="1">
        <v>0.46527533671611299</v>
      </c>
      <c r="O9" s="1">
        <v>0.36870804405558999</v>
      </c>
    </row>
    <row r="10" spans="1:16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CONCATENATE(Table1[[#This Row],[lang]],"-",Table1[[#This Row],[term]])</f>
        <v>german-2g</v>
      </c>
      <c r="F10" s="1">
        <v>0.43757391738069501</v>
      </c>
      <c r="G10" s="1">
        <v>0.41635469865125502</v>
      </c>
      <c r="H10" s="1">
        <v>0.495243768114498</v>
      </c>
      <c r="I10" s="1">
        <v>0.44375606715979299</v>
      </c>
      <c r="J10" s="1">
        <v>0.39289485006910202</v>
      </c>
      <c r="K10" s="1">
        <v>0.45257157440926199</v>
      </c>
      <c r="L10" s="1">
        <v>0.45810562095226198</v>
      </c>
      <c r="M10" s="1">
        <v>0.48300175097325898</v>
      </c>
      <c r="N10" s="1">
        <v>0.48689472884364798</v>
      </c>
      <c r="O10" s="1">
        <v>0.36932679606778501</v>
      </c>
    </row>
    <row r="11" spans="1:16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CONCATENATE(Table1[[#This Row],[lang]],"-",Table1[[#This Row],[term]])</f>
        <v>russian-2g</v>
      </c>
      <c r="F11" s="1">
        <v>0.60340824921444502</v>
      </c>
      <c r="G11" s="1">
        <v>0.71803905057726503</v>
      </c>
      <c r="H11" s="1">
        <v>0.70633200019537201</v>
      </c>
      <c r="I11" s="1">
        <v>0.58565789351495001</v>
      </c>
      <c r="J11" s="1">
        <v>0.62209156962608603</v>
      </c>
      <c r="K11" s="1">
        <v>0.58576059488446997</v>
      </c>
      <c r="L11" s="1">
        <v>0.84753232119295696</v>
      </c>
      <c r="M11" s="1">
        <v>0.49242968432183098</v>
      </c>
      <c r="N11" s="1">
        <v>0.69133012538125305</v>
      </c>
      <c r="O11" s="1">
        <v>0.45372310163908403</v>
      </c>
    </row>
    <row r="12" spans="1:16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CONCATENATE(Table1[[#This Row],[lang]],"-",Table1[[#This Row],[term]])</f>
        <v>arabic-3g</v>
      </c>
      <c r="F12" s="1">
        <v>0.41588729576273598</v>
      </c>
      <c r="G12" s="1">
        <v>0.34338749811976799</v>
      </c>
      <c r="H12" s="1">
        <v>0.901278854771698</v>
      </c>
      <c r="I12" s="1">
        <v>0.66045047844410198</v>
      </c>
      <c r="J12" s="1">
        <v>0.54748447481465801</v>
      </c>
      <c r="K12" s="1">
        <v>0.64943714503469496</v>
      </c>
      <c r="L12" s="1">
        <v>0.64710742015258504</v>
      </c>
      <c r="M12" s="1">
        <v>0.51807404358090103</v>
      </c>
      <c r="N12" s="1">
        <v>0.810097271997403</v>
      </c>
      <c r="O12" s="1">
        <v>0.57104557640750597</v>
      </c>
    </row>
    <row r="13" spans="1:16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CONCATENATE(Table1[[#This Row],[lang]],"-",Table1[[#This Row],[term]])</f>
        <v>english-3g</v>
      </c>
      <c r="F13" s="1">
        <v>0.36515844371824302</v>
      </c>
      <c r="G13" s="1">
        <v>0.31382845339209597</v>
      </c>
      <c r="H13" s="1">
        <v>0.40894951008084801</v>
      </c>
      <c r="I13" s="1">
        <v>0.37232389445397701</v>
      </c>
      <c r="J13" s="1">
        <v>0.42443014279882602</v>
      </c>
      <c r="K13" s="1">
        <v>0.39560408439604799</v>
      </c>
      <c r="L13" s="1">
        <v>0.45445420583406299</v>
      </c>
      <c r="M13" s="1">
        <v>0.42495169084506801</v>
      </c>
      <c r="N13" s="1">
        <v>0.428645843810181</v>
      </c>
      <c r="O13" s="1">
        <v>0.39364769400348998</v>
      </c>
    </row>
    <row r="14" spans="1:16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CONCATENATE(Table1[[#This Row],[lang]],"-",Table1[[#This Row],[term]])</f>
        <v>french-3g</v>
      </c>
      <c r="F14" s="1">
        <v>0.36147381695205499</v>
      </c>
      <c r="G14" s="1">
        <v>0.40637277281225598</v>
      </c>
      <c r="H14" s="1">
        <v>0.4610104146738</v>
      </c>
      <c r="I14" s="1">
        <v>0.37894527353697699</v>
      </c>
      <c r="J14" s="1">
        <v>0.40978503815768702</v>
      </c>
      <c r="K14" s="1">
        <v>0.43409409933138599</v>
      </c>
      <c r="L14" s="1">
        <v>0.427971070377413</v>
      </c>
      <c r="M14" s="1">
        <v>0.442583147059601</v>
      </c>
      <c r="N14" s="1">
        <v>0.46527533671611299</v>
      </c>
      <c r="O14" s="1">
        <v>0.36870804405558999</v>
      </c>
    </row>
    <row r="15" spans="1:16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CONCATENATE(Table1[[#This Row],[lang]],"-",Table1[[#This Row],[term]])</f>
        <v>german-3g</v>
      </c>
      <c r="F15" s="1">
        <v>0.387117370641896</v>
      </c>
      <c r="G15" s="1">
        <v>0.34145893486153001</v>
      </c>
      <c r="H15" s="1">
        <v>0.495243768114498</v>
      </c>
      <c r="I15" s="1">
        <v>0.44375606715979299</v>
      </c>
      <c r="J15" s="1">
        <v>0.39289485006910202</v>
      </c>
      <c r="K15" s="1">
        <v>0.45257157440926199</v>
      </c>
      <c r="L15" s="1">
        <v>0.45810562095226198</v>
      </c>
      <c r="M15" s="1">
        <v>0.48300175097325898</v>
      </c>
      <c r="N15" s="1">
        <v>0.48689472884364798</v>
      </c>
      <c r="O15" s="1">
        <v>0.36932679606778501</v>
      </c>
    </row>
    <row r="16" spans="1:16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CONCATENATE(Table1[[#This Row],[lang]],"-",Table1[[#This Row],[term]])</f>
        <v>russian-3g</v>
      </c>
      <c r="F16" s="1">
        <v>0.50571093819741997</v>
      </c>
      <c r="G16" s="1">
        <v>0.423036663664001</v>
      </c>
      <c r="H16" s="1">
        <v>0.70633200019537201</v>
      </c>
      <c r="I16" s="1">
        <v>0.58565789351495001</v>
      </c>
      <c r="J16" s="1">
        <v>0.62209156962608603</v>
      </c>
      <c r="K16" s="1">
        <v>0.58576059488446997</v>
      </c>
      <c r="L16" s="1">
        <v>0.84753232119295696</v>
      </c>
      <c r="M16" s="1">
        <v>0.49242968432183098</v>
      </c>
      <c r="N16" s="1">
        <v>0.69133012538125305</v>
      </c>
      <c r="O16" s="1">
        <v>0.45372310163908403</v>
      </c>
    </row>
    <row r="17" spans="1:16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CONCATENATE(Table1[[#This Row],[lang]],"-",Table1[[#This Row],[term]])</f>
        <v>arabic-sk2g</v>
      </c>
      <c r="F17" s="1">
        <v>0.52076880811218995</v>
      </c>
      <c r="G17" s="1">
        <v>0.49472578395330702</v>
      </c>
      <c r="H17" s="1">
        <v>0.432077869838212</v>
      </c>
      <c r="I17" s="1">
        <v>0.435848048798051</v>
      </c>
      <c r="J17" s="1">
        <v>0.69126755017624197</v>
      </c>
      <c r="K17" s="1">
        <v>0.45806637976765502</v>
      </c>
      <c r="L17" s="1">
        <v>0.40429953044984601</v>
      </c>
      <c r="M17" s="1">
        <v>0.60083458963314795</v>
      </c>
      <c r="N17" s="1">
        <v>0.34536692557131099</v>
      </c>
      <c r="O17" s="1">
        <v>0.52307692307692299</v>
      </c>
    </row>
    <row r="18" spans="1:16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CONCATENATE(Table1[[#This Row],[lang]],"-",Table1[[#This Row],[term]])</f>
        <v>english-sk2g</v>
      </c>
      <c r="F18" s="1">
        <v>0.36506994770874701</v>
      </c>
      <c r="G18" s="1">
        <v>0.39397483764131802</v>
      </c>
      <c r="H18" s="1">
        <v>0.36494535112201798</v>
      </c>
      <c r="I18" s="1">
        <v>0.33850444041629701</v>
      </c>
      <c r="J18" s="1">
        <v>0.41258005692907901</v>
      </c>
      <c r="K18" s="1">
        <v>0.380455185301178</v>
      </c>
      <c r="L18" s="1">
        <v>0.39349975069198201</v>
      </c>
      <c r="M18" s="1">
        <v>0.32984238812872202</v>
      </c>
      <c r="N18" s="1">
        <v>0</v>
      </c>
      <c r="O18" s="1">
        <v>0.370860927152317</v>
      </c>
    </row>
    <row r="19" spans="1:16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CONCATENATE(Table1[[#This Row],[lang]],"-",Table1[[#This Row],[term]])</f>
        <v>french-sk2g</v>
      </c>
      <c r="F19" s="1">
        <v>0.424566883111612</v>
      </c>
      <c r="G19" s="1">
        <v>0.34884656995555802</v>
      </c>
      <c r="H19" s="1">
        <v>0.36299347457999998</v>
      </c>
      <c r="I19" s="1">
        <v>0.39002444038703898</v>
      </c>
      <c r="J19" s="1">
        <v>0.41021269989169801</v>
      </c>
      <c r="K19" s="1">
        <v>0.45457840487992202</v>
      </c>
      <c r="L19" s="1">
        <v>0.389266600192476</v>
      </c>
      <c r="M19" s="1">
        <v>0.36603167252725</v>
      </c>
      <c r="N19" s="1">
        <v>0.26734045813275198</v>
      </c>
      <c r="O19" s="1">
        <v>0.31234949940212398</v>
      </c>
    </row>
    <row r="20" spans="1:16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CONCATENATE(Table1[[#This Row],[lang]],"-",Table1[[#This Row],[term]])</f>
        <v>german-sk2g</v>
      </c>
      <c r="F20" s="1">
        <v>0.38805019491014597</v>
      </c>
      <c r="G20" s="1">
        <v>0.35838958071223098</v>
      </c>
      <c r="H20" s="1">
        <v>0.39578945650613501</v>
      </c>
      <c r="I20" s="1">
        <v>0.38793064234865099</v>
      </c>
      <c r="J20" s="1">
        <v>0.430834658723944</v>
      </c>
      <c r="K20" s="1">
        <v>0.40320601119840999</v>
      </c>
      <c r="L20" s="1">
        <v>0.40448154811016501</v>
      </c>
      <c r="M20" s="1">
        <v>0.39457673680226402</v>
      </c>
      <c r="N20" s="1">
        <v>0.25149700598802299</v>
      </c>
      <c r="O20" s="1">
        <v>0.32977620116947598</v>
      </c>
    </row>
    <row r="21" spans="1:16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CONCATENATE(Table1[[#This Row],[lang]],"-",Table1[[#This Row],[term]])</f>
        <v>russian-sk2g</v>
      </c>
      <c r="F21" s="1">
        <v>0.53689293028580998</v>
      </c>
      <c r="G21" s="1">
        <v>0.55748811910543306</v>
      </c>
      <c r="H21" s="1">
        <v>0.419349145714427</v>
      </c>
      <c r="I21" s="1">
        <v>0.45360919655789</v>
      </c>
      <c r="J21" s="1">
        <v>0.651244863105785</v>
      </c>
      <c r="K21" s="1">
        <v>0.50435856289099801</v>
      </c>
      <c r="L21" s="1">
        <v>0.53307170033168905</v>
      </c>
      <c r="M21" s="1">
        <v>0.55852131338941002</v>
      </c>
      <c r="N21" s="1">
        <v>0.29021703593752401</v>
      </c>
      <c r="O21" s="1">
        <v>0.56076238161965897</v>
      </c>
    </row>
    <row r="22" spans="1:16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CONCATENATE(Table1[[#This Row],[lang]],"-",Table1[[#This Row],[term]])</f>
        <v>arabic-sk3g</v>
      </c>
      <c r="F22" s="1">
        <v>0.36448457889373898</v>
      </c>
      <c r="G22" s="1">
        <v>0.459559445113642</v>
      </c>
      <c r="H22" s="1">
        <v>0.50733639740145997</v>
      </c>
      <c r="I22" s="1">
        <v>0.445802818107642</v>
      </c>
      <c r="J22" s="1">
        <v>0.44971478463232001</v>
      </c>
      <c r="K22" s="1">
        <v>0.49996876953703701</v>
      </c>
      <c r="L22" s="1">
        <v>0.54361300543318802</v>
      </c>
      <c r="M22" s="1">
        <v>0.47875901714582397</v>
      </c>
      <c r="N22" s="1">
        <v>0.775019753606357</v>
      </c>
      <c r="O22" s="1">
        <v>0.36698259629569902</v>
      </c>
    </row>
    <row r="23" spans="1:16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CONCATENATE(Table1[[#This Row],[lang]],"-",Table1[[#This Row],[term]])</f>
        <v>english-sk3g</v>
      </c>
      <c r="F23" s="1">
        <v>0.28154182730574601</v>
      </c>
      <c r="G23" s="1">
        <v>0.30833699379500101</v>
      </c>
      <c r="H23" s="1">
        <v>0.36246188466996598</v>
      </c>
      <c r="I23" s="1">
        <v>0.34074345855647997</v>
      </c>
      <c r="J23" s="1">
        <v>0.36751425067090898</v>
      </c>
      <c r="K23" s="1">
        <v>0.383854645226683</v>
      </c>
      <c r="L23" s="1">
        <v>0.37545904975661498</v>
      </c>
      <c r="M23" s="1">
        <v>0.351430277209062</v>
      </c>
      <c r="N23" s="1">
        <v>0.364154062386225</v>
      </c>
      <c r="O23" s="1">
        <v>0.41157322964994397</v>
      </c>
    </row>
    <row r="24" spans="1:16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CONCATENATE(Table1[[#This Row],[lang]],"-",Table1[[#This Row],[term]])</f>
        <v>french-sk3g</v>
      </c>
      <c r="F24" s="1">
        <v>0.31155751938207099</v>
      </c>
      <c r="G24" s="1">
        <v>0.30312585639473899</v>
      </c>
      <c r="H24" s="1">
        <v>0.41256849850351701</v>
      </c>
      <c r="I24" s="1">
        <v>0.44220414025113403</v>
      </c>
      <c r="J24" s="1">
        <v>0.32324964584855898</v>
      </c>
      <c r="K24" s="1">
        <v>0.36956639092401899</v>
      </c>
      <c r="L24" s="1">
        <v>0.38465923109584899</v>
      </c>
      <c r="M24" s="1">
        <v>0.31157409572037897</v>
      </c>
      <c r="N24" s="1">
        <v>0.42024251758348402</v>
      </c>
      <c r="O24" s="1">
        <v>0.30860669992418299</v>
      </c>
    </row>
    <row r="25" spans="1:16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CONCATENATE(Table1[[#This Row],[lang]],"-",Table1[[#This Row],[term]])</f>
        <v>german-sk3g</v>
      </c>
      <c r="F25" s="1">
        <v>0.38465447102434402</v>
      </c>
      <c r="G25" s="1">
        <v>0.30068400813741097</v>
      </c>
      <c r="H25" s="1">
        <v>0.36775890856653898</v>
      </c>
      <c r="I25" s="1">
        <v>0.40103074124793298</v>
      </c>
      <c r="J25" s="1">
        <v>0.38677453214240898</v>
      </c>
      <c r="K25" s="1">
        <v>0.34299124617027299</v>
      </c>
      <c r="L25" s="1">
        <v>0.354784254729273</v>
      </c>
      <c r="M25" s="1">
        <v>0.35818492710671801</v>
      </c>
      <c r="N25" s="1">
        <v>0.35524322855305301</v>
      </c>
      <c r="O25" s="1">
        <v>0.44848512331725299</v>
      </c>
    </row>
    <row r="26" spans="1:16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CONCATENATE(Table1[[#This Row],[lang]],"-",Table1[[#This Row],[term]])</f>
        <v>russian-sk3g</v>
      </c>
      <c r="F26" s="1">
        <v>0.38468341936679901</v>
      </c>
      <c r="G26" s="1">
        <v>0.34683340057467699</v>
      </c>
      <c r="H26" s="1">
        <v>0.471397295586374</v>
      </c>
      <c r="I26" s="1">
        <v>0.43744534644273497</v>
      </c>
      <c r="J26" s="1">
        <v>0.545125924635248</v>
      </c>
      <c r="K26" s="1">
        <v>0.50486666093630295</v>
      </c>
      <c r="L26" s="1">
        <v>0.46623386607737499</v>
      </c>
      <c r="M26" s="1">
        <v>0.52242753192108804</v>
      </c>
      <c r="N26" s="1">
        <v>0.53900453397872905</v>
      </c>
      <c r="O26" s="1">
        <v>0.38007329862996703</v>
      </c>
    </row>
    <row r="29" spans="1:16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26</v>
      </c>
      <c r="L29" t="s">
        <v>27</v>
      </c>
      <c r="M29" t="s">
        <v>16</v>
      </c>
      <c r="N29" t="s">
        <v>28</v>
      </c>
      <c r="O29" t="s">
        <v>17</v>
      </c>
      <c r="P29" t="s">
        <v>20</v>
      </c>
    </row>
    <row r="30" spans="1:16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CONCATENATE(Table13[[#This Row],[lang]],"-",Table13[[#This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0.85714285714285698</v>
      </c>
      <c r="M30" s="1">
        <v>0.9</v>
      </c>
      <c r="N30" s="1">
        <v>1</v>
      </c>
      <c r="O30" s="1">
        <v>0.8</v>
      </c>
    </row>
    <row r="31" spans="1:16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CONCATENATE(Table13[[#This Row],[lang]],"-",Table13[[#This Row],[term]])</f>
        <v>english-1g</v>
      </c>
      <c r="F31" s="1">
        <v>1</v>
      </c>
      <c r="G31" s="1">
        <v>1</v>
      </c>
      <c r="H31" s="1">
        <v>1</v>
      </c>
      <c r="I31" s="1">
        <v>0.875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</row>
    <row r="32" spans="1:16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CONCATENATE(Table13[[#This Row],[lang]],"-",Table13[[#This Row],[term]])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0.85714285714285698</v>
      </c>
      <c r="O32" s="1">
        <v>0.83333333333333304</v>
      </c>
    </row>
    <row r="33" spans="1:15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CONCATENATE(Table13[[#This Row],[lang]],"-",Table13[[#This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0.85714285714285698</v>
      </c>
    </row>
    <row r="34" spans="1:15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CONCATENATE(Table13[[#This Row],[lang]],"-",Table13[[#This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</row>
    <row r="35" spans="1:15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CONCATENATE(Table13[[#This Row],[lang]],"-",Table13[[#This Row],[term]])</f>
        <v>arabic-2g</v>
      </c>
      <c r="F35" s="1">
        <v>0.88888888888888795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</row>
    <row r="36" spans="1:15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CONCATENATE(Table13[[#This Row],[lang]],"-",Table13[[#This Row],[term]])</f>
        <v>english-2g</v>
      </c>
      <c r="F36" s="1">
        <v>0.66666666666666596</v>
      </c>
      <c r="G36" s="1">
        <v>0.8</v>
      </c>
      <c r="H36" s="1">
        <v>0.92857142857142805</v>
      </c>
      <c r="I36" s="1">
        <v>0.9375</v>
      </c>
      <c r="J36" s="1">
        <v>1</v>
      </c>
      <c r="K36" s="1">
        <v>1</v>
      </c>
      <c r="L36" s="1">
        <v>1</v>
      </c>
      <c r="M36" s="1">
        <v>1</v>
      </c>
      <c r="N36" s="1">
        <v>0.83333333333333304</v>
      </c>
      <c r="O36" s="1">
        <v>0.8</v>
      </c>
    </row>
    <row r="37" spans="1:15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CONCATENATE(Table13[[#This Row],[lang]],"-",Table13[[#This Row],[term]])</f>
        <v>french-2g</v>
      </c>
      <c r="F37" s="1">
        <v>0.83333333333333304</v>
      </c>
      <c r="G37" s="1">
        <v>1</v>
      </c>
      <c r="H37" s="1">
        <v>1</v>
      </c>
      <c r="I37" s="1">
        <v>0.75</v>
      </c>
      <c r="J37" s="1">
        <v>0.92307692307692302</v>
      </c>
      <c r="K37" s="1">
        <v>1</v>
      </c>
      <c r="L37" s="1">
        <v>0.81818181818181801</v>
      </c>
      <c r="M37" s="1">
        <v>1</v>
      </c>
      <c r="N37" s="1">
        <v>1</v>
      </c>
      <c r="O37" s="1">
        <v>0.5</v>
      </c>
    </row>
    <row r="38" spans="1:15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CONCATENATE(Table13[[#This Row],[lang]],"-",Table13[[#This Row],[term]])</f>
        <v>german-2g</v>
      </c>
      <c r="F38" s="1">
        <v>1</v>
      </c>
      <c r="G38" s="1">
        <v>0.9</v>
      </c>
      <c r="H38" s="1">
        <v>1</v>
      </c>
      <c r="I38" s="1">
        <v>0.8</v>
      </c>
      <c r="J38" s="1">
        <v>0.76923076923076905</v>
      </c>
      <c r="K38" s="1">
        <v>0.94117647058823495</v>
      </c>
      <c r="L38" s="1">
        <v>1</v>
      </c>
      <c r="M38" s="1">
        <v>1</v>
      </c>
      <c r="N38" s="1">
        <v>1</v>
      </c>
      <c r="O38" s="1">
        <v>0.66666666666666596</v>
      </c>
    </row>
    <row r="39" spans="1:15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CONCATENATE(Table13[[#This Row],[lang]],"-",Table13[[#This Row],[term]])</f>
        <v>russian-2g</v>
      </c>
      <c r="F39" s="1">
        <v>0.92307692307692302</v>
      </c>
      <c r="G39" s="1">
        <v>1</v>
      </c>
      <c r="H39" s="1">
        <v>0.93333333333333302</v>
      </c>
      <c r="I39" s="1">
        <v>0.94117647058823495</v>
      </c>
      <c r="J39" s="1">
        <v>0.94736842105263097</v>
      </c>
      <c r="K39" s="1">
        <v>0.93333333333333302</v>
      </c>
      <c r="L39" s="1">
        <v>1</v>
      </c>
      <c r="M39" s="1">
        <v>0.8</v>
      </c>
      <c r="N39" s="1">
        <v>1</v>
      </c>
      <c r="O39" s="1">
        <v>0.8</v>
      </c>
    </row>
    <row r="40" spans="1:15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CONCATENATE(Table13[[#This Row],[lang]],"-",Table13[[#This Row],[term]])</f>
        <v>arabic-3g</v>
      </c>
      <c r="F40" s="1">
        <v>0.9375</v>
      </c>
      <c r="G40" s="1">
        <v>0.58333333333333304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</row>
    <row r="41" spans="1:15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CONCATENATE(Table13[[#This Row],[lang]],"-",Table13[[#This Row],[term]])</f>
        <v>english-3g</v>
      </c>
      <c r="F41" s="1">
        <v>0.71428571428571397</v>
      </c>
      <c r="G41" s="1">
        <v>0.375</v>
      </c>
      <c r="H41" s="1">
        <v>0.92857142857142805</v>
      </c>
      <c r="I41" s="1">
        <v>0.9375</v>
      </c>
      <c r="J41" s="1">
        <v>1</v>
      </c>
      <c r="K41" s="1">
        <v>1</v>
      </c>
      <c r="L41" s="1">
        <v>1</v>
      </c>
      <c r="M41" s="1">
        <v>1</v>
      </c>
      <c r="N41" s="1">
        <v>0.83333333333333304</v>
      </c>
      <c r="O41" s="1">
        <v>0.8</v>
      </c>
    </row>
    <row r="42" spans="1:15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CONCATENATE(Table13[[#This Row],[lang]],"-",Table13[[#This Row],[term]])</f>
        <v>french-3g</v>
      </c>
      <c r="F42" s="1">
        <v>0.83333333333333304</v>
      </c>
      <c r="G42" s="1">
        <v>0.75</v>
      </c>
      <c r="H42" s="1">
        <v>1</v>
      </c>
      <c r="I42" s="1">
        <v>0.75</v>
      </c>
      <c r="J42" s="1">
        <v>0.92307692307692302</v>
      </c>
      <c r="K42" s="1">
        <v>1</v>
      </c>
      <c r="L42" s="1">
        <v>0.81818181818181801</v>
      </c>
      <c r="M42" s="1">
        <v>1</v>
      </c>
      <c r="N42" s="1">
        <v>1</v>
      </c>
      <c r="O42" s="1">
        <v>0.5</v>
      </c>
    </row>
    <row r="43" spans="1:15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CONCATENATE(Table13[[#This Row],[lang]],"-",Table13[[#This Row],[term]])</f>
        <v>german-3g</v>
      </c>
      <c r="F43" s="1">
        <v>0.7</v>
      </c>
      <c r="G43" s="1">
        <v>0.52941176470588203</v>
      </c>
      <c r="H43" s="1">
        <v>1</v>
      </c>
      <c r="I43" s="1">
        <v>0.8</v>
      </c>
      <c r="J43" s="1">
        <v>0.76923076923076905</v>
      </c>
      <c r="K43" s="1">
        <v>0.94117647058823495</v>
      </c>
      <c r="L43" s="1">
        <v>1</v>
      </c>
      <c r="M43" s="1">
        <v>1</v>
      </c>
      <c r="N43" s="1">
        <v>1</v>
      </c>
      <c r="O43" s="1">
        <v>0.66666666666666596</v>
      </c>
    </row>
    <row r="44" spans="1:15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CONCATENATE(Table13[[#This Row],[lang]],"-",Table13[[#This Row],[term]])</f>
        <v>russian-3g</v>
      </c>
      <c r="F44" s="1">
        <v>1</v>
      </c>
      <c r="G44" s="1">
        <v>0.75</v>
      </c>
      <c r="H44" s="1">
        <v>0.93333333333333302</v>
      </c>
      <c r="I44" s="1">
        <v>0.94117647058823495</v>
      </c>
      <c r="J44" s="1">
        <v>0.94736842105263097</v>
      </c>
      <c r="K44" s="1">
        <v>0.93333333333333302</v>
      </c>
      <c r="L44" s="1">
        <v>1</v>
      </c>
      <c r="M44" s="1">
        <v>0.8</v>
      </c>
      <c r="N44" s="1">
        <v>1</v>
      </c>
      <c r="O44" s="1">
        <v>0.8</v>
      </c>
    </row>
    <row r="45" spans="1:15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CONCATENATE(Table13[[#This Row],[lang]],"-",Table13[[#This Row],[term]])</f>
        <v>arabic-sk2g</v>
      </c>
      <c r="F45" s="1">
        <v>1</v>
      </c>
      <c r="G45" s="1">
        <v>0.85714285714285698</v>
      </c>
      <c r="H45" s="1">
        <v>0.92307692307692302</v>
      </c>
      <c r="I45" s="1">
        <v>0.86666666666666603</v>
      </c>
      <c r="J45" s="1">
        <v>1</v>
      </c>
      <c r="K45" s="1">
        <v>0.76470588235294101</v>
      </c>
      <c r="L45" s="1">
        <v>0.76923076923076905</v>
      </c>
      <c r="M45" s="1">
        <v>0.88888888888888795</v>
      </c>
      <c r="N45" s="1">
        <v>0.66666666666666596</v>
      </c>
      <c r="O45" s="1">
        <v>1</v>
      </c>
    </row>
    <row r="46" spans="1:15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CONCATENATE(Table13[[#This Row],[lang]],"-",Table13[[#This Row],[term]])</f>
        <v>english-sk2g</v>
      </c>
      <c r="F46" s="1">
        <v>0.85714285714285698</v>
      </c>
      <c r="G46" s="1">
        <v>0.88888888888888795</v>
      </c>
      <c r="H46" s="1">
        <v>0.78571428571428503</v>
      </c>
      <c r="I46" s="1">
        <v>0.64285714285714202</v>
      </c>
      <c r="J46" s="1">
        <v>0.82352941176470495</v>
      </c>
      <c r="K46" s="1">
        <v>0.85714285714285698</v>
      </c>
      <c r="L46" s="1">
        <v>0.77777777777777701</v>
      </c>
      <c r="M46" s="1">
        <v>0.45454545454545398</v>
      </c>
      <c r="N46" s="1">
        <v>0</v>
      </c>
      <c r="O46" s="1">
        <v>1</v>
      </c>
    </row>
    <row r="47" spans="1:15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CONCATENATE(Table13[[#This Row],[lang]],"-",Table13[[#This Row],[term]])</f>
        <v>french-sk2g</v>
      </c>
      <c r="F47" s="1">
        <v>0.83333333333333304</v>
      </c>
      <c r="G47" s="1">
        <v>0.5</v>
      </c>
      <c r="H47" s="1">
        <v>0.66666666666666596</v>
      </c>
      <c r="I47" s="1">
        <v>0.6</v>
      </c>
      <c r="J47" s="1">
        <v>1</v>
      </c>
      <c r="K47" s="1">
        <v>0.91666666666666596</v>
      </c>
      <c r="L47" s="1">
        <v>0.88888888888888795</v>
      </c>
      <c r="M47" s="1">
        <v>0.71428571428571397</v>
      </c>
      <c r="N47" s="1">
        <v>0</v>
      </c>
      <c r="O47" s="1">
        <v>0.33333333333333298</v>
      </c>
    </row>
    <row r="48" spans="1:15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CONCATENATE(Table13[[#This Row],[lang]],"-",Table13[[#This Row],[term]])</f>
        <v>german-sk2g</v>
      </c>
      <c r="F48" s="1">
        <v>0.77777777777777701</v>
      </c>
      <c r="G48" s="1">
        <v>0.5</v>
      </c>
      <c r="H48" s="1">
        <v>0.94117647058823495</v>
      </c>
      <c r="I48" s="1">
        <v>0.8</v>
      </c>
      <c r="J48" s="1">
        <v>1</v>
      </c>
      <c r="K48" s="1">
        <v>0.83333333333333304</v>
      </c>
      <c r="L48" s="1">
        <v>0.8</v>
      </c>
      <c r="M48" s="1">
        <v>0.75</v>
      </c>
      <c r="N48" s="1">
        <v>0</v>
      </c>
      <c r="O48" s="1">
        <v>0.5</v>
      </c>
    </row>
    <row r="49" spans="1:16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CONCATENATE(Table13[[#This Row],[lang]],"-",Table13[[#This Row],[term]])</f>
        <v>russian-sk2g</v>
      </c>
      <c r="F49" s="1">
        <v>1</v>
      </c>
      <c r="G49" s="1">
        <v>0.92307692307692302</v>
      </c>
      <c r="H49" s="1">
        <v>0.875</v>
      </c>
      <c r="I49" s="1">
        <v>0.8</v>
      </c>
      <c r="J49" s="1">
        <v>0.94117647058823495</v>
      </c>
      <c r="K49" s="1">
        <v>1</v>
      </c>
      <c r="L49" s="1">
        <v>1</v>
      </c>
      <c r="M49" s="1">
        <v>0.85714285714285698</v>
      </c>
      <c r="N49" s="1">
        <v>0</v>
      </c>
      <c r="O49" s="1">
        <v>1</v>
      </c>
    </row>
    <row r="50" spans="1:16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CONCATENATE(Table13[[#This Row],[lang]],"-",Table13[[#This Row],[term]])</f>
        <v>arabic-sk3g</v>
      </c>
      <c r="F50" s="1">
        <v>0.8</v>
      </c>
      <c r="G50" s="1">
        <v>0.75</v>
      </c>
      <c r="H50" s="1">
        <v>0.85714285714285698</v>
      </c>
      <c r="I50" s="1">
        <v>0.6</v>
      </c>
      <c r="J50" s="1">
        <v>0.8</v>
      </c>
      <c r="K50" s="1">
        <v>1</v>
      </c>
      <c r="L50" s="1">
        <v>1</v>
      </c>
      <c r="M50" s="1">
        <v>1</v>
      </c>
      <c r="N50" s="1">
        <v>1</v>
      </c>
      <c r="O50" s="1">
        <v>0.66666666666666596</v>
      </c>
    </row>
    <row r="51" spans="1:16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CONCATENATE(Table13[[#This Row],[lang]],"-",Table13[[#This Row],[term]])</f>
        <v>english-sk3g</v>
      </c>
      <c r="F51" s="1">
        <v>0</v>
      </c>
      <c r="G51" s="1">
        <v>0.25</v>
      </c>
      <c r="H51" s="1">
        <v>0.75</v>
      </c>
      <c r="I51" s="1">
        <v>0.5</v>
      </c>
      <c r="J51" s="1">
        <v>0.72727272727272696</v>
      </c>
      <c r="K51" s="1">
        <v>0.875</v>
      </c>
      <c r="L51" s="1">
        <v>0.625</v>
      </c>
      <c r="M51" s="1">
        <v>1</v>
      </c>
      <c r="N51" s="1">
        <v>0.66666666666666596</v>
      </c>
      <c r="O51" s="1">
        <v>1</v>
      </c>
    </row>
    <row r="52" spans="1:16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CONCATENATE(Table13[[#This Row],[lang]],"-",Table13[[#This Row],[term]])</f>
        <v>french-sk3g</v>
      </c>
      <c r="F52" s="1">
        <v>0.375</v>
      </c>
      <c r="G52" s="1">
        <v>0.2</v>
      </c>
      <c r="H52" s="1">
        <v>1</v>
      </c>
      <c r="I52" s="1">
        <v>1</v>
      </c>
      <c r="J52" s="1">
        <v>0.55555555555555503</v>
      </c>
      <c r="K52" s="1">
        <v>0.71428571428571397</v>
      </c>
      <c r="L52" s="1">
        <v>0.75</v>
      </c>
      <c r="M52" s="1">
        <v>0.25</v>
      </c>
      <c r="N52" s="1">
        <v>1</v>
      </c>
      <c r="O52" s="1">
        <v>0.5</v>
      </c>
    </row>
    <row r="53" spans="1:16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CONCATENATE(Table13[[#This Row],[lang]],"-",Table13[[#This Row],[term]])</f>
        <v>german-sk3g</v>
      </c>
      <c r="F53" s="1">
        <v>0.75</v>
      </c>
      <c r="G53" s="1">
        <v>0.25</v>
      </c>
      <c r="H53" s="1">
        <v>0.77777777777777701</v>
      </c>
      <c r="I53" s="1">
        <v>0.875</v>
      </c>
      <c r="J53" s="1">
        <v>0.85714285714285698</v>
      </c>
      <c r="K53" s="1">
        <v>0.61538461538461497</v>
      </c>
      <c r="L53" s="1">
        <v>0.42857142857142799</v>
      </c>
      <c r="M53" s="1">
        <v>0.33333333333333298</v>
      </c>
      <c r="N53" s="1">
        <v>0.5</v>
      </c>
      <c r="O53" s="1">
        <v>1</v>
      </c>
    </row>
    <row r="54" spans="1:16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CONCATENATE(Table13[[#This Row],[lang]],"-",Table13[[#This Row],[term]])</f>
        <v>russian-sk3g</v>
      </c>
      <c r="F54" s="1">
        <v>0.75</v>
      </c>
      <c r="G54" s="1">
        <v>0.66666666666666596</v>
      </c>
      <c r="H54" s="1">
        <v>0.7</v>
      </c>
      <c r="I54" s="1">
        <v>0.69230769230769196</v>
      </c>
      <c r="J54" s="1">
        <v>0.92307692307692302</v>
      </c>
      <c r="K54" s="1">
        <v>0.92307692307692302</v>
      </c>
      <c r="L54" s="1">
        <v>0.75</v>
      </c>
      <c r="M54" s="1">
        <v>1</v>
      </c>
      <c r="N54" s="1">
        <v>1</v>
      </c>
      <c r="O54" s="1">
        <v>0.66666666666666596</v>
      </c>
    </row>
    <row r="57" spans="1:16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26</v>
      </c>
      <c r="L57" t="s">
        <v>27</v>
      </c>
      <c r="M57" t="s">
        <v>16</v>
      </c>
      <c r="N57" t="s">
        <v>28</v>
      </c>
      <c r="O57" t="s">
        <v>17</v>
      </c>
      <c r="P57" t="s">
        <v>20</v>
      </c>
    </row>
    <row r="58" spans="1:16" ht="27" customHeight="1">
      <c r="B58" t="s">
        <v>0</v>
      </c>
      <c r="C58" t="s">
        <v>24</v>
      </c>
      <c r="D58" t="s">
        <v>6</v>
      </c>
      <c r="E58" s="1" t="str">
        <f>CONCATENATE(Table3[[#This Row],[lang]],"-",Table3[[#This Row],[term]])</f>
        <v>arabic-1g</v>
      </c>
      <c r="F58" s="1">
        <f t="shared" ref="F58:O82" si="0">_xlfn.LET(_xlpm.r,$E58,_xlpm.d,_xlfn.XLOOKUP(_xlpm.r,$E$2:$E$26,F$2:F$26),_xlpm.p,_xlfn.XLOOKUP(_xlpm.r,$E$30:$E$54,F$30:F$54),IFERROR((2*_xlpm.d*_xlpm.p)/(_xlpm.d+_xlpm.p),0))</f>
        <v>0.99685498303741615</v>
      </c>
      <c r="G58" s="1">
        <f t="shared" si="0"/>
        <v>0.96593001967009784</v>
      </c>
      <c r="H58" s="1">
        <f t="shared" si="0"/>
        <v>0.92846037191590491</v>
      </c>
      <c r="I58" s="1">
        <f t="shared" si="0"/>
        <v>1</v>
      </c>
      <c r="J58" s="1">
        <f t="shared" si="0"/>
        <v>0.90242538105211467</v>
      </c>
      <c r="K58" s="1">
        <f t="shared" si="0"/>
        <v>0.96611873773343226</v>
      </c>
      <c r="L58" s="1">
        <f t="shared" si="0"/>
        <v>0.77760837890780443</v>
      </c>
      <c r="M58" s="1">
        <f t="shared" si="0"/>
        <v>0.74773930454154325</v>
      </c>
      <c r="N58" s="1">
        <f t="shared" si="0"/>
        <v>0.97767264907700613</v>
      </c>
      <c r="O58" s="1">
        <f t="shared" si="0"/>
        <v>0.75757518868740092</v>
      </c>
    </row>
    <row r="59" spans="1:16" ht="27" customHeight="1">
      <c r="B59" t="s">
        <v>1</v>
      </c>
      <c r="C59" t="s">
        <v>24</v>
      </c>
      <c r="D59" t="s">
        <v>6</v>
      </c>
      <c r="E59" s="1" t="str">
        <f>CONCATENATE(Table3[[#This Row],[lang]],"-",Table3[[#This Row],[term]])</f>
        <v>arabic-2g</v>
      </c>
      <c r="F59" s="1">
        <f t="shared" si="0"/>
        <v>0.62832900875255226</v>
      </c>
      <c r="G59" s="1">
        <f t="shared" si="0"/>
        <v>0.77343669448001473</v>
      </c>
      <c r="H59" s="1">
        <f t="shared" si="0"/>
        <v>0.94807645128933171</v>
      </c>
      <c r="I59" s="1">
        <f t="shared" si="0"/>
        <v>0.79550758907662966</v>
      </c>
      <c r="J59" s="1">
        <f t="shared" si="0"/>
        <v>0.70757992564704741</v>
      </c>
      <c r="K59" s="1">
        <f t="shared" si="0"/>
        <v>0.78746516287655743</v>
      </c>
      <c r="L59" s="1">
        <f t="shared" si="0"/>
        <v>0.78575011226971248</v>
      </c>
      <c r="M59" s="1">
        <f t="shared" si="0"/>
        <v>0.6825412051165104</v>
      </c>
      <c r="N59" s="1">
        <f t="shared" si="0"/>
        <v>0.89508700391938412</v>
      </c>
      <c r="O59" s="1">
        <f t="shared" si="0"/>
        <v>0.72696245733788334</v>
      </c>
    </row>
    <row r="60" spans="1:16" ht="27" customHeight="1">
      <c r="B60" t="s">
        <v>2</v>
      </c>
      <c r="C60" t="s">
        <v>24</v>
      </c>
      <c r="D60" t="s">
        <v>6</v>
      </c>
      <c r="E60" s="1" t="str">
        <f>CONCATENATE(Table3[[#This Row],[lang]],"-",Table3[[#This Row],[term]])</f>
        <v>arabic-3g</v>
      </c>
      <c r="F60" s="1">
        <f t="shared" si="0"/>
        <v>0.5761755574302625</v>
      </c>
      <c r="G60" s="1">
        <f t="shared" si="0"/>
        <v>0.43229712143000432</v>
      </c>
      <c r="H60" s="1">
        <f t="shared" si="0"/>
        <v>0.94807645128933171</v>
      </c>
      <c r="I60" s="1">
        <f t="shared" si="0"/>
        <v>0.79550758907662966</v>
      </c>
      <c r="J60" s="1">
        <f t="shared" si="0"/>
        <v>0.70757992564704741</v>
      </c>
      <c r="K60" s="1">
        <f t="shared" si="0"/>
        <v>0.78746516287655743</v>
      </c>
      <c r="L60" s="1">
        <f t="shared" si="0"/>
        <v>0.78575011226971248</v>
      </c>
      <c r="M60" s="1">
        <f t="shared" si="0"/>
        <v>0.6825412051165104</v>
      </c>
      <c r="N60" s="1">
        <f t="shared" si="0"/>
        <v>0.89508700391938412</v>
      </c>
      <c r="O60" s="1">
        <f t="shared" si="0"/>
        <v>0.72696245733788334</v>
      </c>
    </row>
    <row r="61" spans="1:16" ht="27" customHeight="1">
      <c r="B61" t="s">
        <v>3</v>
      </c>
      <c r="C61" t="s">
        <v>24</v>
      </c>
      <c r="D61" t="s">
        <v>6</v>
      </c>
      <c r="E61" s="1" t="str">
        <f>CONCATENATE(Table3[[#This Row],[lang]],"-",Table3[[#This Row],[term]])</f>
        <v>arabic-sk2g</v>
      </c>
      <c r="F61" s="1">
        <f t="shared" si="0"/>
        <v>0.68487570935735798</v>
      </c>
      <c r="G61" s="1">
        <f t="shared" si="0"/>
        <v>0.62735484657168383</v>
      </c>
      <c r="H61" s="1">
        <f t="shared" si="0"/>
        <v>0.5886281223444928</v>
      </c>
      <c r="I61" s="1">
        <f t="shared" si="0"/>
        <v>0.58000876479957053</v>
      </c>
      <c r="J61" s="1">
        <f t="shared" si="0"/>
        <v>0.81745499120373599</v>
      </c>
      <c r="K61" s="1">
        <f t="shared" si="0"/>
        <v>0.57293752232972228</v>
      </c>
      <c r="L61" s="1">
        <f t="shared" si="0"/>
        <v>0.53002404606376963</v>
      </c>
      <c r="M61" s="1">
        <f t="shared" si="0"/>
        <v>0.71701251740340322</v>
      </c>
      <c r="N61" s="1">
        <f t="shared" si="0"/>
        <v>0.45501378375866997</v>
      </c>
      <c r="O61" s="1">
        <f t="shared" si="0"/>
        <v>0.68686868686868685</v>
      </c>
    </row>
    <row r="62" spans="1:16" ht="27" customHeight="1">
      <c r="B62" t="s">
        <v>4</v>
      </c>
      <c r="C62" t="s">
        <v>24</v>
      </c>
      <c r="D62" t="s">
        <v>6</v>
      </c>
      <c r="E62" s="1" t="str">
        <f>CONCATENATE(Table3[[#This Row],[lang]],"-",Table3[[#This Row],[term]])</f>
        <v>arabic-sk3g</v>
      </c>
      <c r="F62" s="1">
        <f t="shared" si="0"/>
        <v>0.50080124443038931</v>
      </c>
      <c r="G62" s="1">
        <f t="shared" si="0"/>
        <v>0.56990929255709077</v>
      </c>
      <c r="H62" s="1">
        <f t="shared" si="0"/>
        <v>0.63740033826527842</v>
      </c>
      <c r="I62" s="1">
        <f t="shared" si="0"/>
        <v>0.51153369685613892</v>
      </c>
      <c r="J62" s="1">
        <f t="shared" si="0"/>
        <v>0.57576629824653136</v>
      </c>
      <c r="K62" s="1">
        <f t="shared" si="0"/>
        <v>0.66663890567715167</v>
      </c>
      <c r="L62" s="1">
        <f t="shared" si="0"/>
        <v>0.70433846245112786</v>
      </c>
      <c r="M62" s="1">
        <f t="shared" si="0"/>
        <v>0.6475145870216017</v>
      </c>
      <c r="N62" s="1">
        <f t="shared" si="0"/>
        <v>0.8732519759644678</v>
      </c>
      <c r="O62" s="1">
        <f t="shared" si="0"/>
        <v>0.47338119991682376</v>
      </c>
    </row>
    <row r="63" spans="1:16" ht="27" customHeight="1">
      <c r="B63" t="s">
        <v>0</v>
      </c>
      <c r="C63" t="s">
        <v>24</v>
      </c>
      <c r="D63" t="s">
        <v>7</v>
      </c>
      <c r="E63" s="1" t="str">
        <f>CONCATENATE(Table3[[#This Row],[lang]],"-",Table3[[#This Row],[term]])</f>
        <v>english-1g</v>
      </c>
      <c r="F63" s="1">
        <f t="shared" si="0"/>
        <v>0.68338000729337212</v>
      </c>
      <c r="G63" s="1">
        <f t="shared" si="0"/>
        <v>0.60340048889382325</v>
      </c>
      <c r="H63" s="1">
        <f t="shared" si="0"/>
        <v>0.6789265838680848</v>
      </c>
      <c r="I63" s="1">
        <f t="shared" si="0"/>
        <v>0.59457525752717821</v>
      </c>
      <c r="J63" s="1">
        <f t="shared" si="0"/>
        <v>0.64136479732033547</v>
      </c>
      <c r="K63" s="1">
        <f t="shared" si="0"/>
        <v>0.62935124125340858</v>
      </c>
      <c r="L63" s="1">
        <f t="shared" si="0"/>
        <v>0.6470024805400999</v>
      </c>
      <c r="M63" s="1">
        <f t="shared" si="0"/>
        <v>0.63872387925027063</v>
      </c>
      <c r="N63" s="1">
        <f t="shared" si="0"/>
        <v>0.64366023333902433</v>
      </c>
      <c r="O63" s="1">
        <f t="shared" si="0"/>
        <v>0.64354321380031843</v>
      </c>
    </row>
    <row r="64" spans="1:16" ht="27" customHeight="1">
      <c r="B64" t="s">
        <v>1</v>
      </c>
      <c r="C64" t="s">
        <v>24</v>
      </c>
      <c r="D64" t="s">
        <v>7</v>
      </c>
      <c r="E64" s="1" t="str">
        <f>CONCATENATE(Table3[[#This Row],[lang]],"-",Table3[[#This Row],[term]])</f>
        <v>english-2g</v>
      </c>
      <c r="F64" s="1">
        <f t="shared" si="0"/>
        <v>0.44336370241179751</v>
      </c>
      <c r="G64" s="1">
        <f t="shared" si="0"/>
        <v>0.5316515908773517</v>
      </c>
      <c r="H64" s="1">
        <f t="shared" si="0"/>
        <v>0.56782487632977807</v>
      </c>
      <c r="I64" s="1">
        <f t="shared" si="0"/>
        <v>0.53297798662638163</v>
      </c>
      <c r="J64" s="1">
        <f t="shared" si="0"/>
        <v>0.59592974066790561</v>
      </c>
      <c r="K64" s="1">
        <f t="shared" si="0"/>
        <v>0.56692881429513287</v>
      </c>
      <c r="L64" s="1">
        <f t="shared" si="0"/>
        <v>0.62491373604087352</v>
      </c>
      <c r="M64" s="1">
        <f t="shared" si="0"/>
        <v>0.59644364587974252</v>
      </c>
      <c r="N64" s="1">
        <f t="shared" si="0"/>
        <v>0.56610263673343564</v>
      </c>
      <c r="O64" s="1">
        <f t="shared" si="0"/>
        <v>0.5276567898297656</v>
      </c>
    </row>
    <row r="65" spans="2:15" ht="27" customHeight="1">
      <c r="B65" t="s">
        <v>2</v>
      </c>
      <c r="C65" t="s">
        <v>24</v>
      </c>
      <c r="D65" t="s">
        <v>7</v>
      </c>
      <c r="E65" s="1" t="str">
        <f>CONCATENATE(Table3[[#This Row],[lang]],"-",Table3[[#This Row],[term]])</f>
        <v>english-3g</v>
      </c>
      <c r="F65" s="1">
        <f t="shared" si="0"/>
        <v>0.48326253445301193</v>
      </c>
      <c r="G65" s="1">
        <f t="shared" si="0"/>
        <v>0.34169805106772144</v>
      </c>
      <c r="H65" s="1">
        <f t="shared" si="0"/>
        <v>0.56782487632977807</v>
      </c>
      <c r="I65" s="1">
        <f t="shared" si="0"/>
        <v>0.53297798662638163</v>
      </c>
      <c r="J65" s="1">
        <f t="shared" si="0"/>
        <v>0.59592974066790561</v>
      </c>
      <c r="K65" s="1">
        <f t="shared" si="0"/>
        <v>0.56692881429513287</v>
      </c>
      <c r="L65" s="1">
        <f t="shared" si="0"/>
        <v>0.62491373604087352</v>
      </c>
      <c r="M65" s="1">
        <f t="shared" si="0"/>
        <v>0.59644364587974252</v>
      </c>
      <c r="N65" s="1">
        <f t="shared" si="0"/>
        <v>0.56610263673343564</v>
      </c>
      <c r="O65" s="1">
        <f t="shared" si="0"/>
        <v>0.5276567898297656</v>
      </c>
    </row>
    <row r="66" spans="2:15" ht="27" customHeight="1">
      <c r="B66" t="s">
        <v>3</v>
      </c>
      <c r="C66" t="s">
        <v>24</v>
      </c>
      <c r="D66" t="s">
        <v>7</v>
      </c>
      <c r="E66" s="1" t="str">
        <f>CONCATENATE(Table3[[#This Row],[lang]],"-",Table3[[#This Row],[term]])</f>
        <v>english-sk2g</v>
      </c>
      <c r="F66" s="1">
        <f t="shared" si="0"/>
        <v>0.51205010583089405</v>
      </c>
      <c r="G66" s="1">
        <f t="shared" si="0"/>
        <v>0.54596579268534717</v>
      </c>
      <c r="H66" s="1">
        <f t="shared" si="0"/>
        <v>0.49839720922161518</v>
      </c>
      <c r="I66" s="1">
        <f t="shared" si="0"/>
        <v>0.44348586926464839</v>
      </c>
      <c r="J66" s="1">
        <f t="shared" si="0"/>
        <v>0.54974388627197412</v>
      </c>
      <c r="K66" s="1">
        <f t="shared" si="0"/>
        <v>0.52699573425289004</v>
      </c>
      <c r="L66" s="1">
        <f t="shared" si="0"/>
        <v>0.52260092797848123</v>
      </c>
      <c r="M66" s="1">
        <f t="shared" si="0"/>
        <v>0.38228118816626327</v>
      </c>
      <c r="N66" s="1">
        <f t="shared" si="0"/>
        <v>0</v>
      </c>
      <c r="O66" s="1">
        <f t="shared" si="0"/>
        <v>0.54106280193236622</v>
      </c>
    </row>
    <row r="67" spans="2:15" ht="27" customHeight="1">
      <c r="B67" t="s">
        <v>4</v>
      </c>
      <c r="C67" t="s">
        <v>24</v>
      </c>
      <c r="D67" t="s">
        <v>7</v>
      </c>
      <c r="E67" s="1" t="str">
        <f>CONCATENATE(Table3[[#This Row],[lang]],"-",Table3[[#This Row],[term]])</f>
        <v>english-sk3g</v>
      </c>
      <c r="F67" s="1">
        <f t="shared" si="0"/>
        <v>0</v>
      </c>
      <c r="G67" s="1">
        <f t="shared" si="0"/>
        <v>0.27612087074800745</v>
      </c>
      <c r="H67" s="1">
        <f t="shared" si="0"/>
        <v>0.48872939783123126</v>
      </c>
      <c r="I67" s="1">
        <f t="shared" si="0"/>
        <v>0.40528826610381452</v>
      </c>
      <c r="J67" s="1">
        <f t="shared" si="0"/>
        <v>0.48828328575677565</v>
      </c>
      <c r="K67" s="1">
        <f t="shared" si="0"/>
        <v>0.53361651537277632</v>
      </c>
      <c r="L67" s="1">
        <f t="shared" si="0"/>
        <v>0.4691084680676762</v>
      </c>
      <c r="M67" s="1">
        <f t="shared" si="0"/>
        <v>0.52008643455114312</v>
      </c>
      <c r="N67" s="1">
        <f t="shared" si="0"/>
        <v>0.47102152310655238</v>
      </c>
      <c r="O67" s="1">
        <f t="shared" si="0"/>
        <v>0.58314116618945799</v>
      </c>
    </row>
    <row r="68" spans="2:15" ht="27" customHeight="1">
      <c r="B68" t="s">
        <v>0</v>
      </c>
      <c r="C68" t="s">
        <v>24</v>
      </c>
      <c r="D68" t="s">
        <v>8</v>
      </c>
      <c r="E68" s="1" t="str">
        <f>CONCATENATE(Table3[[#This Row],[lang]],"-",Table3[[#This Row],[term]])</f>
        <v>french-1g</v>
      </c>
      <c r="F68" s="1">
        <f t="shared" si="0"/>
        <v>0.76942701857820917</v>
      </c>
      <c r="G68" s="1">
        <f t="shared" si="0"/>
        <v>0.75250064827171292</v>
      </c>
      <c r="H68" s="1">
        <f t="shared" si="0"/>
        <v>0.7414733447717986</v>
      </c>
      <c r="I68" s="1">
        <f t="shared" si="0"/>
        <v>0.68130472200291703</v>
      </c>
      <c r="J68" s="1">
        <f t="shared" si="0"/>
        <v>0.7305244332818962</v>
      </c>
      <c r="K68" s="1">
        <f t="shared" si="0"/>
        <v>0.74002441223585025</v>
      </c>
      <c r="L68" s="1">
        <f t="shared" si="0"/>
        <v>0.70168142192803329</v>
      </c>
      <c r="M68" s="1">
        <f t="shared" si="0"/>
        <v>0.76641260037066672</v>
      </c>
      <c r="N68" s="1">
        <f t="shared" si="0"/>
        <v>0.64618204146536906</v>
      </c>
      <c r="O68" s="1">
        <f t="shared" si="0"/>
        <v>0.65665325945044728</v>
      </c>
    </row>
    <row r="69" spans="2:15" ht="27" customHeight="1">
      <c r="B69" t="s">
        <v>1</v>
      </c>
      <c r="C69" t="s">
        <v>24</v>
      </c>
      <c r="D69" t="s">
        <v>8</v>
      </c>
      <c r="E69" s="1" t="str">
        <f>CONCATENATE(Table3[[#This Row],[lang]],"-",Table3[[#This Row],[term]])</f>
        <v>french-2g</v>
      </c>
      <c r="F69" s="1">
        <f t="shared" si="0"/>
        <v>0.51941621243730707</v>
      </c>
      <c r="G69" s="1">
        <f t="shared" si="0"/>
        <v>0.57509218420895158</v>
      </c>
      <c r="H69" s="1">
        <f t="shared" si="0"/>
        <v>0.63108436468843354</v>
      </c>
      <c r="I69" s="1">
        <f t="shared" si="0"/>
        <v>0.50349465437294094</v>
      </c>
      <c r="J69" s="1">
        <f t="shared" si="0"/>
        <v>0.56759532966966486</v>
      </c>
      <c r="K69" s="1">
        <f t="shared" si="0"/>
        <v>0.60539137499243956</v>
      </c>
      <c r="L69" s="1">
        <f t="shared" si="0"/>
        <v>0.56198264547691923</v>
      </c>
      <c r="M69" s="1">
        <f t="shared" si="0"/>
        <v>0.61359811108526074</v>
      </c>
      <c r="N69" s="1">
        <f t="shared" si="0"/>
        <v>0.63506881615691446</v>
      </c>
      <c r="O69" s="1">
        <f t="shared" si="0"/>
        <v>0.42443263485194088</v>
      </c>
    </row>
    <row r="70" spans="2:15" ht="27" customHeight="1">
      <c r="B70" t="s">
        <v>2</v>
      </c>
      <c r="C70" t="s">
        <v>24</v>
      </c>
      <c r="D70" t="s">
        <v>8</v>
      </c>
      <c r="E70" s="1" t="str">
        <f>CONCATENATE(Table3[[#This Row],[lang]],"-",Table3[[#This Row],[term]])</f>
        <v>french-3g</v>
      </c>
      <c r="F70" s="1">
        <f t="shared" si="0"/>
        <v>0.50422895564598613</v>
      </c>
      <c r="G70" s="1">
        <f t="shared" si="0"/>
        <v>0.52713032816914096</v>
      </c>
      <c r="H70" s="1">
        <f t="shared" si="0"/>
        <v>0.63108436468843354</v>
      </c>
      <c r="I70" s="1">
        <f t="shared" si="0"/>
        <v>0.50349465437294094</v>
      </c>
      <c r="J70" s="1">
        <f t="shared" si="0"/>
        <v>0.56759532966966486</v>
      </c>
      <c r="K70" s="1">
        <f t="shared" si="0"/>
        <v>0.60539137499243956</v>
      </c>
      <c r="L70" s="1">
        <f t="shared" si="0"/>
        <v>0.56198264547691923</v>
      </c>
      <c r="M70" s="1">
        <f t="shared" si="0"/>
        <v>0.61359811108526074</v>
      </c>
      <c r="N70" s="1">
        <f t="shared" si="0"/>
        <v>0.63506881615691446</v>
      </c>
      <c r="O70" s="1">
        <f t="shared" si="0"/>
        <v>0.42443263485194088</v>
      </c>
    </row>
    <row r="71" spans="2:15" ht="27" customHeight="1">
      <c r="B71" t="s">
        <v>3</v>
      </c>
      <c r="C71" t="s">
        <v>24</v>
      </c>
      <c r="D71" t="s">
        <v>8</v>
      </c>
      <c r="E71" s="1" t="str">
        <f>CONCATENATE(Table3[[#This Row],[lang]],"-",Table3[[#This Row],[term]])</f>
        <v>french-sk2g</v>
      </c>
      <c r="F71" s="1">
        <f t="shared" si="0"/>
        <v>0.56253386604267008</v>
      </c>
      <c r="G71" s="1">
        <f t="shared" si="0"/>
        <v>0.41096539975866558</v>
      </c>
      <c r="H71" s="1">
        <f t="shared" si="0"/>
        <v>0.47004956300824141</v>
      </c>
      <c r="I71" s="1">
        <f t="shared" si="0"/>
        <v>0.47274522665468333</v>
      </c>
      <c r="J71" s="1">
        <f t="shared" si="0"/>
        <v>0.58177422444600257</v>
      </c>
      <c r="K71" s="1">
        <f t="shared" si="0"/>
        <v>0.60776425715054383</v>
      </c>
      <c r="L71" s="1">
        <f t="shared" si="0"/>
        <v>0.54142826703397839</v>
      </c>
      <c r="M71" s="1">
        <f t="shared" si="0"/>
        <v>0.4840266348644568</v>
      </c>
      <c r="N71" s="1">
        <f t="shared" si="0"/>
        <v>0</v>
      </c>
      <c r="O71" s="1">
        <f t="shared" si="0"/>
        <v>0.32250044301043235</v>
      </c>
    </row>
    <row r="72" spans="2:15" ht="27" customHeight="1">
      <c r="B72" t="s">
        <v>4</v>
      </c>
      <c r="C72" t="s">
        <v>24</v>
      </c>
      <c r="D72" t="s">
        <v>8</v>
      </c>
      <c r="E72" s="1" t="str">
        <f>CONCATENATE(Table3[[#This Row],[lang]],"-",Table3[[#This Row],[term]])</f>
        <v>french-sk3g</v>
      </c>
      <c r="F72" s="1">
        <f t="shared" si="0"/>
        <v>0.34034750613009651</v>
      </c>
      <c r="G72" s="1">
        <f t="shared" si="0"/>
        <v>0.24099405947200189</v>
      </c>
      <c r="H72" s="1">
        <f t="shared" si="0"/>
        <v>0.58413945793155431</v>
      </c>
      <c r="I72" s="1">
        <f t="shared" si="0"/>
        <v>0.6132337689366667</v>
      </c>
      <c r="J72" s="1">
        <f t="shared" si="0"/>
        <v>0.40869839253478019</v>
      </c>
      <c r="K72" s="1">
        <f t="shared" si="0"/>
        <v>0.48710703655656984</v>
      </c>
      <c r="L72" s="1">
        <f t="shared" si="0"/>
        <v>0.50851289165163727</v>
      </c>
      <c r="M72" s="1">
        <f t="shared" si="0"/>
        <v>0.2774113853317044</v>
      </c>
      <c r="N72" s="1">
        <f t="shared" si="0"/>
        <v>0.5917897998132301</v>
      </c>
      <c r="O72" s="1">
        <f t="shared" si="0"/>
        <v>0.38165241513967019</v>
      </c>
    </row>
    <row r="73" spans="2:15" ht="27" customHeight="1">
      <c r="B73" t="s">
        <v>0</v>
      </c>
      <c r="C73" t="s">
        <v>24</v>
      </c>
      <c r="D73" t="s">
        <v>9</v>
      </c>
      <c r="E73" s="1" t="str">
        <f>CONCATENATE(Table3[[#This Row],[lang]],"-",Table3[[#This Row],[term]])</f>
        <v>german-1g</v>
      </c>
      <c r="F73" s="1">
        <f t="shared" si="0"/>
        <v>0.69055903328561052</v>
      </c>
      <c r="G73" s="1">
        <f t="shared" si="0"/>
        <v>0.70770394365519251</v>
      </c>
      <c r="H73" s="1">
        <f t="shared" si="0"/>
        <v>0.77402358121092574</v>
      </c>
      <c r="I73" s="1">
        <f t="shared" si="0"/>
        <v>0.77557163761264425</v>
      </c>
      <c r="J73" s="1">
        <f t="shared" si="0"/>
        <v>0.75888745269362057</v>
      </c>
      <c r="K73" s="1">
        <f t="shared" si="0"/>
        <v>0.73886022160060616</v>
      </c>
      <c r="L73" s="1">
        <f t="shared" si="0"/>
        <v>0.69841204092467224</v>
      </c>
      <c r="M73" s="1">
        <f t="shared" si="0"/>
        <v>0.69936559615044114</v>
      </c>
      <c r="N73" s="1">
        <f t="shared" si="0"/>
        <v>0.67655535158290081</v>
      </c>
      <c r="O73" s="1">
        <f t="shared" si="0"/>
        <v>0.63750762367829827</v>
      </c>
    </row>
    <row r="74" spans="2:15" ht="27" customHeight="1">
      <c r="B74" t="s">
        <v>1</v>
      </c>
      <c r="C74" t="s">
        <v>24</v>
      </c>
      <c r="D74" t="s">
        <v>9</v>
      </c>
      <c r="E74" s="1" t="str">
        <f>CONCATENATE(Table3[[#This Row],[lang]],"-",Table3[[#This Row],[term]])</f>
        <v>german-2g</v>
      </c>
      <c r="F74" s="1">
        <f t="shared" si="0"/>
        <v>0.60876719045928229</v>
      </c>
      <c r="G74" s="1">
        <f t="shared" si="0"/>
        <v>0.56932866068707633</v>
      </c>
      <c r="H74" s="1">
        <f t="shared" si="0"/>
        <v>0.6624254568724941</v>
      </c>
      <c r="I74" s="1">
        <f t="shared" si="0"/>
        <v>0.57085929162703686</v>
      </c>
      <c r="J74" s="1">
        <f t="shared" si="0"/>
        <v>0.52012760535739888</v>
      </c>
      <c r="K74" s="1">
        <f t="shared" si="0"/>
        <v>0.61122915095006991</v>
      </c>
      <c r="L74" s="1">
        <f t="shared" si="0"/>
        <v>0.62835725254674157</v>
      </c>
      <c r="M74" s="1">
        <f t="shared" si="0"/>
        <v>0.65138392541516066</v>
      </c>
      <c r="N74" s="1">
        <f t="shared" si="0"/>
        <v>0.65491486303445845</v>
      </c>
      <c r="O74" s="1">
        <f t="shared" si="0"/>
        <v>0.47532706122548396</v>
      </c>
    </row>
    <row r="75" spans="2:15" ht="27" customHeight="1">
      <c r="B75" t="s">
        <v>2</v>
      </c>
      <c r="C75" t="s">
        <v>24</v>
      </c>
      <c r="D75" t="s">
        <v>9</v>
      </c>
      <c r="E75" s="1" t="str">
        <f>CONCATENATE(Table3[[#This Row],[lang]],"-",Table3[[#This Row],[term]])</f>
        <v>german-3g</v>
      </c>
      <c r="F75" s="1">
        <f t="shared" si="0"/>
        <v>0.49853339992042239</v>
      </c>
      <c r="G75" s="1">
        <f t="shared" si="0"/>
        <v>0.4151531963801941</v>
      </c>
      <c r="H75" s="1">
        <f t="shared" si="0"/>
        <v>0.6624254568724941</v>
      </c>
      <c r="I75" s="1">
        <f t="shared" si="0"/>
        <v>0.57085929162703686</v>
      </c>
      <c r="J75" s="1">
        <f t="shared" si="0"/>
        <v>0.52012760535739888</v>
      </c>
      <c r="K75" s="1">
        <f t="shared" si="0"/>
        <v>0.61122915095006991</v>
      </c>
      <c r="L75" s="1">
        <f t="shared" si="0"/>
        <v>0.62835725254674157</v>
      </c>
      <c r="M75" s="1">
        <f t="shared" si="0"/>
        <v>0.65138392541516066</v>
      </c>
      <c r="N75" s="1">
        <f t="shared" si="0"/>
        <v>0.65491486303445845</v>
      </c>
      <c r="O75" s="1">
        <f t="shared" si="0"/>
        <v>0.47532706122548396</v>
      </c>
    </row>
    <row r="76" spans="2:15" ht="27" customHeight="1">
      <c r="B76" t="s">
        <v>3</v>
      </c>
      <c r="C76" t="s">
        <v>24</v>
      </c>
      <c r="D76" t="s">
        <v>9</v>
      </c>
      <c r="E76" s="1" t="str">
        <f>CONCATENATE(Table3[[#This Row],[lang]],"-",Table3[[#This Row],[term]])</f>
        <v>german-sk2g</v>
      </c>
      <c r="F76" s="1">
        <f t="shared" si="0"/>
        <v>0.51777247644449687</v>
      </c>
      <c r="G76" s="1">
        <f t="shared" si="0"/>
        <v>0.4175138990094272</v>
      </c>
      <c r="H76" s="1">
        <f t="shared" si="0"/>
        <v>0.5572434064644437</v>
      </c>
      <c r="I76" s="1">
        <f t="shared" si="0"/>
        <v>0.52249601587065786</v>
      </c>
      <c r="J76" s="1">
        <f t="shared" si="0"/>
        <v>0.60221445727093814</v>
      </c>
      <c r="K76" s="1">
        <f t="shared" si="0"/>
        <v>0.54346028020523318</v>
      </c>
      <c r="L76" s="1">
        <f t="shared" si="0"/>
        <v>0.53730210976803783</v>
      </c>
      <c r="M76" s="1">
        <f t="shared" si="0"/>
        <v>0.51710390939532624</v>
      </c>
      <c r="N76" s="1">
        <f t="shared" si="0"/>
        <v>0</v>
      </c>
      <c r="O76" s="1">
        <f t="shared" si="0"/>
        <v>0.397427885621079</v>
      </c>
    </row>
    <row r="77" spans="2:15" ht="27" customHeight="1">
      <c r="B77" t="s">
        <v>4</v>
      </c>
      <c r="C77" t="s">
        <v>24</v>
      </c>
      <c r="D77" t="s">
        <v>9</v>
      </c>
      <c r="E77" s="1" t="str">
        <f>CONCATENATE(Table3[[#This Row],[lang]],"-",Table3[[#This Row],[term]])</f>
        <v>german-sk3g</v>
      </c>
      <c r="F77" s="1">
        <f t="shared" si="0"/>
        <v>0.50850873219194925</v>
      </c>
      <c r="G77" s="1">
        <f t="shared" si="0"/>
        <v>0.27300956963905693</v>
      </c>
      <c r="H77" s="1">
        <f t="shared" si="0"/>
        <v>0.49938986690276876</v>
      </c>
      <c r="I77" s="1">
        <f t="shared" si="0"/>
        <v>0.54998972555906644</v>
      </c>
      <c r="J77" s="1">
        <f t="shared" si="0"/>
        <v>0.53302740263342185</v>
      </c>
      <c r="K77" s="1">
        <f t="shared" si="0"/>
        <v>0.44047757163319329</v>
      </c>
      <c r="L77" s="1">
        <f t="shared" si="0"/>
        <v>0.38820269802167878</v>
      </c>
      <c r="M77" s="1">
        <f t="shared" si="0"/>
        <v>0.34531257533607762</v>
      </c>
      <c r="N77" s="1">
        <f t="shared" si="0"/>
        <v>0.41537099235976743</v>
      </c>
      <c r="O77" s="1">
        <f t="shared" si="0"/>
        <v>0.61924712390577163</v>
      </c>
    </row>
    <row r="78" spans="2:15" ht="27" customHeight="1">
      <c r="B78" t="s">
        <v>0</v>
      </c>
      <c r="C78" t="s">
        <v>24</v>
      </c>
      <c r="D78" t="s">
        <v>10</v>
      </c>
      <c r="E78" s="1" t="str">
        <f>CONCATENATE(Table3[[#This Row],[lang]],"-",Table3[[#This Row],[term]])</f>
        <v>russian-1g</v>
      </c>
      <c r="F78" s="1">
        <f t="shared" si="0"/>
        <v>0.94087763194064788</v>
      </c>
      <c r="G78" s="1">
        <f t="shared" si="0"/>
        <v>0.96966507146795655</v>
      </c>
      <c r="H78" s="1">
        <f t="shared" si="0"/>
        <v>0.96798366559009963</v>
      </c>
      <c r="I78" s="1">
        <f t="shared" si="0"/>
        <v>0.98408938270721913</v>
      </c>
      <c r="J78" s="1">
        <f t="shared" si="0"/>
        <v>0.89260463407078394</v>
      </c>
      <c r="K78" s="1">
        <f t="shared" si="0"/>
        <v>0.9916988836166607</v>
      </c>
      <c r="L78" s="1">
        <f t="shared" si="0"/>
        <v>0.96021957502297306</v>
      </c>
      <c r="M78" s="1">
        <f t="shared" si="0"/>
        <v>0.97911993719133938</v>
      </c>
      <c r="N78" s="1">
        <f t="shared" si="0"/>
        <v>0.83568106261737041</v>
      </c>
      <c r="O78" s="1">
        <f t="shared" si="0"/>
        <v>0.89192412894659856</v>
      </c>
    </row>
    <row r="79" spans="2:15" ht="27" customHeight="1">
      <c r="B79" t="s">
        <v>1</v>
      </c>
      <c r="C79" t="s">
        <v>24</v>
      </c>
      <c r="D79" t="s">
        <v>10</v>
      </c>
      <c r="E79" s="1" t="str">
        <f>CONCATENATE(Table3[[#This Row],[lang]],"-",Table3[[#This Row],[term]])</f>
        <v>russian-2g</v>
      </c>
      <c r="F79" s="1">
        <f t="shared" si="0"/>
        <v>0.72977090135506029</v>
      </c>
      <c r="G79" s="1">
        <f t="shared" si="0"/>
        <v>0.83588210679611996</v>
      </c>
      <c r="H79" s="1">
        <f t="shared" si="0"/>
        <v>0.80411921469803493</v>
      </c>
      <c r="I79" s="1">
        <f t="shared" si="0"/>
        <v>0.72202649108477868</v>
      </c>
      <c r="J79" s="1">
        <f t="shared" si="0"/>
        <v>0.75102253203912783</v>
      </c>
      <c r="K79" s="1">
        <f t="shared" si="0"/>
        <v>0.71978417977121012</v>
      </c>
      <c r="L79" s="1">
        <f t="shared" si="0"/>
        <v>0.91747495994625194</v>
      </c>
      <c r="M79" s="1">
        <f t="shared" si="0"/>
        <v>0.60961730024666927</v>
      </c>
      <c r="N79" s="1">
        <f t="shared" si="0"/>
        <v>0.81749874256560773</v>
      </c>
      <c r="O79" s="1">
        <f t="shared" si="0"/>
        <v>0.57904090757635218</v>
      </c>
    </row>
    <row r="80" spans="2:15" ht="27" customHeight="1">
      <c r="B80" t="s">
        <v>2</v>
      </c>
      <c r="C80" t="s">
        <v>24</v>
      </c>
      <c r="D80" t="s">
        <v>10</v>
      </c>
      <c r="E80" s="1" t="str">
        <f>CONCATENATE(Table3[[#This Row],[lang]],"-",Table3[[#This Row],[term]])</f>
        <v>russian-3g</v>
      </c>
      <c r="F80" s="1">
        <f t="shared" si="0"/>
        <v>0.67172380218322381</v>
      </c>
      <c r="G80" s="1">
        <f t="shared" si="0"/>
        <v>0.54095069246510807</v>
      </c>
      <c r="H80" s="1">
        <f t="shared" si="0"/>
        <v>0.80411921469803493</v>
      </c>
      <c r="I80" s="1">
        <f t="shared" si="0"/>
        <v>0.72202649108477868</v>
      </c>
      <c r="J80" s="1">
        <f t="shared" si="0"/>
        <v>0.75102253203912783</v>
      </c>
      <c r="K80" s="1">
        <f t="shared" si="0"/>
        <v>0.71978417977121012</v>
      </c>
      <c r="L80" s="1">
        <f t="shared" si="0"/>
        <v>0.91747495994625194</v>
      </c>
      <c r="M80" s="1">
        <f t="shared" si="0"/>
        <v>0.60961730024666927</v>
      </c>
      <c r="N80" s="1">
        <f t="shared" si="0"/>
        <v>0.81749874256560773</v>
      </c>
      <c r="O80" s="1">
        <f t="shared" si="0"/>
        <v>0.57904090757635218</v>
      </c>
    </row>
    <row r="81" spans="2:15" ht="27" customHeight="1">
      <c r="B81" t="s">
        <v>3</v>
      </c>
      <c r="C81" t="s">
        <v>24</v>
      </c>
      <c r="D81" t="s">
        <v>10</v>
      </c>
      <c r="E81" s="1" t="str">
        <f>CONCATENATE(Table3[[#This Row],[lang]],"-",Table3[[#This Row],[term]])</f>
        <v>russian-sk2g</v>
      </c>
      <c r="F81" s="1">
        <f t="shared" si="0"/>
        <v>0.69867317326518774</v>
      </c>
      <c r="G81" s="1">
        <f t="shared" si="0"/>
        <v>0.69514597869642569</v>
      </c>
      <c r="H81" s="1">
        <f t="shared" si="0"/>
        <v>0.56697298980731081</v>
      </c>
      <c r="I81" s="1">
        <f t="shared" si="0"/>
        <v>0.5789481414825508</v>
      </c>
      <c r="J81" s="1">
        <f t="shared" si="0"/>
        <v>0.7698167925504511</v>
      </c>
      <c r="K81" s="1">
        <f t="shared" si="0"/>
        <v>0.67052971988506238</v>
      </c>
      <c r="L81" s="1">
        <f t="shared" si="0"/>
        <v>0.69542957477638634</v>
      </c>
      <c r="M81" s="1">
        <f t="shared" si="0"/>
        <v>0.67633632933407384</v>
      </c>
      <c r="N81" s="1">
        <f t="shared" si="0"/>
        <v>0</v>
      </c>
      <c r="O81" s="1">
        <f t="shared" si="0"/>
        <v>0.71857495826845308</v>
      </c>
    </row>
    <row r="82" spans="2:15" ht="27" customHeight="1">
      <c r="B82" t="s">
        <v>4</v>
      </c>
      <c r="C82" t="s">
        <v>24</v>
      </c>
      <c r="D82" t="s">
        <v>10</v>
      </c>
      <c r="E82" s="1" t="str">
        <f>CONCATENATE(Table3[[#This Row],[lang]],"-",Table3[[#This Row],[term]])</f>
        <v>russian-sk3g</v>
      </c>
      <c r="F82" s="1">
        <f t="shared" si="0"/>
        <v>0.50853402737849362</v>
      </c>
      <c r="G82" s="1">
        <f t="shared" si="0"/>
        <v>0.45628466050160382</v>
      </c>
      <c r="H82" s="1">
        <f t="shared" si="0"/>
        <v>0.56339229764959031</v>
      </c>
      <c r="I82" s="1">
        <f t="shared" si="0"/>
        <v>0.53612916791350251</v>
      </c>
      <c r="J82" s="1">
        <f t="shared" si="0"/>
        <v>0.68545455007919209</v>
      </c>
      <c r="K82" s="1">
        <f t="shared" si="0"/>
        <v>0.65272993857562123</v>
      </c>
      <c r="L82" s="1">
        <f t="shared" si="0"/>
        <v>0.57501342350515572</v>
      </c>
      <c r="M82" s="1">
        <f t="shared" si="0"/>
        <v>0.68630857097264719</v>
      </c>
      <c r="N82" s="1">
        <f t="shared" si="0"/>
        <v>0.70045866932602396</v>
      </c>
      <c r="O82" s="1">
        <f t="shared" si="0"/>
        <v>0.48413590287409941</v>
      </c>
    </row>
  </sheetData>
  <phoneticPr fontId="1" type="noConversion"/>
  <conditionalFormatting sqref="F2:O26 F30:O54 F58:O82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2025-04-19T05:13:17Z</dcterms:modified>
  <cp:category/>
</cp:coreProperties>
</file>