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Chile\Caroll Personal\Escritorio\FONUTO PRUEBA 3\"/>
    </mc:Choice>
  </mc:AlternateContent>
  <bookViews>
    <workbookView xWindow="0" yWindow="0" windowWidth="15510" windowHeight="10965"/>
  </bookViews>
  <sheets>
    <sheet name="notas" sheetId="1" r:id="rId1"/>
    <sheet name="Alternativas" sheetId="2" r:id="rId2"/>
    <sheet name="Claves" sheetId="3" r:id="rId3"/>
    <sheet name="Desarrollo" sheetId="4" r:id="rId4"/>
    <sheet name="Final" sheetId="6" r:id="rId5"/>
    <sheet name="Distribución" sheetId="5" r:id="rId6"/>
  </sheets>
  <definedNames>
    <definedName name="_xlnm._FilterDatabase" localSheetId="1" hidden="1">Alternativas!$A$1:$V$280</definedName>
    <definedName name="_xlnm._FilterDatabase" localSheetId="3" hidden="1">Desarrollo!$A$1:$N$244</definedName>
    <definedName name="_xlnm._FilterDatabase" localSheetId="4" hidden="1">Final!$A$1:$Z$245</definedName>
    <definedName name="_xlnm._FilterDatabase" localSheetId="0" hidden="1">notas!$A$1:$F$244</definedName>
  </definedNames>
  <calcPr calcId="162913"/>
  <extLst>
    <ext uri="GoogleSheetsCustomDataVersion2">
      <go:sheetsCustomData xmlns:go="http://customooxmlschemas.google.com/" r:id="rId9" roundtripDataChecksum="iOTAXSOaycvRSSj2IrAmdMRZQlDXbJgZ35x35gBNCTY="/>
    </ext>
  </extLst>
</workbook>
</file>

<file path=xl/calcChain.xml><?xml version="1.0" encoding="utf-8"?>
<calcChain xmlns="http://schemas.openxmlformats.org/spreadsheetml/2006/main">
  <c r="X245" i="6" l="1"/>
  <c r="Y245" i="6" s="1"/>
  <c r="O245" i="6"/>
  <c r="Q245" i="6"/>
  <c r="S245" i="6"/>
  <c r="F4" i="1"/>
  <c r="F8" i="1"/>
  <c r="F9" i="1"/>
  <c r="F11" i="1"/>
  <c r="F28" i="1"/>
  <c r="F40" i="1"/>
  <c r="F54" i="1"/>
  <c r="F58" i="1"/>
  <c r="F69" i="1"/>
  <c r="F72" i="1"/>
  <c r="F90" i="1"/>
  <c r="F118" i="1"/>
  <c r="F191" i="1"/>
  <c r="F236" i="1"/>
  <c r="F2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" i="1"/>
  <c r="U3" i="6"/>
  <c r="U5" i="6"/>
  <c r="U6" i="6"/>
  <c r="U7" i="6"/>
  <c r="U10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9" i="6"/>
  <c r="U30" i="6"/>
  <c r="U31" i="6"/>
  <c r="U32" i="6"/>
  <c r="U33" i="6"/>
  <c r="U34" i="6"/>
  <c r="U35" i="6"/>
  <c r="U36" i="6"/>
  <c r="U37" i="6"/>
  <c r="U38" i="6"/>
  <c r="U39" i="6"/>
  <c r="U42" i="6"/>
  <c r="U43" i="6"/>
  <c r="U44" i="6"/>
  <c r="U45" i="6"/>
  <c r="U46" i="6"/>
  <c r="U47" i="6"/>
  <c r="U48" i="6"/>
  <c r="U49" i="6"/>
  <c r="U50" i="6"/>
  <c r="U51" i="6"/>
  <c r="U52" i="6"/>
  <c r="U53" i="6"/>
  <c r="U55" i="6"/>
  <c r="U56" i="6"/>
  <c r="U57" i="6"/>
  <c r="U59" i="6"/>
  <c r="U60" i="6"/>
  <c r="U61" i="6"/>
  <c r="U62" i="6"/>
  <c r="U63" i="6"/>
  <c r="U64" i="6"/>
  <c r="U65" i="6"/>
  <c r="U66" i="6"/>
  <c r="U67" i="6"/>
  <c r="U68" i="6"/>
  <c r="U70" i="6"/>
  <c r="U71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7" i="6"/>
  <c r="U239" i="6"/>
  <c r="U240" i="6"/>
  <c r="U241" i="6"/>
  <c r="U242" i="6"/>
  <c r="U243" i="6"/>
  <c r="U244" i="6"/>
  <c r="U2" i="6"/>
  <c r="V3" i="6"/>
  <c r="V5" i="6"/>
  <c r="V6" i="6"/>
  <c r="V7" i="6"/>
  <c r="V10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9" i="6"/>
  <c r="V30" i="6"/>
  <c r="V31" i="6"/>
  <c r="V32" i="6"/>
  <c r="V33" i="6"/>
  <c r="V34" i="6"/>
  <c r="V35" i="6"/>
  <c r="V36" i="6"/>
  <c r="V37" i="6"/>
  <c r="V38" i="6"/>
  <c r="V39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5" i="6"/>
  <c r="V56" i="6"/>
  <c r="V57" i="6"/>
  <c r="V59" i="6"/>
  <c r="V60" i="6"/>
  <c r="V61" i="6"/>
  <c r="V62" i="6"/>
  <c r="V63" i="6"/>
  <c r="V64" i="6"/>
  <c r="V65" i="6"/>
  <c r="V66" i="6"/>
  <c r="V67" i="6"/>
  <c r="V68" i="6"/>
  <c r="V70" i="6"/>
  <c r="V71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W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7" i="6"/>
  <c r="V239" i="6"/>
  <c r="V240" i="6"/>
  <c r="V241" i="6"/>
  <c r="V242" i="6"/>
  <c r="V243" i="6"/>
  <c r="V244" i="6"/>
  <c r="V2" i="6"/>
  <c r="M248" i="6"/>
  <c r="O238" i="6"/>
  <c r="O239" i="6"/>
  <c r="O240" i="6"/>
  <c r="O241" i="6"/>
  <c r="O242" i="6"/>
  <c r="O243" i="6"/>
  <c r="O244" i="6"/>
  <c r="O236" i="6"/>
  <c r="O237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72" i="6"/>
  <c r="O73" i="6"/>
  <c r="O69" i="6"/>
  <c r="O70" i="6"/>
  <c r="O71" i="6"/>
  <c r="O58" i="6"/>
  <c r="O59" i="6"/>
  <c r="O60" i="6"/>
  <c r="O61" i="6"/>
  <c r="O62" i="6"/>
  <c r="O63" i="6"/>
  <c r="O64" i="6"/>
  <c r="O65" i="6"/>
  <c r="O66" i="6"/>
  <c r="O67" i="6"/>
  <c r="O68" i="6"/>
  <c r="O54" i="6"/>
  <c r="O55" i="6"/>
  <c r="O56" i="6"/>
  <c r="O57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32" i="6"/>
  <c r="O33" i="6"/>
  <c r="O34" i="6"/>
  <c r="O35" i="6"/>
  <c r="O36" i="6"/>
  <c r="O37" i="6"/>
  <c r="O38" i="6"/>
  <c r="O39" i="6"/>
  <c r="O28" i="6"/>
  <c r="O29" i="6"/>
  <c r="O30" i="6"/>
  <c r="O31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8" i="6"/>
  <c r="O9" i="6"/>
  <c r="O10" i="6"/>
  <c r="O4" i="6"/>
  <c r="O5" i="6"/>
  <c r="O6" i="6"/>
  <c r="O7" i="6"/>
  <c r="O3" i="6"/>
  <c r="O2" i="6"/>
  <c r="M244" i="6"/>
  <c r="M243" i="6"/>
  <c r="W243" i="6" s="1"/>
  <c r="M242" i="6"/>
  <c r="W242" i="6" s="1"/>
  <c r="M241" i="6"/>
  <c r="W241" i="6" s="1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1" i="6"/>
  <c r="M220" i="6"/>
  <c r="W220" i="6" s="1"/>
  <c r="M219" i="6"/>
  <c r="M218" i="6"/>
  <c r="W218" i="6" s="1"/>
  <c r="M217" i="6"/>
  <c r="W217" i="6" s="1"/>
  <c r="M216" i="6"/>
  <c r="M215" i="6"/>
  <c r="W215" i="6" s="1"/>
  <c r="M214" i="6"/>
  <c r="M213" i="6"/>
  <c r="M212" i="6"/>
  <c r="M211" i="6"/>
  <c r="M210" i="6"/>
  <c r="M209" i="6"/>
  <c r="M208" i="6"/>
  <c r="M207" i="6"/>
  <c r="M206" i="6"/>
  <c r="W206" i="6" s="1"/>
  <c r="M205" i="6"/>
  <c r="M204" i="6"/>
  <c r="M203" i="6"/>
  <c r="M202" i="6"/>
  <c r="W202" i="6" s="1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W182" i="6" s="1"/>
  <c r="M181" i="6"/>
  <c r="W181" i="6" s="1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W160" i="6" s="1"/>
  <c r="M159" i="6"/>
  <c r="W159" i="6" s="1"/>
  <c r="M158" i="6"/>
  <c r="M157" i="6"/>
  <c r="W157" i="6" s="1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W141" i="6" s="1"/>
  <c r="M140" i="6"/>
  <c r="M139" i="6"/>
  <c r="M138" i="6"/>
  <c r="M137" i="6"/>
  <c r="M136" i="6"/>
  <c r="M135" i="6"/>
  <c r="M134" i="6"/>
  <c r="M133" i="6"/>
  <c r="M132" i="6"/>
  <c r="W132" i="6" s="1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W110" i="6" s="1"/>
  <c r="M109" i="6"/>
  <c r="M108" i="6"/>
  <c r="M107" i="6"/>
  <c r="M106" i="6"/>
  <c r="M105" i="6"/>
  <c r="M104" i="6"/>
  <c r="M103" i="6"/>
  <c r="M102" i="6"/>
  <c r="M101" i="6"/>
  <c r="M100" i="6"/>
  <c r="W100" i="6" s="1"/>
  <c r="M99" i="6"/>
  <c r="W99" i="6" s="1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W60" i="6" s="1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W37" i="6" s="1"/>
  <c r="M36" i="6"/>
  <c r="M35" i="6"/>
  <c r="W35" i="6" s="1"/>
  <c r="M34" i="6"/>
  <c r="M33" i="6"/>
  <c r="M32" i="6"/>
  <c r="M31" i="6"/>
  <c r="M30" i="6"/>
  <c r="M29" i="6"/>
  <c r="M28" i="6"/>
  <c r="M27" i="6"/>
  <c r="M26" i="6"/>
  <c r="W26" i="6" s="1"/>
  <c r="M25" i="6"/>
  <c r="W25" i="6" s="1"/>
  <c r="M24" i="6"/>
  <c r="M23" i="6"/>
  <c r="M22" i="6"/>
  <c r="W22" i="6" s="1"/>
  <c r="M21" i="6"/>
  <c r="W21" i="6" s="1"/>
  <c r="M20" i="6"/>
  <c r="W20" i="6" s="1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W2" i="6" s="1"/>
  <c r="M11" i="4"/>
  <c r="M8" i="4"/>
  <c r="M9" i="4"/>
  <c r="M4" i="4"/>
  <c r="M58" i="4"/>
  <c r="M54" i="4"/>
  <c r="M40" i="4"/>
  <c r="M28" i="4"/>
  <c r="M176" i="4"/>
  <c r="M115" i="4"/>
  <c r="M202" i="4"/>
  <c r="M45" i="4"/>
  <c r="M60" i="4"/>
  <c r="M169" i="4"/>
  <c r="M132" i="4"/>
  <c r="M182" i="4"/>
  <c r="M133" i="4"/>
  <c r="M117" i="4"/>
  <c r="M27" i="4"/>
  <c r="M80" i="4"/>
  <c r="M37" i="4"/>
  <c r="M113" i="4"/>
  <c r="M101" i="4"/>
  <c r="M198" i="4"/>
  <c r="M97" i="4"/>
  <c r="M166" i="4"/>
  <c r="M116" i="4"/>
  <c r="M81" i="4"/>
  <c r="M99" i="4"/>
  <c r="M190" i="4"/>
  <c r="M16" i="4"/>
  <c r="M157" i="4"/>
  <c r="M137" i="4"/>
  <c r="M244" i="4"/>
  <c r="M135" i="4"/>
  <c r="M71" i="4"/>
  <c r="M193" i="4"/>
  <c r="M85" i="4"/>
  <c r="M151" i="4"/>
  <c r="M213" i="4"/>
  <c r="M209" i="4"/>
  <c r="M2" i="4"/>
  <c r="M173" i="4"/>
  <c r="M78" i="4"/>
  <c r="M94" i="4"/>
  <c r="M19" i="4"/>
  <c r="M35" i="4"/>
  <c r="M231" i="4"/>
  <c r="M160" i="4"/>
  <c r="M174" i="4"/>
  <c r="M188" i="4"/>
  <c r="M123" i="4"/>
  <c r="M170" i="4"/>
  <c r="M242" i="4"/>
  <c r="M238" i="4"/>
  <c r="M122" i="4"/>
  <c r="M146" i="4"/>
  <c r="M139" i="4"/>
  <c r="M38" i="4"/>
  <c r="M34" i="4"/>
  <c r="M168" i="4"/>
  <c r="M114" i="4"/>
  <c r="M175" i="4"/>
  <c r="M5" i="4"/>
  <c r="M226" i="4"/>
  <c r="M32" i="4"/>
  <c r="M184" i="4"/>
  <c r="M21" i="4"/>
  <c r="M66" i="4"/>
  <c r="M25" i="4"/>
  <c r="M107" i="4"/>
  <c r="M55" i="4"/>
  <c r="M24" i="4"/>
  <c r="M48" i="4"/>
  <c r="M162" i="4"/>
  <c r="M86" i="4"/>
  <c r="M156" i="4"/>
  <c r="M26" i="4"/>
  <c r="M93" i="4"/>
  <c r="M125" i="4"/>
  <c r="M216" i="4"/>
  <c r="M7" i="4"/>
  <c r="M177" i="4"/>
  <c r="M76" i="4"/>
  <c r="M129" i="4"/>
  <c r="M52" i="4"/>
  <c r="M159" i="4"/>
  <c r="M14" i="4"/>
  <c r="M89" i="4"/>
  <c r="M72" i="4"/>
  <c r="M87" i="4"/>
  <c r="M124" i="4"/>
  <c r="M189" i="4"/>
  <c r="M234" i="4"/>
  <c r="M178" i="4"/>
  <c r="M128" i="4"/>
  <c r="M74" i="4"/>
  <c r="M228" i="4"/>
  <c r="M236" i="4"/>
  <c r="M224" i="4"/>
  <c r="M90" i="4"/>
  <c r="M220" i="4"/>
  <c r="M12" i="4"/>
  <c r="M167" i="4"/>
  <c r="M110" i="4"/>
  <c r="M131" i="4"/>
  <c r="M44" i="4"/>
  <c r="M103" i="4"/>
  <c r="M56" i="4"/>
  <c r="M13" i="4"/>
  <c r="M46" i="4"/>
  <c r="M140" i="4"/>
  <c r="M145" i="4"/>
  <c r="M17" i="4"/>
  <c r="M95" i="4"/>
  <c r="M221" i="4"/>
  <c r="M111" i="4"/>
  <c r="M102" i="4"/>
  <c r="M64" i="4"/>
  <c r="M57" i="4"/>
  <c r="M223" i="4"/>
  <c r="M152" i="4"/>
  <c r="M84" i="4"/>
  <c r="M210" i="4"/>
  <c r="M185" i="4"/>
  <c r="M31" i="4"/>
  <c r="M77" i="4"/>
  <c r="M230" i="4"/>
  <c r="M203" i="4"/>
  <c r="M180" i="4"/>
  <c r="M96" i="4"/>
  <c r="M79" i="4"/>
  <c r="M235" i="4"/>
  <c r="M196" i="4"/>
  <c r="M120" i="4"/>
  <c r="M63" i="4"/>
  <c r="M15" i="4"/>
  <c r="M201" i="4"/>
  <c r="M109" i="4"/>
  <c r="M105" i="4"/>
  <c r="M149" i="4"/>
  <c r="M33" i="4"/>
  <c r="M195" i="4"/>
  <c r="M88" i="4"/>
  <c r="M186" i="4"/>
  <c r="M73" i="4"/>
  <c r="M179" i="4"/>
  <c r="M47" i="4"/>
  <c r="M214" i="4"/>
  <c r="M119" i="4"/>
  <c r="M43" i="4"/>
  <c r="M106" i="4"/>
  <c r="M154" i="4"/>
  <c r="M212" i="4"/>
  <c r="M112" i="4"/>
  <c r="M108" i="4"/>
  <c r="M161" i="4"/>
  <c r="M136" i="4"/>
  <c r="M68" i="4"/>
  <c r="M65" i="4"/>
  <c r="M165" i="4"/>
  <c r="M197" i="4"/>
  <c r="M49" i="4"/>
  <c r="M187" i="4"/>
  <c r="M51" i="4"/>
  <c r="M92" i="4"/>
  <c r="M127" i="4"/>
  <c r="M30" i="4"/>
  <c r="M98" i="4"/>
  <c r="M147" i="4"/>
  <c r="M158" i="4"/>
  <c r="M121" i="4"/>
  <c r="M91" i="4"/>
  <c r="M233" i="4"/>
  <c r="M150" i="4"/>
  <c r="M142" i="4"/>
  <c r="M118" i="4"/>
  <c r="M18" i="4"/>
  <c r="M206" i="4"/>
  <c r="M225" i="4"/>
  <c r="M143" i="4"/>
  <c r="M130" i="4"/>
  <c r="M219" i="4"/>
  <c r="M240" i="4"/>
  <c r="M205" i="4"/>
  <c r="M171" i="4"/>
  <c r="M241" i="4"/>
  <c r="M104" i="4"/>
  <c r="M163" i="4"/>
  <c r="M227" i="4"/>
  <c r="M144" i="4"/>
  <c r="M67" i="4"/>
  <c r="M199" i="4"/>
  <c r="M3" i="4"/>
  <c r="M208" i="4"/>
  <c r="M194" i="4"/>
  <c r="M200" i="4"/>
  <c r="M29" i="4"/>
  <c r="M148" i="4"/>
  <c r="M243" i="4"/>
  <c r="M100" i="4"/>
  <c r="M181" i="4"/>
  <c r="M164" i="4"/>
  <c r="M23" i="4"/>
  <c r="M83" i="4"/>
  <c r="M62" i="4"/>
  <c r="M207" i="4"/>
  <c r="M217" i="4"/>
  <c r="M61" i="4"/>
  <c r="M141" i="4"/>
  <c r="M42" i="4"/>
  <c r="M20" i="4"/>
  <c r="M126" i="4"/>
  <c r="M239" i="4"/>
  <c r="M41" i="4"/>
  <c r="M232" i="4"/>
  <c r="M155" i="4"/>
  <c r="M82" i="4"/>
  <c r="M53" i="4"/>
  <c r="M229" i="4"/>
  <c r="M39" i="4"/>
  <c r="M36" i="4"/>
  <c r="M50" i="4"/>
  <c r="M211" i="4"/>
  <c r="M6" i="4"/>
  <c r="M192" i="4"/>
  <c r="M134" i="4"/>
  <c r="M22" i="4"/>
  <c r="M69" i="4"/>
  <c r="M204" i="4"/>
  <c r="M237" i="4"/>
  <c r="M218" i="4"/>
  <c r="M172" i="4"/>
  <c r="M183" i="4"/>
  <c r="M75" i="4"/>
  <c r="M59" i="4"/>
  <c r="M153" i="4"/>
  <c r="M70" i="4"/>
  <c r="M191" i="4"/>
  <c r="M215" i="4"/>
  <c r="M10" i="4"/>
  <c r="M138" i="4"/>
  <c r="Z159" i="6" l="1"/>
  <c r="F159" i="1" s="1"/>
  <c r="Z157" i="6"/>
  <c r="F157" i="1" s="1"/>
  <c r="Z217" i="6"/>
  <c r="F217" i="1" s="1"/>
  <c r="Z206" i="6"/>
  <c r="F206" i="1" s="1"/>
  <c r="Z222" i="6"/>
  <c r="F222" i="1" s="1"/>
  <c r="Z215" i="6"/>
  <c r="F215" i="1" s="1"/>
  <c r="Z202" i="6"/>
  <c r="F202" i="1" s="1"/>
  <c r="Z243" i="6"/>
  <c r="F243" i="1" s="1"/>
  <c r="Z2" i="6"/>
  <c r="F2" i="1" s="1"/>
  <c r="Z182" i="6"/>
  <c r="F182" i="1" s="1"/>
  <c r="Z100" i="6"/>
  <c r="F100" i="1" s="1"/>
  <c r="Z160" i="6"/>
  <c r="F160" i="1" s="1"/>
  <c r="Z220" i="6"/>
  <c r="F220" i="1" s="1"/>
  <c r="X222" i="6"/>
  <c r="Z99" i="6"/>
  <c r="F99" i="1" s="1"/>
  <c r="X21" i="6"/>
  <c r="Z37" i="6"/>
  <c r="F37" i="1" s="1"/>
  <c r="Z60" i="6"/>
  <c r="F60" i="1" s="1"/>
  <c r="Z35" i="6"/>
  <c r="F35" i="1" s="1"/>
  <c r="Z242" i="6"/>
  <c r="F242" i="1" s="1"/>
  <c r="Z181" i="6"/>
  <c r="F181" i="1" s="1"/>
  <c r="Z141" i="6"/>
  <c r="F141" i="1" s="1"/>
  <c r="Z218" i="6"/>
  <c r="F218" i="1" s="1"/>
  <c r="Z241" i="6"/>
  <c r="F241" i="1" s="1"/>
  <c r="Z22" i="6"/>
  <c r="F22" i="1" s="1"/>
  <c r="Z26" i="6"/>
  <c r="F26" i="1" s="1"/>
  <c r="Z25" i="6"/>
  <c r="F25" i="1" s="1"/>
  <c r="Z132" i="6"/>
  <c r="F132" i="1" s="1"/>
  <c r="W122" i="6"/>
  <c r="Z122" i="6" s="1"/>
  <c r="F122" i="1" s="1"/>
  <c r="Z110" i="6"/>
  <c r="F110" i="1" s="1"/>
  <c r="X110" i="6"/>
  <c r="Z21" i="6"/>
  <c r="F21" i="1" s="1"/>
  <c r="Z20" i="6"/>
  <c r="F20" i="1" s="1"/>
  <c r="Z205" i="6"/>
  <c r="F205" i="1" s="1"/>
  <c r="Z46" i="6"/>
  <c r="F46" i="1" s="1"/>
  <c r="Z240" i="6"/>
  <c r="F240" i="1" s="1"/>
  <c r="X22" i="6"/>
  <c r="W184" i="6"/>
  <c r="X184" i="6" s="1"/>
  <c r="X206" i="6"/>
  <c r="W153" i="6"/>
  <c r="Z153" i="6" s="1"/>
  <c r="F153" i="1" s="1"/>
  <c r="W12" i="6"/>
  <c r="W226" i="6"/>
  <c r="X226" i="6" s="1"/>
  <c r="X35" i="6"/>
  <c r="X215" i="6"/>
  <c r="W205" i="6"/>
  <c r="X205" i="6" s="1"/>
  <c r="W185" i="6"/>
  <c r="X185" i="6" s="1"/>
  <c r="W165" i="6"/>
  <c r="X165" i="6" s="1"/>
  <c r="X159" i="6"/>
  <c r="W183" i="6"/>
  <c r="Z183" i="6" s="1"/>
  <c r="F183" i="1" s="1"/>
  <c r="W65" i="6"/>
  <c r="X65" i="6" s="1"/>
  <c r="W85" i="6"/>
  <c r="X85" i="6" s="1"/>
  <c r="W142" i="6"/>
  <c r="X218" i="6"/>
  <c r="W203" i="6"/>
  <c r="X203" i="6" s="1"/>
  <c r="X37" i="6"/>
  <c r="W101" i="6"/>
  <c r="W225" i="6"/>
  <c r="X225" i="6" s="1"/>
  <c r="W117" i="6"/>
  <c r="X117" i="6" s="1"/>
  <c r="W43" i="6"/>
  <c r="X43" i="6" s="1"/>
  <c r="W121" i="6"/>
  <c r="X99" i="6"/>
  <c r="W80" i="6"/>
  <c r="X80" i="6" s="1"/>
  <c r="W24" i="6"/>
  <c r="W164" i="6"/>
  <c r="X164" i="6" s="1"/>
  <c r="W178" i="6"/>
  <c r="W163" i="6"/>
  <c r="X163" i="6" s="1"/>
  <c r="X60" i="6"/>
  <c r="X217" i="6"/>
  <c r="W138" i="6"/>
  <c r="W224" i="6"/>
  <c r="X224" i="6" s="1"/>
  <c r="W78" i="6"/>
  <c r="W42" i="6"/>
  <c r="W53" i="6"/>
  <c r="X220" i="6"/>
  <c r="W198" i="6"/>
  <c r="W95" i="6"/>
  <c r="X160" i="6"/>
  <c r="W143" i="6"/>
  <c r="X143" i="6" s="1"/>
  <c r="W204" i="6"/>
  <c r="X204" i="6" s="1"/>
  <c r="X243" i="6"/>
  <c r="X242" i="6"/>
  <c r="W59" i="6"/>
  <c r="X59" i="6" s="1"/>
  <c r="W33" i="6"/>
  <c r="W133" i="6"/>
  <c r="W112" i="6"/>
  <c r="W154" i="6"/>
  <c r="W6" i="6"/>
  <c r="X6" i="6" s="1"/>
  <c r="W237" i="6"/>
  <c r="W196" i="6"/>
  <c r="W91" i="6"/>
  <c r="X91" i="6" s="1"/>
  <c r="W79" i="6"/>
  <c r="W19" i="6"/>
  <c r="X19" i="6" s="1"/>
  <c r="X132" i="6"/>
  <c r="W216" i="6"/>
  <c r="W175" i="6"/>
  <c r="W5" i="6"/>
  <c r="X5" i="6" s="1"/>
  <c r="W128" i="6"/>
  <c r="Z128" i="6" s="1"/>
  <c r="F128" i="1" s="1"/>
  <c r="W119" i="6"/>
  <c r="X128" i="6"/>
  <c r="W106" i="6"/>
  <c r="X106" i="6" s="1"/>
  <c r="X2" i="6"/>
  <c r="W233" i="6"/>
  <c r="X233" i="6" s="1"/>
  <c r="W98" i="6"/>
  <c r="W86" i="6"/>
  <c r="X86" i="6" s="1"/>
  <c r="X25" i="6"/>
  <c r="W17" i="6"/>
  <c r="X17" i="6" s="1"/>
  <c r="W3" i="6"/>
  <c r="X3" i="6" s="1"/>
  <c r="X26" i="6"/>
  <c r="X157" i="6"/>
  <c r="W126" i="6"/>
  <c r="Z126" i="6" s="1"/>
  <c r="F126" i="1" s="1"/>
  <c r="W105" i="6"/>
  <c r="X105" i="6" s="1"/>
  <c r="W64" i="6"/>
  <c r="X64" i="6" s="1"/>
  <c r="W38" i="6"/>
  <c r="W70" i="6"/>
  <c r="W212" i="6"/>
  <c r="X212" i="6" s="1"/>
  <c r="W149" i="6"/>
  <c r="X149" i="6" s="1"/>
  <c r="W49" i="6"/>
  <c r="X20" i="6"/>
  <c r="X100" i="6"/>
  <c r="X241" i="6"/>
  <c r="W221" i="6"/>
  <c r="W201" i="6"/>
  <c r="W180" i="6"/>
  <c r="W174" i="6"/>
  <c r="W104" i="6"/>
  <c r="X104" i="6" s="1"/>
  <c r="W16" i="6"/>
  <c r="X16" i="6" s="1"/>
  <c r="X182" i="6"/>
  <c r="W170" i="6"/>
  <c r="X170" i="6" s="1"/>
  <c r="W124" i="6"/>
  <c r="X124" i="6" s="1"/>
  <c r="W96" i="6"/>
  <c r="W84" i="6"/>
  <c r="X84" i="6" s="1"/>
  <c r="W75" i="6"/>
  <c r="W63" i="6"/>
  <c r="X63" i="6" s="1"/>
  <c r="W179" i="6"/>
  <c r="W137" i="6"/>
  <c r="W116" i="6"/>
  <c r="W195" i="6"/>
  <c r="W227" i="6"/>
  <c r="X227" i="6" s="1"/>
  <c r="W219" i="6"/>
  <c r="W199" i="6"/>
  <c r="X141" i="6"/>
  <c r="W186" i="6"/>
  <c r="X186" i="6" s="1"/>
  <c r="W158" i="6"/>
  <c r="W103" i="6"/>
  <c r="X103" i="6" s="1"/>
  <c r="W74" i="6"/>
  <c r="X202" i="6"/>
  <c r="X181" i="6"/>
  <c r="W207" i="6"/>
  <c r="X207" i="6" s="1"/>
  <c r="W148" i="6"/>
  <c r="X148" i="6" s="1"/>
  <c r="W200" i="6"/>
  <c r="W231" i="6"/>
  <c r="X231" i="6" s="1"/>
  <c r="W194" i="6"/>
  <c r="W173" i="6"/>
  <c r="W152" i="6"/>
  <c r="X152" i="6" s="1"/>
  <c r="W131" i="6"/>
  <c r="X131" i="6" s="1"/>
  <c r="W94" i="6"/>
  <c r="W73" i="6"/>
  <c r="W52" i="6"/>
  <c r="W31" i="6"/>
  <c r="W10" i="6"/>
  <c r="X10" i="6" s="1"/>
  <c r="W27" i="6"/>
  <c r="X27" i="6" s="1"/>
  <c r="W189" i="6"/>
  <c r="X189" i="6" s="1"/>
  <c r="W68" i="6"/>
  <c r="X68" i="6" s="1"/>
  <c r="W210" i="6"/>
  <c r="X210" i="6" s="1"/>
  <c r="W136" i="6"/>
  <c r="W115" i="6"/>
  <c r="W36" i="6"/>
  <c r="X36" i="6" s="1"/>
  <c r="W162" i="6"/>
  <c r="W120" i="6"/>
  <c r="W83" i="6"/>
  <c r="X83" i="6" s="1"/>
  <c r="W62" i="6"/>
  <c r="W41" i="6"/>
  <c r="W232" i="6"/>
  <c r="X232" i="6" s="1"/>
  <c r="W32" i="6"/>
  <c r="W147" i="6"/>
  <c r="X147" i="6" s="1"/>
  <c r="W89" i="6"/>
  <c r="X89" i="6" s="1"/>
  <c r="W47" i="6"/>
  <c r="X47" i="6" s="1"/>
  <c r="W57" i="6"/>
  <c r="X57" i="6" s="1"/>
  <c r="W15" i="6"/>
  <c r="X15" i="6" s="1"/>
  <c r="W209" i="6"/>
  <c r="X209" i="6" s="1"/>
  <c r="W188" i="6"/>
  <c r="X188" i="6" s="1"/>
  <c r="W167" i="6"/>
  <c r="X167" i="6" s="1"/>
  <c r="W146" i="6"/>
  <c r="X146" i="6" s="1"/>
  <c r="W125" i="6"/>
  <c r="X125" i="6" s="1"/>
  <c r="W109" i="6"/>
  <c r="X109" i="6" s="1"/>
  <c r="W88" i="6"/>
  <c r="X88" i="6" s="1"/>
  <c r="W67" i="6"/>
  <c r="X67" i="6" s="1"/>
  <c r="W46" i="6"/>
  <c r="X46" i="6" s="1"/>
  <c r="W107" i="6"/>
  <c r="X107" i="6" s="1"/>
  <c r="W51" i="6"/>
  <c r="W30" i="6"/>
  <c r="X30" i="6" s="1"/>
  <c r="W127" i="6"/>
  <c r="X127" i="6" s="1"/>
  <c r="W228" i="6"/>
  <c r="X228" i="6" s="1"/>
  <c r="W169" i="6"/>
  <c r="X169" i="6" s="1"/>
  <c r="W48" i="6"/>
  <c r="X48" i="6" s="1"/>
  <c r="W211" i="6"/>
  <c r="X211" i="6" s="1"/>
  <c r="W168" i="6"/>
  <c r="X168" i="6" s="1"/>
  <c r="W230" i="6"/>
  <c r="X230" i="6" s="1"/>
  <c r="W172" i="6"/>
  <c r="X172" i="6" s="1"/>
  <c r="W151" i="6"/>
  <c r="X151" i="6" s="1"/>
  <c r="W130" i="6"/>
  <c r="X130" i="6" s="1"/>
  <c r="W114" i="6"/>
  <c r="W235" i="6"/>
  <c r="W161" i="6"/>
  <c r="W140" i="6"/>
  <c r="W61" i="6"/>
  <c r="X61" i="6" s="1"/>
  <c r="W229" i="6"/>
  <c r="X229" i="6" s="1"/>
  <c r="W208" i="6"/>
  <c r="X208" i="6" s="1"/>
  <c r="W187" i="6"/>
  <c r="X187" i="6" s="1"/>
  <c r="W166" i="6"/>
  <c r="X166" i="6" s="1"/>
  <c r="W145" i="6"/>
  <c r="X145" i="6" s="1"/>
  <c r="W129" i="6"/>
  <c r="X129" i="6" s="1"/>
  <c r="W108" i="6"/>
  <c r="X108" i="6" s="1"/>
  <c r="W87" i="6"/>
  <c r="X87" i="6" s="1"/>
  <c r="W66" i="6"/>
  <c r="X66" i="6" s="1"/>
  <c r="W45" i="6"/>
  <c r="X45" i="6" s="1"/>
  <c r="W29" i="6"/>
  <c r="W7" i="6"/>
  <c r="X7" i="6" s="1"/>
  <c r="W214" i="6"/>
  <c r="W193" i="6"/>
  <c r="X193" i="6" s="1"/>
  <c r="W93" i="6"/>
  <c r="W14" i="6"/>
  <c r="W177" i="6"/>
  <c r="W156" i="6"/>
  <c r="W135" i="6"/>
  <c r="W77" i="6"/>
  <c r="W56" i="6"/>
  <c r="W82" i="6"/>
  <c r="W234" i="6"/>
  <c r="W213" i="6"/>
  <c r="X213" i="6" s="1"/>
  <c r="W192" i="6"/>
  <c r="X192" i="6" s="1"/>
  <c r="W171" i="6"/>
  <c r="X171" i="6" s="1"/>
  <c r="W150" i="6"/>
  <c r="X150" i="6" s="1"/>
  <c r="W134" i="6"/>
  <c r="W113" i="6"/>
  <c r="W92" i="6"/>
  <c r="W71" i="6"/>
  <c r="X71" i="6" s="1"/>
  <c r="W50" i="6"/>
  <c r="W34" i="6"/>
  <c r="W13" i="6"/>
  <c r="W239" i="6"/>
  <c r="W197" i="6"/>
  <c r="W176" i="6"/>
  <c r="W155" i="6"/>
  <c r="W139" i="6"/>
  <c r="W97" i="6"/>
  <c r="X97" i="6" s="1"/>
  <c r="W76" i="6"/>
  <c r="X76" i="6" s="1"/>
  <c r="W55" i="6"/>
  <c r="W39" i="6"/>
  <c r="W18" i="6"/>
  <c r="W111" i="6"/>
  <c r="X111" i="6" s="1"/>
  <c r="W244" i="6"/>
  <c r="W223" i="6"/>
  <c r="X223" i="6" s="1"/>
  <c r="W144" i="6"/>
  <c r="X144" i="6" s="1"/>
  <c r="W123" i="6"/>
  <c r="X123" i="6" s="1"/>
  <c r="W102" i="6"/>
  <c r="W81" i="6"/>
  <c r="W44" i="6"/>
  <c r="X44" i="6" s="1"/>
  <c r="W23" i="6"/>
  <c r="X23" i="6" s="1"/>
  <c r="M245" i="6"/>
  <c r="M247" i="6" s="1"/>
  <c r="M249" i="6" s="1"/>
  <c r="M250" i="6" s="1"/>
  <c r="Y188" i="6" l="1"/>
  <c r="E188" i="1" s="1"/>
  <c r="Y226" i="6"/>
  <c r="E226" i="1" s="1"/>
  <c r="Y209" i="6"/>
  <c r="E209" i="1" s="1"/>
  <c r="Y241" i="6"/>
  <c r="E241" i="1" s="1"/>
  <c r="Y15" i="6"/>
  <c r="E15" i="1" s="1"/>
  <c r="Y2" i="6"/>
  <c r="E2" i="1" s="1"/>
  <c r="Y106" i="6"/>
  <c r="E106" i="1" s="1"/>
  <c r="Y7" i="6"/>
  <c r="E7" i="1" s="1"/>
  <c r="Y243" i="6"/>
  <c r="E243" i="1" s="1"/>
  <c r="Y20" i="6"/>
  <c r="E20" i="1" s="1"/>
  <c r="Y193" i="6"/>
  <c r="E193" i="1" s="1"/>
  <c r="Y23" i="6"/>
  <c r="E23" i="1" s="1"/>
  <c r="Y242" i="6"/>
  <c r="E242" i="1" s="1"/>
  <c r="Y47" i="6"/>
  <c r="E47" i="1" s="1"/>
  <c r="Y59" i="6"/>
  <c r="E59" i="1" s="1"/>
  <c r="Y100" i="6"/>
  <c r="E100" i="1" s="1"/>
  <c r="Y27" i="6"/>
  <c r="E27" i="1" s="1"/>
  <c r="Y172" i="6"/>
  <c r="E172" i="1" s="1"/>
  <c r="Y230" i="6"/>
  <c r="E230" i="1" s="1"/>
  <c r="Y128" i="6"/>
  <c r="E128" i="1" s="1"/>
  <c r="Y57" i="6"/>
  <c r="E57" i="1" s="1"/>
  <c r="Y206" i="6"/>
  <c r="E206" i="1" s="1"/>
  <c r="Y143" i="6"/>
  <c r="E143" i="1" s="1"/>
  <c r="Y89" i="6"/>
  <c r="E89" i="1" s="1"/>
  <c r="Y160" i="6"/>
  <c r="E160" i="1" s="1"/>
  <c r="Y144" i="6"/>
  <c r="E144" i="1" s="1"/>
  <c r="Y147" i="6"/>
  <c r="E147" i="1" s="1"/>
  <c r="Y212" i="6"/>
  <c r="E212" i="1" s="1"/>
  <c r="Y108" i="6"/>
  <c r="E108" i="1" s="1"/>
  <c r="Y171" i="6"/>
  <c r="E171" i="1" s="1"/>
  <c r="Y63" i="6"/>
  <c r="E63" i="1" s="1"/>
  <c r="Y203" i="6"/>
  <c r="E203" i="1" s="1"/>
  <c r="Y192" i="6"/>
  <c r="E192" i="1" s="1"/>
  <c r="Y64" i="6"/>
  <c r="E64" i="1" s="1"/>
  <c r="Y218" i="6"/>
  <c r="E218" i="1" s="1"/>
  <c r="Y213" i="6"/>
  <c r="E213" i="1" s="1"/>
  <c r="Y84" i="6"/>
  <c r="E84" i="1" s="1"/>
  <c r="Y91" i="6"/>
  <c r="E91" i="1" s="1"/>
  <c r="Y224" i="6"/>
  <c r="E224" i="1" s="1"/>
  <c r="Y141" i="6"/>
  <c r="E141" i="1" s="1"/>
  <c r="Y168" i="6"/>
  <c r="E168" i="1" s="1"/>
  <c r="Y204" i="6"/>
  <c r="E204" i="1" s="1"/>
  <c r="Y184" i="6"/>
  <c r="E184" i="1" s="1"/>
  <c r="Y123" i="6"/>
  <c r="E123" i="1" s="1"/>
  <c r="Y5" i="6"/>
  <c r="E5" i="1" s="1"/>
  <c r="Y131" i="6"/>
  <c r="E131" i="1" s="1"/>
  <c r="Y21" i="6"/>
  <c r="E21" i="1" s="1"/>
  <c r="Y150" i="6"/>
  <c r="E150" i="1" s="1"/>
  <c r="Y228" i="6"/>
  <c r="E228" i="1" s="1"/>
  <c r="Y222" i="6"/>
  <c r="E222" i="1" s="1"/>
  <c r="Y187" i="6"/>
  <c r="E187" i="1" s="1"/>
  <c r="Y107" i="6"/>
  <c r="E107" i="1" s="1"/>
  <c r="Y181" i="6"/>
  <c r="E181" i="1" s="1"/>
  <c r="Y182" i="6"/>
  <c r="E182" i="1" s="1"/>
  <c r="Y202" i="6"/>
  <c r="E202" i="1" s="1"/>
  <c r="Y16" i="6"/>
  <c r="E16" i="1" s="1"/>
  <c r="Y17" i="6"/>
  <c r="E17" i="1" s="1"/>
  <c r="Y60" i="6"/>
  <c r="E60" i="1" s="1"/>
  <c r="Y165" i="6"/>
  <c r="E165" i="1" s="1"/>
  <c r="Y149" i="6"/>
  <c r="E149" i="1" s="1"/>
  <c r="Y48" i="6"/>
  <c r="E48" i="1" s="1"/>
  <c r="Y127" i="6"/>
  <c r="E127" i="1" s="1"/>
  <c r="Y19" i="6"/>
  <c r="E19" i="1" s="1"/>
  <c r="Y30" i="6"/>
  <c r="E30" i="1" s="1"/>
  <c r="Y83" i="6"/>
  <c r="E83" i="1" s="1"/>
  <c r="Y110" i="6"/>
  <c r="E110" i="1" s="1"/>
  <c r="Y208" i="6"/>
  <c r="E208" i="1" s="1"/>
  <c r="Y124" i="6"/>
  <c r="E124" i="1" s="1"/>
  <c r="Y157" i="6"/>
  <c r="E157" i="1" s="1"/>
  <c r="Y65" i="6"/>
  <c r="E65" i="1" s="1"/>
  <c r="Y76" i="6"/>
  <c r="E76" i="1" s="1"/>
  <c r="Y207" i="6"/>
  <c r="E207" i="1" s="1"/>
  <c r="Y26" i="6"/>
  <c r="E26" i="1" s="1"/>
  <c r="Y97" i="6"/>
  <c r="E97" i="1" s="1"/>
  <c r="Y159" i="6"/>
  <c r="E159" i="1" s="1"/>
  <c r="Y109" i="6"/>
  <c r="E109" i="1" s="1"/>
  <c r="Y104" i="6"/>
  <c r="E104" i="1" s="1"/>
  <c r="Y25" i="6"/>
  <c r="E25" i="1" s="1"/>
  <c r="Y163" i="6"/>
  <c r="E163" i="1" s="1"/>
  <c r="Y185" i="6"/>
  <c r="E185" i="1" s="1"/>
  <c r="Y151" i="6"/>
  <c r="E151" i="1" s="1"/>
  <c r="Y80" i="6"/>
  <c r="E80" i="1" s="1"/>
  <c r="Y10" i="6"/>
  <c r="E10" i="1" s="1"/>
  <c r="Y99" i="6"/>
  <c r="E99" i="1" s="1"/>
  <c r="Y44" i="6"/>
  <c r="E44" i="1" s="1"/>
  <c r="Y71" i="6"/>
  <c r="E71" i="1" s="1"/>
  <c r="Y227" i="6"/>
  <c r="E227" i="1" s="1"/>
  <c r="Y43" i="6"/>
  <c r="E43" i="1" s="1"/>
  <c r="Y117" i="6"/>
  <c r="E117" i="1" s="1"/>
  <c r="Y211" i="6"/>
  <c r="E211" i="1" s="1"/>
  <c r="Y22" i="6"/>
  <c r="E22" i="1" s="1"/>
  <c r="Y229" i="6"/>
  <c r="E229" i="1" s="1"/>
  <c r="Y61" i="6"/>
  <c r="E61" i="1" s="1"/>
  <c r="Y6" i="6"/>
  <c r="E6" i="1" s="1"/>
  <c r="Y125" i="6"/>
  <c r="E125" i="1" s="1"/>
  <c r="Y210" i="6"/>
  <c r="E210" i="1" s="1"/>
  <c r="Y103" i="6"/>
  <c r="E103" i="1" s="1"/>
  <c r="Y86" i="6"/>
  <c r="E86" i="1" s="1"/>
  <c r="Y205" i="6"/>
  <c r="E205" i="1" s="1"/>
  <c r="Y45" i="6"/>
  <c r="E45" i="1" s="1"/>
  <c r="Y66" i="6"/>
  <c r="E66" i="1" s="1"/>
  <c r="Y225" i="6"/>
  <c r="E225" i="1" s="1"/>
  <c r="Y87" i="6"/>
  <c r="E87" i="1" s="1"/>
  <c r="Y169" i="6"/>
  <c r="E169" i="1" s="1"/>
  <c r="Y37" i="6"/>
  <c r="E37" i="1" s="1"/>
  <c r="Y129" i="6"/>
  <c r="E129" i="1" s="1"/>
  <c r="Y132" i="6"/>
  <c r="E132" i="1" s="1"/>
  <c r="Y145" i="6"/>
  <c r="E145" i="1" s="1"/>
  <c r="Y166" i="6"/>
  <c r="E166" i="1" s="1"/>
  <c r="Y231" i="6"/>
  <c r="E231" i="1" s="1"/>
  <c r="Y105" i="6"/>
  <c r="E105" i="1" s="1"/>
  <c r="Y85" i="6"/>
  <c r="E85" i="1" s="1"/>
  <c r="Y148" i="6"/>
  <c r="E148" i="1" s="1"/>
  <c r="Y67" i="6"/>
  <c r="E67" i="1" s="1"/>
  <c r="Y217" i="6"/>
  <c r="E217" i="1" s="1"/>
  <c r="Y146" i="6"/>
  <c r="E146" i="1" s="1"/>
  <c r="Y68" i="6"/>
  <c r="E68" i="1" s="1"/>
  <c r="Y164" i="6"/>
  <c r="E164" i="1" s="1"/>
  <c r="Y215" i="6"/>
  <c r="E215" i="1" s="1"/>
  <c r="Y223" i="6"/>
  <c r="E223" i="1" s="1"/>
  <c r="Y152" i="6"/>
  <c r="E152" i="1" s="1"/>
  <c r="Y232" i="6"/>
  <c r="E232" i="1" s="1"/>
  <c r="Y220" i="6"/>
  <c r="E220" i="1" s="1"/>
  <c r="Y111" i="6"/>
  <c r="E111" i="1" s="1"/>
  <c r="Y46" i="6"/>
  <c r="E46" i="1" s="1"/>
  <c r="Y170" i="6"/>
  <c r="E170" i="1" s="1"/>
  <c r="Y36" i="6"/>
  <c r="E36" i="1" s="1"/>
  <c r="Y3" i="6"/>
  <c r="E3" i="1" s="1"/>
  <c r="Y88" i="6"/>
  <c r="E88" i="1" s="1"/>
  <c r="Y130" i="6"/>
  <c r="E130" i="1" s="1"/>
  <c r="Y167" i="6"/>
  <c r="E167" i="1" s="1"/>
  <c r="Y189" i="6"/>
  <c r="E189" i="1" s="1"/>
  <c r="Y186" i="6"/>
  <c r="E186" i="1" s="1"/>
  <c r="Y233" i="6"/>
  <c r="E233" i="1" s="1"/>
  <c r="Y35" i="6"/>
  <c r="E35" i="1" s="1"/>
  <c r="Z189" i="6"/>
  <c r="F189" i="1" s="1"/>
  <c r="Z167" i="6"/>
  <c r="F167" i="1" s="1"/>
  <c r="Z152" i="6"/>
  <c r="F152" i="1" s="1"/>
  <c r="Z23" i="6"/>
  <c r="F23" i="1" s="1"/>
  <c r="Z129" i="6"/>
  <c r="F129" i="1" s="1"/>
  <c r="Z184" i="6"/>
  <c r="F184" i="1" s="1"/>
  <c r="Z225" i="6"/>
  <c r="F225" i="1" s="1"/>
  <c r="Z143" i="6"/>
  <c r="F143" i="1" s="1"/>
  <c r="Z166" i="6"/>
  <c r="F166" i="1" s="1"/>
  <c r="Z226" i="6"/>
  <c r="F226" i="1" s="1"/>
  <c r="X153" i="6"/>
  <c r="Z85" i="6"/>
  <c r="F85" i="1" s="1"/>
  <c r="Z91" i="6"/>
  <c r="F91" i="1" s="1"/>
  <c r="Z213" i="6"/>
  <c r="F213" i="1" s="1"/>
  <c r="Z43" i="6"/>
  <c r="F43" i="1" s="1"/>
  <c r="Z117" i="6"/>
  <c r="F117" i="1" s="1"/>
  <c r="Z127" i="6"/>
  <c r="F127" i="1" s="1"/>
  <c r="Z83" i="6"/>
  <c r="F83" i="1" s="1"/>
  <c r="Z147" i="6"/>
  <c r="F147" i="1" s="1"/>
  <c r="Z233" i="6"/>
  <c r="F233" i="1" s="1"/>
  <c r="Z106" i="6"/>
  <c r="F106" i="1" s="1"/>
  <c r="X122" i="6"/>
  <c r="Z190" i="6"/>
  <c r="F190" i="1" s="1"/>
  <c r="Z187" i="6"/>
  <c r="F187" i="1" s="1"/>
  <c r="Z3" i="6"/>
  <c r="F3" i="1" s="1"/>
  <c r="Z30" i="6"/>
  <c r="F30" i="1" s="1"/>
  <c r="Z7" i="6"/>
  <c r="F7" i="1" s="1"/>
  <c r="Z208" i="6"/>
  <c r="F208" i="1" s="1"/>
  <c r="Z228" i="6"/>
  <c r="F228" i="1" s="1"/>
  <c r="Z145" i="6"/>
  <c r="F145" i="1" s="1"/>
  <c r="Z87" i="6"/>
  <c r="F87" i="1" s="1"/>
  <c r="Z68" i="6"/>
  <c r="F68" i="1" s="1"/>
  <c r="Z169" i="6"/>
  <c r="F169" i="1" s="1"/>
  <c r="Z19" i="6"/>
  <c r="F19" i="1" s="1"/>
  <c r="Z10" i="6"/>
  <c r="F10" i="1" s="1"/>
  <c r="Z227" i="6"/>
  <c r="F227" i="1" s="1"/>
  <c r="Z107" i="6"/>
  <c r="F107" i="1" s="1"/>
  <c r="X96" i="6"/>
  <c r="Z96" i="6"/>
  <c r="F96" i="1" s="1"/>
  <c r="X101" i="6"/>
  <c r="Z101" i="6"/>
  <c r="F101" i="1" s="1"/>
  <c r="Z5" i="6"/>
  <c r="F5" i="1" s="1"/>
  <c r="X216" i="6"/>
  <c r="Z216" i="6"/>
  <c r="F216" i="1" s="1"/>
  <c r="Z76" i="6"/>
  <c r="F76" i="1" s="1"/>
  <c r="Z207" i="6"/>
  <c r="F207" i="1" s="1"/>
  <c r="X135" i="6"/>
  <c r="Z135" i="6"/>
  <c r="F135" i="1" s="1"/>
  <c r="X177" i="6"/>
  <c r="Z177" i="6"/>
  <c r="F177" i="1" s="1"/>
  <c r="X39" i="6"/>
  <c r="Z39" i="6"/>
  <c r="F39" i="1" s="1"/>
  <c r="X235" i="6"/>
  <c r="Z235" i="6"/>
  <c r="F235" i="1" s="1"/>
  <c r="X115" i="6"/>
  <c r="Z115" i="6"/>
  <c r="F115" i="1" s="1"/>
  <c r="Z97" i="6"/>
  <c r="F97" i="1" s="1"/>
  <c r="Z61" i="6"/>
  <c r="F61" i="1" s="1"/>
  <c r="X138" i="6"/>
  <c r="Z138" i="6"/>
  <c r="F138" i="1" s="1"/>
  <c r="X162" i="6"/>
  <c r="Z162" i="6"/>
  <c r="F162" i="1" s="1"/>
  <c r="Z111" i="6"/>
  <c r="F111" i="1" s="1"/>
  <c r="Z84" i="6"/>
  <c r="F84" i="1" s="1"/>
  <c r="X81" i="6"/>
  <c r="Z81" i="6"/>
  <c r="F81" i="1" s="1"/>
  <c r="X34" i="6"/>
  <c r="Z34" i="6"/>
  <c r="F34" i="1" s="1"/>
  <c r="X93" i="6"/>
  <c r="Z93" i="6"/>
  <c r="F93" i="1" s="1"/>
  <c r="X178" i="6"/>
  <c r="Z178" i="6"/>
  <c r="F178" i="1" s="1"/>
  <c r="Z203" i="6"/>
  <c r="F203" i="1" s="1"/>
  <c r="Z15" i="6"/>
  <c r="F15" i="1" s="1"/>
  <c r="X156" i="6"/>
  <c r="Z156" i="6"/>
  <c r="F156" i="1" s="1"/>
  <c r="X18" i="6"/>
  <c r="Z18" i="6"/>
  <c r="F18" i="1" s="1"/>
  <c r="X55" i="6"/>
  <c r="Z55" i="6"/>
  <c r="F55" i="1" s="1"/>
  <c r="X114" i="6"/>
  <c r="Z114" i="6"/>
  <c r="F114" i="1" s="1"/>
  <c r="X136" i="6"/>
  <c r="Z136" i="6"/>
  <c r="F136" i="1" s="1"/>
  <c r="Z44" i="6"/>
  <c r="F44" i="1" s="1"/>
  <c r="X102" i="6"/>
  <c r="Z102" i="6"/>
  <c r="F102" i="1" s="1"/>
  <c r="X50" i="6"/>
  <c r="Z50" i="6"/>
  <c r="F50" i="1" s="1"/>
  <c r="X74" i="6"/>
  <c r="Z74" i="6"/>
  <c r="F74" i="1" s="1"/>
  <c r="X79" i="6"/>
  <c r="Z79" i="6"/>
  <c r="F79" i="1" s="1"/>
  <c r="X198" i="6"/>
  <c r="Z198" i="6"/>
  <c r="F198" i="1" s="1"/>
  <c r="X142" i="6"/>
  <c r="Z142" i="6"/>
  <c r="F142" i="1" s="1"/>
  <c r="Z172" i="6"/>
  <c r="F172" i="1" s="1"/>
  <c r="Z223" i="6"/>
  <c r="F223" i="1" s="1"/>
  <c r="Z170" i="6"/>
  <c r="F170" i="1" s="1"/>
  <c r="Z103" i="6"/>
  <c r="F103" i="1" s="1"/>
  <c r="X13" i="6"/>
  <c r="Z13" i="6"/>
  <c r="F13" i="1" s="1"/>
  <c r="X139" i="6"/>
  <c r="Z139" i="6"/>
  <c r="F139" i="1" s="1"/>
  <c r="X214" i="6"/>
  <c r="Z214" i="6"/>
  <c r="F214" i="1" s="1"/>
  <c r="Z193" i="6"/>
  <c r="F193" i="1" s="1"/>
  <c r="Z125" i="6"/>
  <c r="F125" i="1" s="1"/>
  <c r="Z144" i="6"/>
  <c r="F144" i="1" s="1"/>
  <c r="X92" i="6"/>
  <c r="Z92" i="6"/>
  <c r="F92" i="1" s="1"/>
  <c r="X53" i="6"/>
  <c r="Z53" i="6"/>
  <c r="F53" i="1" s="1"/>
  <c r="Z45" i="6"/>
  <c r="F45" i="1" s="1"/>
  <c r="Z6" i="6"/>
  <c r="F6" i="1" s="1"/>
  <c r="Z104" i="6"/>
  <c r="F104" i="1" s="1"/>
  <c r="Z123" i="6"/>
  <c r="F123" i="1" s="1"/>
  <c r="Z185" i="6"/>
  <c r="F185" i="1" s="1"/>
  <c r="Z86" i="6"/>
  <c r="F86" i="1" s="1"/>
  <c r="Z64" i="6"/>
  <c r="F64" i="1" s="1"/>
  <c r="Z105" i="6"/>
  <c r="F105" i="1" s="1"/>
  <c r="X14" i="6"/>
  <c r="Z14" i="6"/>
  <c r="F14" i="1" s="1"/>
  <c r="X158" i="6"/>
  <c r="Z158" i="6"/>
  <c r="F158" i="1" s="1"/>
  <c r="X196" i="6"/>
  <c r="Z196" i="6"/>
  <c r="F196" i="1" s="1"/>
  <c r="X33" i="6"/>
  <c r="Z33" i="6"/>
  <c r="F33" i="1" s="1"/>
  <c r="Z146" i="6"/>
  <c r="F146" i="1" s="1"/>
  <c r="X239" i="6"/>
  <c r="Z239" i="6"/>
  <c r="F239" i="1" s="1"/>
  <c r="X199" i="6"/>
  <c r="Z199" i="6"/>
  <c r="F199" i="1" s="1"/>
  <c r="X94" i="6"/>
  <c r="Z94" i="6"/>
  <c r="F94" i="1" s="1"/>
  <c r="X112" i="6"/>
  <c r="Z112" i="6"/>
  <c r="F112" i="1" s="1"/>
  <c r="X183" i="6"/>
  <c r="Z89" i="6"/>
  <c r="F89" i="1" s="1"/>
  <c r="Z165" i="6"/>
  <c r="F165" i="1" s="1"/>
  <c r="Z210" i="6"/>
  <c r="F210" i="1" s="1"/>
  <c r="Z163" i="6"/>
  <c r="F163" i="1" s="1"/>
  <c r="Z17" i="6"/>
  <c r="F17" i="1" s="1"/>
  <c r="X176" i="6"/>
  <c r="Z176" i="6"/>
  <c r="F176" i="1" s="1"/>
  <c r="Z16" i="6"/>
  <c r="F16" i="1" s="1"/>
  <c r="X98" i="6"/>
  <c r="Z98" i="6"/>
  <c r="F98" i="1" s="1"/>
  <c r="Z80" i="6"/>
  <c r="F80" i="1" s="1"/>
  <c r="Z131" i="6"/>
  <c r="F131" i="1" s="1"/>
  <c r="Z66" i="6"/>
  <c r="F66" i="1" s="1"/>
  <c r="X234" i="6"/>
  <c r="Z234" i="6"/>
  <c r="F234" i="1" s="1"/>
  <c r="X32" i="6"/>
  <c r="Z32" i="6"/>
  <c r="F32" i="1" s="1"/>
  <c r="X116" i="6"/>
  <c r="Z116" i="6"/>
  <c r="F116" i="1" s="1"/>
  <c r="X42" i="6"/>
  <c r="Z42" i="6"/>
  <c r="F42" i="1" s="1"/>
  <c r="X121" i="6"/>
  <c r="Z121" i="6"/>
  <c r="F121" i="1" s="1"/>
  <c r="Z151" i="6"/>
  <c r="F151" i="1" s="1"/>
  <c r="Z65" i="6"/>
  <c r="F65" i="1" s="1"/>
  <c r="Z231" i="6"/>
  <c r="F231" i="1" s="1"/>
  <c r="Z204" i="6"/>
  <c r="F204" i="1" s="1"/>
  <c r="Z230" i="6"/>
  <c r="F230" i="1" s="1"/>
  <c r="Z168" i="6"/>
  <c r="F168" i="1" s="1"/>
  <c r="X161" i="6"/>
  <c r="Z161" i="6"/>
  <c r="F161" i="1" s="1"/>
  <c r="X174" i="6"/>
  <c r="Z174" i="6"/>
  <c r="F174" i="1" s="1"/>
  <c r="X237" i="6"/>
  <c r="Z237" i="6"/>
  <c r="F237" i="1" s="1"/>
  <c r="X195" i="6"/>
  <c r="Z195" i="6"/>
  <c r="F195" i="1" s="1"/>
  <c r="X133" i="6"/>
  <c r="Z133" i="6"/>
  <c r="F133" i="1" s="1"/>
  <c r="Z186" i="6"/>
  <c r="F186" i="1" s="1"/>
  <c r="X173" i="6"/>
  <c r="Z173" i="6"/>
  <c r="F173" i="1" s="1"/>
  <c r="X137" i="6"/>
  <c r="Z137" i="6"/>
  <c r="F137" i="1" s="1"/>
  <c r="X49" i="6"/>
  <c r="Z49" i="6"/>
  <c r="F49" i="1" s="1"/>
  <c r="X78" i="6"/>
  <c r="Z78" i="6"/>
  <c r="F78" i="1" s="1"/>
  <c r="Z171" i="6"/>
  <c r="F171" i="1" s="1"/>
  <c r="Z211" i="6"/>
  <c r="F211" i="1" s="1"/>
  <c r="Z57" i="6"/>
  <c r="F57" i="1" s="1"/>
  <c r="Z224" i="6"/>
  <c r="F224" i="1" s="1"/>
  <c r="Z109" i="6"/>
  <c r="F109" i="1" s="1"/>
  <c r="Z188" i="6"/>
  <c r="F188" i="1" s="1"/>
  <c r="X120" i="6"/>
  <c r="Z120" i="6"/>
  <c r="F120" i="1" s="1"/>
  <c r="X70" i="6"/>
  <c r="Z70" i="6"/>
  <c r="F70" i="1" s="1"/>
  <c r="X175" i="6"/>
  <c r="Z175" i="6"/>
  <c r="F175" i="1" s="1"/>
  <c r="X155" i="6"/>
  <c r="Z155" i="6"/>
  <c r="F155" i="1" s="1"/>
  <c r="X244" i="6"/>
  <c r="Z244" i="6"/>
  <c r="F244" i="1" s="1"/>
  <c r="X197" i="6"/>
  <c r="Z197" i="6"/>
  <c r="F197" i="1" s="1"/>
  <c r="X31" i="6"/>
  <c r="Z31" i="6"/>
  <c r="F31" i="1" s="1"/>
  <c r="X24" i="6"/>
  <c r="Z24" i="6"/>
  <c r="F24" i="1" s="1"/>
  <c r="Z27" i="6"/>
  <c r="F27" i="1" s="1"/>
  <c r="X52" i="6"/>
  <c r="Z52" i="6"/>
  <c r="F52" i="1" s="1"/>
  <c r="X201" i="6"/>
  <c r="Z201" i="6"/>
  <c r="F201" i="1" s="1"/>
  <c r="Z67" i="6"/>
  <c r="F67" i="1" s="1"/>
  <c r="X82" i="6"/>
  <c r="Z82" i="6"/>
  <c r="F82" i="1" s="1"/>
  <c r="X51" i="6"/>
  <c r="Z51" i="6"/>
  <c r="F51" i="1" s="1"/>
  <c r="X41" i="6"/>
  <c r="Z41" i="6"/>
  <c r="F41" i="1" s="1"/>
  <c r="X194" i="6"/>
  <c r="Z194" i="6"/>
  <c r="F194" i="1" s="1"/>
  <c r="X179" i="6"/>
  <c r="Z179" i="6"/>
  <c r="F179" i="1" s="1"/>
  <c r="X126" i="6"/>
  <c r="Z192" i="6"/>
  <c r="F192" i="1" s="1"/>
  <c r="Z47" i="6"/>
  <c r="F47" i="1" s="1"/>
  <c r="Z36" i="6"/>
  <c r="F36" i="1" s="1"/>
  <c r="Z149" i="6"/>
  <c r="F149" i="1" s="1"/>
  <c r="Z209" i="6"/>
  <c r="F209" i="1" s="1"/>
  <c r="X140" i="6"/>
  <c r="Z140" i="6"/>
  <c r="F140" i="1" s="1"/>
  <c r="X29" i="6"/>
  <c r="Z29" i="6"/>
  <c r="F29" i="1" s="1"/>
  <c r="X134" i="6"/>
  <c r="Z134" i="6"/>
  <c r="F134" i="1" s="1"/>
  <c r="X73" i="6"/>
  <c r="Z73" i="6"/>
  <c r="F73" i="1" s="1"/>
  <c r="X219" i="6"/>
  <c r="Z219" i="6"/>
  <c r="F219" i="1" s="1"/>
  <c r="X221" i="6"/>
  <c r="Z221" i="6"/>
  <c r="F221" i="1" s="1"/>
  <c r="X154" i="6"/>
  <c r="Z154" i="6"/>
  <c r="F154" i="1" s="1"/>
  <c r="Z148" i="6"/>
  <c r="F148" i="1" s="1"/>
  <c r="X56" i="6"/>
  <c r="Z56" i="6"/>
  <c r="F56" i="1" s="1"/>
  <c r="X62" i="6"/>
  <c r="Z62" i="6"/>
  <c r="F62" i="1" s="1"/>
  <c r="X119" i="6"/>
  <c r="Z119" i="6"/>
  <c r="F119" i="1" s="1"/>
  <c r="X95" i="6"/>
  <c r="Z95" i="6"/>
  <c r="F95" i="1" s="1"/>
  <c r="X12" i="6"/>
  <c r="Z12" i="6"/>
  <c r="F12" i="1" s="1"/>
  <c r="Z212" i="6"/>
  <c r="F212" i="1" s="1"/>
  <c r="Z48" i="6"/>
  <c r="F48" i="1" s="1"/>
  <c r="Z108" i="6"/>
  <c r="F108" i="1" s="1"/>
  <c r="Z124" i="6"/>
  <c r="F124" i="1" s="1"/>
  <c r="Z150" i="6"/>
  <c r="F150" i="1" s="1"/>
  <c r="Z229" i="6"/>
  <c r="F229" i="1" s="1"/>
  <c r="X38" i="6"/>
  <c r="Z38" i="6"/>
  <c r="F38" i="1" s="1"/>
  <c r="X113" i="6"/>
  <c r="Z113" i="6"/>
  <c r="F113" i="1" s="1"/>
  <c r="X180" i="6"/>
  <c r="Z180" i="6"/>
  <c r="F180" i="1" s="1"/>
  <c r="Z59" i="6"/>
  <c r="F59" i="1" s="1"/>
  <c r="X77" i="6"/>
  <c r="Z77" i="6"/>
  <c r="F77" i="1" s="1"/>
  <c r="X200" i="6"/>
  <c r="Z200" i="6"/>
  <c r="F200" i="1" s="1"/>
  <c r="X75" i="6"/>
  <c r="Z75" i="6"/>
  <c r="F75" i="1" s="1"/>
  <c r="Z232" i="6"/>
  <c r="F232" i="1" s="1"/>
  <c r="Z71" i="6"/>
  <c r="F71" i="1" s="1"/>
  <c r="Z88" i="6"/>
  <c r="F88" i="1" s="1"/>
  <c r="Z164" i="6"/>
  <c r="F164" i="1" s="1"/>
  <c r="Z63" i="6"/>
  <c r="F63" i="1" s="1"/>
  <c r="Z130" i="6"/>
  <c r="F130" i="1" s="1"/>
  <c r="Y24" i="6" l="1"/>
  <c r="E24" i="1" s="1"/>
  <c r="Y180" i="6"/>
  <c r="E180" i="1" s="1"/>
  <c r="Y158" i="6"/>
  <c r="E158" i="1" s="1"/>
  <c r="Y33" i="6"/>
  <c r="E33" i="1" s="1"/>
  <c r="Y93" i="6"/>
  <c r="E93" i="1" s="1"/>
  <c r="Y56" i="6"/>
  <c r="E56" i="1" s="1"/>
  <c r="Y50" i="6"/>
  <c r="E50" i="1" s="1"/>
  <c r="Y196" i="6"/>
  <c r="E196" i="1" s="1"/>
  <c r="Y34" i="6"/>
  <c r="E34" i="1" s="1"/>
  <c r="Y113" i="6"/>
  <c r="E113" i="1" s="1"/>
  <c r="Y154" i="6"/>
  <c r="E154" i="1" s="1"/>
  <c r="Y81" i="6"/>
  <c r="E81" i="1" s="1"/>
  <c r="Y38" i="6"/>
  <c r="E38" i="1" s="1"/>
  <c r="Y219" i="6"/>
  <c r="E219" i="1" s="1"/>
  <c r="Y114" i="6"/>
  <c r="E114" i="1" s="1"/>
  <c r="Y183" i="6"/>
  <c r="E183" i="1" s="1"/>
  <c r="Y55" i="6"/>
  <c r="E55" i="1" s="1"/>
  <c r="Y116" i="6"/>
  <c r="E116" i="1" s="1"/>
  <c r="Y18" i="6"/>
  <c r="E18" i="1" s="1"/>
  <c r="Y244" i="6"/>
  <c r="E244" i="1" s="1"/>
  <c r="Y74" i="6"/>
  <c r="E74" i="1" s="1"/>
  <c r="Y177" i="6"/>
  <c r="E177" i="1" s="1"/>
  <c r="Y126" i="6"/>
  <c r="E126" i="1" s="1"/>
  <c r="Y194" i="6"/>
  <c r="E194" i="1" s="1"/>
  <c r="Y121" i="6"/>
  <c r="E121" i="1" s="1"/>
  <c r="Y51" i="6"/>
  <c r="E51" i="1" s="1"/>
  <c r="Y12" i="6"/>
  <c r="E12" i="1" s="1"/>
  <c r="Y94" i="6"/>
  <c r="E94" i="1" s="1"/>
  <c r="Y75" i="6"/>
  <c r="E75" i="1" s="1"/>
  <c r="Y29" i="6"/>
  <c r="E29" i="1" s="1"/>
  <c r="Y120" i="6"/>
  <c r="E120" i="1" s="1"/>
  <c r="Y156" i="6"/>
  <c r="E156" i="1" s="1"/>
  <c r="Y115" i="6"/>
  <c r="E115" i="1" s="1"/>
  <c r="Y98" i="6"/>
  <c r="E98" i="1" s="1"/>
  <c r="Y31" i="6"/>
  <c r="E31" i="1" s="1"/>
  <c r="Y197" i="6"/>
  <c r="E197" i="1" s="1"/>
  <c r="Y13" i="6"/>
  <c r="E13" i="1" s="1"/>
  <c r="Y155" i="6"/>
  <c r="E155" i="1" s="1"/>
  <c r="Y42" i="6"/>
  <c r="E42" i="1" s="1"/>
  <c r="Y73" i="6"/>
  <c r="E73" i="1" s="1"/>
  <c r="Y133" i="6"/>
  <c r="E133" i="1" s="1"/>
  <c r="Y112" i="6"/>
  <c r="E112" i="1" s="1"/>
  <c r="Y96" i="6"/>
  <c r="E96" i="1" s="1"/>
  <c r="Y70" i="6"/>
  <c r="E70" i="1" s="1"/>
  <c r="Y32" i="6"/>
  <c r="E32" i="1" s="1"/>
  <c r="Y201" i="6"/>
  <c r="E201" i="1" s="1"/>
  <c r="Y237" i="6"/>
  <c r="E237" i="1" s="1"/>
  <c r="Y234" i="6"/>
  <c r="E234" i="1" s="1"/>
  <c r="Y199" i="6"/>
  <c r="E199" i="1" s="1"/>
  <c r="Y198" i="6"/>
  <c r="E198" i="1" s="1"/>
  <c r="Y62" i="6"/>
  <c r="E62" i="1" s="1"/>
  <c r="Y161" i="6"/>
  <c r="E161" i="1" s="1"/>
  <c r="Y78" i="6"/>
  <c r="E78" i="1" s="1"/>
  <c r="Y102" i="6"/>
  <c r="E102" i="1" s="1"/>
  <c r="Y179" i="6"/>
  <c r="E179" i="1" s="1"/>
  <c r="Y14" i="6"/>
  <c r="E14" i="1" s="1"/>
  <c r="Y216" i="6"/>
  <c r="E216" i="1" s="1"/>
  <c r="Y82" i="6"/>
  <c r="E82" i="1" s="1"/>
  <c r="Y195" i="6"/>
  <c r="E195" i="1" s="1"/>
  <c r="Y95" i="6"/>
  <c r="E95" i="1" s="1"/>
  <c r="Y200" i="6"/>
  <c r="E200" i="1" s="1"/>
  <c r="Y140" i="6"/>
  <c r="E140" i="1" s="1"/>
  <c r="Y53" i="6"/>
  <c r="E53" i="1" s="1"/>
  <c r="Y235" i="6"/>
  <c r="E235" i="1" s="1"/>
  <c r="Y135" i="6"/>
  <c r="E135" i="1" s="1"/>
  <c r="Y176" i="6"/>
  <c r="E176" i="1" s="1"/>
  <c r="Y214" i="6"/>
  <c r="E214" i="1" s="1"/>
  <c r="Y49" i="6"/>
  <c r="E49" i="1" s="1"/>
  <c r="Y137" i="6"/>
  <c r="E137" i="1" s="1"/>
  <c r="Y136" i="6"/>
  <c r="E136" i="1" s="1"/>
  <c r="Y41" i="6"/>
  <c r="E41" i="1" s="1"/>
  <c r="Y162" i="6"/>
  <c r="E162" i="1" s="1"/>
  <c r="Y101" i="6"/>
  <c r="E101" i="1" s="1"/>
  <c r="Y175" i="6"/>
  <c r="E175" i="1" s="1"/>
  <c r="Y119" i="6"/>
  <c r="E119" i="1" s="1"/>
  <c r="Y239" i="6"/>
  <c r="E239" i="1" s="1"/>
  <c r="Y79" i="6"/>
  <c r="E79" i="1" s="1"/>
  <c r="Y139" i="6"/>
  <c r="E139" i="1" s="1"/>
  <c r="Y221" i="6"/>
  <c r="E221" i="1" s="1"/>
  <c r="Y122" i="6"/>
  <c r="E122" i="1" s="1"/>
  <c r="Y173" i="6"/>
  <c r="E173" i="1" s="1"/>
  <c r="Y138" i="6"/>
  <c r="E138" i="1" s="1"/>
  <c r="Y134" i="6"/>
  <c r="E134" i="1" s="1"/>
  <c r="Y142" i="6"/>
  <c r="E142" i="1" s="1"/>
  <c r="Y52" i="6"/>
  <c r="E52" i="1" s="1"/>
  <c r="Y174" i="6"/>
  <c r="E174" i="1" s="1"/>
  <c r="Y77" i="6"/>
  <c r="E77" i="1" s="1"/>
  <c r="Y92" i="6"/>
  <c r="E92" i="1" s="1"/>
  <c r="Y178" i="6"/>
  <c r="E178" i="1" s="1"/>
  <c r="Y39" i="6"/>
  <c r="E39" i="1" s="1"/>
  <c r="Y153" i="6"/>
  <c r="E153" i="1" s="1"/>
</calcChain>
</file>

<file path=xl/sharedStrings.xml><?xml version="1.0" encoding="utf-8"?>
<sst xmlns="http://schemas.openxmlformats.org/spreadsheetml/2006/main" count="3532" uniqueCount="779">
  <si>
    <t>Nº</t>
  </si>
  <si>
    <t>Persona</t>
  </si>
  <si>
    <t>RUT</t>
  </si>
  <si>
    <t>Estado</t>
  </si>
  <si>
    <t>Nota</t>
  </si>
  <si>
    <t>Observaciones</t>
  </si>
  <si>
    <t>Puntaje Alternativas</t>
  </si>
  <si>
    <t xml:space="preserve">Puntaje Problemas </t>
  </si>
  <si>
    <t>Puntaje Total</t>
  </si>
  <si>
    <t xml:space="preserve">Forma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</si>
  <si>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</si>
  <si>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</si>
  <si>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</si>
  <si>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</si>
  <si>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</si>
  <si>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</si>
  <si>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</si>
  <si>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</si>
  <si>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</si>
  <si>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</si>
  <si>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</si>
  <si>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</si>
  <si>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</si>
  <si>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</si>
  <si>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</si>
  <si>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 xml:space="preserve">Corrector </t>
  </si>
  <si>
    <t>Forma A</t>
  </si>
  <si>
    <t>Forma B</t>
  </si>
  <si>
    <t>P1A</t>
  </si>
  <si>
    <t>P1B</t>
  </si>
  <si>
    <t>P1C</t>
  </si>
  <si>
    <t>P2A</t>
  </si>
  <si>
    <t>P2B</t>
  </si>
  <si>
    <t>P2C</t>
  </si>
  <si>
    <t>Total</t>
  </si>
  <si>
    <t>Abarca Araya, Anahis Alexandra</t>
  </si>
  <si>
    <t>22075977-6</t>
  </si>
  <si>
    <t>Activo</t>
  </si>
  <si>
    <t>5_1</t>
  </si>
  <si>
    <t>B</t>
  </si>
  <si>
    <t>Aburto Durán, Rocío Valentina</t>
  </si>
  <si>
    <t>21120461-3</t>
  </si>
  <si>
    <t>Aceituno Rubio, Alonso Miguel</t>
  </si>
  <si>
    <t>22330991-7</t>
  </si>
  <si>
    <t>Acuña Román, Crishna Alejandra</t>
  </si>
  <si>
    <t>22238117-7</t>
  </si>
  <si>
    <t>Agüero Casales, Carla Nicole</t>
  </si>
  <si>
    <t>21866531-4</t>
  </si>
  <si>
    <t>Allendes Morales, Valentina Christiane</t>
  </si>
  <si>
    <t>22116765-1</t>
  </si>
  <si>
    <t>A</t>
  </si>
  <si>
    <t>MR/TY</t>
  </si>
  <si>
    <t>Almonacid Covarrubias, Natasha Solange</t>
  </si>
  <si>
    <t>21819068-5</t>
  </si>
  <si>
    <t>Alvear Núñez, Enzo</t>
  </si>
  <si>
    <t>21885095-2</t>
  </si>
  <si>
    <t>Araya Peñafiel, Josefa Antonia</t>
  </si>
  <si>
    <t>22200879-4</t>
  </si>
  <si>
    <t>Barahona Tapia, Francisca Andrea</t>
  </si>
  <si>
    <t>22173391-6</t>
  </si>
  <si>
    <t>Becerra Sandoval, Elizabeth Natalia</t>
  </si>
  <si>
    <t>22335436-K</t>
  </si>
  <si>
    <t>Carvallo Curihual, Belén Paz</t>
  </si>
  <si>
    <t>22412947-5</t>
  </si>
  <si>
    <t>Castillo Jara, Trinidad Paz</t>
  </si>
  <si>
    <t>22275602-2</t>
  </si>
  <si>
    <t>Catricura Araya, Aylen Lucía</t>
  </si>
  <si>
    <t>21865272-7</t>
  </si>
  <si>
    <t>Chávez Silva, Carolina Elena</t>
  </si>
  <si>
    <t>21497944-6</t>
  </si>
  <si>
    <t>Cisterna Montes, Paulina Ada</t>
  </si>
  <si>
    <t>22070320-7</t>
  </si>
  <si>
    <t>Contreras Carrillo, Cristóbal Ariel</t>
  </si>
  <si>
    <t>21123605-1</t>
  </si>
  <si>
    <t>Contreras Jara, Tais Martina</t>
  </si>
  <si>
    <t>22241247-1</t>
  </si>
  <si>
    <t>Cretton Honorato, Sophia Isidora</t>
  </si>
  <si>
    <t>21818890-7</t>
  </si>
  <si>
    <t>Dancke Saez, Bruno Ignacio</t>
  </si>
  <si>
    <t>20825096-5</t>
  </si>
  <si>
    <t>Díaz Jiménez, Florencia Sofía</t>
  </si>
  <si>
    <t>22307435-9</t>
  </si>
  <si>
    <t>Elgueta Ferrer, María Belén</t>
  </si>
  <si>
    <t>21770275-5</t>
  </si>
  <si>
    <t>Fernandez Verdejo, Rayen Javiera</t>
  </si>
  <si>
    <t>21642532-4</t>
  </si>
  <si>
    <t>Flores Comolai, Karina Del Carmen</t>
  </si>
  <si>
    <t>21672687-1</t>
  </si>
  <si>
    <t>Fuentes Consuegra, Isidora Florencia</t>
  </si>
  <si>
    <t>22389924-2</t>
  </si>
  <si>
    <t>Fuentes San Martín, Francisca Almendra</t>
  </si>
  <si>
    <t>21780942-8</t>
  </si>
  <si>
    <t>Gajardo Viera, María José</t>
  </si>
  <si>
    <t>21898814-8</t>
  </si>
  <si>
    <t>Gana Boggero, Dayma Antonella</t>
  </si>
  <si>
    <t>22121340-8</t>
  </si>
  <si>
    <t>González Castro, Darleen</t>
  </si>
  <si>
    <t>22403684-1</t>
  </si>
  <si>
    <t>González Sidgman, Isidora Catalina</t>
  </si>
  <si>
    <t>21713423-4</t>
  </si>
  <si>
    <t>Grajales Cardenas, Laura Sofia</t>
  </si>
  <si>
    <t>24111102-4</t>
  </si>
  <si>
    <t>Guerra Queralto, Antonia Elba</t>
  </si>
  <si>
    <t>22030862-6</t>
  </si>
  <si>
    <t>Gutiérrez Basáez, Isidora Rayen</t>
  </si>
  <si>
    <t>21480040-3</t>
  </si>
  <si>
    <t>Gutiérrez Jaramillo, Catalina Ignacia</t>
  </si>
  <si>
    <t>21717339-6</t>
  </si>
  <si>
    <t>Jara Canales, Martina Belén</t>
  </si>
  <si>
    <t>22091132-2</t>
  </si>
  <si>
    <t>Lizana Robles, Bastián Marcelo</t>
  </si>
  <si>
    <t>21827059-K</t>
  </si>
  <si>
    <t>Loayza Romero, Vicente Julián</t>
  </si>
  <si>
    <t>22334606-5</t>
  </si>
  <si>
    <t>Lucero Pimentel, Aurora Ignacia</t>
  </si>
  <si>
    <t>22283831-2</t>
  </si>
  <si>
    <t>Mancilla Campos, Martina Antonia</t>
  </si>
  <si>
    <t>21827377-7</t>
  </si>
  <si>
    <t>Manríquez Pino, Tania Loreto</t>
  </si>
  <si>
    <t>21899051-7</t>
  </si>
  <si>
    <t>Maripil Morales, Monserrat Victoria</t>
  </si>
  <si>
    <t>21500704-9</t>
  </si>
  <si>
    <t>Martínez Calleja, Carlota Fernanda</t>
  </si>
  <si>
    <t>22160310-9</t>
  </si>
  <si>
    <t>Masso Lorca, Martín Alonso</t>
  </si>
  <si>
    <t>22197111-6</t>
  </si>
  <si>
    <t>Maturana Hernández, Ignacia Carolina</t>
  </si>
  <si>
    <t>21941692-K</t>
  </si>
  <si>
    <t>Melendez Rodriguez, Maria de los Angeles</t>
  </si>
  <si>
    <t>26649474-2</t>
  </si>
  <si>
    <t>Meléndez San Martín, Amanda Belen</t>
  </si>
  <si>
    <t>22109814-5</t>
  </si>
  <si>
    <t>Moraga Jerez, Francisca Sayen</t>
  </si>
  <si>
    <t>21568497-0</t>
  </si>
  <si>
    <t>Morales Rojas, Maira Valentina</t>
  </si>
  <si>
    <t>22265708-3</t>
  </si>
  <si>
    <t>Neculmán Figueroa, Alondra Carolina</t>
  </si>
  <si>
    <t>22247443-4</t>
  </si>
  <si>
    <t>Negrete Jara, Carolina Alejandra</t>
  </si>
  <si>
    <t>22295917-9</t>
  </si>
  <si>
    <t>Negrón Soto, Valentina Ignacia</t>
  </si>
  <si>
    <t>19995222-6</t>
  </si>
  <si>
    <t>IG/TY</t>
  </si>
  <si>
    <t>Núñez Cáceres, Sofía Ignacia</t>
  </si>
  <si>
    <t>22261997-1</t>
  </si>
  <si>
    <t>Núñez Espinoza, Matías Alonso</t>
  </si>
  <si>
    <t>21854926-8</t>
  </si>
  <si>
    <t>Orfanoz Olmedo, Pascal Montserrat</t>
  </si>
  <si>
    <t>22096144-3</t>
  </si>
  <si>
    <t>Ossandón Rodríguez, Valentina Antonia</t>
  </si>
  <si>
    <t>22383971-1</t>
  </si>
  <si>
    <t>Pardo Saldías, Eunice Araceli</t>
  </si>
  <si>
    <t>22154057-3</t>
  </si>
  <si>
    <t>Parraguez Valdés, Luka Amaro</t>
  </si>
  <si>
    <t>21950354-7</t>
  </si>
  <si>
    <t>Perez Fernandez, Diana Carolina</t>
  </si>
  <si>
    <t>25943138-7</t>
  </si>
  <si>
    <t>Pérez Tapia, Valentina Paz</t>
  </si>
  <si>
    <t>22173348-7</t>
  </si>
  <si>
    <t>Pichún Marileo, Macarena Alejandra</t>
  </si>
  <si>
    <t>22281086-8</t>
  </si>
  <si>
    <t>Pierre, Sorriana</t>
  </si>
  <si>
    <t>24639736-8</t>
  </si>
  <si>
    <t>Pimentel Soto, Renata Eloísa</t>
  </si>
  <si>
    <t>22345009-1</t>
  </si>
  <si>
    <t>Pinilla Román, Isidora Antonia</t>
  </si>
  <si>
    <t>22043442-7</t>
  </si>
  <si>
    <t>Ponce Villarroel, Anais Almendra</t>
  </si>
  <si>
    <t>22094949-4</t>
  </si>
  <si>
    <t>Quilempan Díaz, Mainayen Amanda</t>
  </si>
  <si>
    <t>22372977-0</t>
  </si>
  <si>
    <t>Ramírez Sanhueza, Berena Almendra</t>
  </si>
  <si>
    <t>22283053-2</t>
  </si>
  <si>
    <t>Riquelme Tobar, Francisca Belén Antonia</t>
  </si>
  <si>
    <t>21414085-3</t>
  </si>
  <si>
    <t>Rojas Quintanilla, Daniela Andrea</t>
  </si>
  <si>
    <t>22001494-0</t>
  </si>
  <si>
    <t>Román Castillo, Valentina Gabriela</t>
  </si>
  <si>
    <t>22093243-5</t>
  </si>
  <si>
    <t>Rosen Inostroza, Agustina Ignacia</t>
  </si>
  <si>
    <t>22112648-3</t>
  </si>
  <si>
    <t>Saldías Gálvez, Sayen Ignacia</t>
  </si>
  <si>
    <t>22408722-5</t>
  </si>
  <si>
    <t>San Martín Cruz, Daniel Vicente</t>
  </si>
  <si>
    <t>21917452-7</t>
  </si>
  <si>
    <t>Sánchez Delgado, Matías Vicente</t>
  </si>
  <si>
    <t>22018806-K</t>
  </si>
  <si>
    <t>Santander Bugueño, Catalina Andrea</t>
  </si>
  <si>
    <t>22134618-1</t>
  </si>
  <si>
    <t>Santis Alegría, Vicente Alejandro</t>
  </si>
  <si>
    <t>22109270-8</t>
  </si>
  <si>
    <t>Sepúlveda Lapierre, Antonia Isidora</t>
  </si>
  <si>
    <t>21940270-8</t>
  </si>
  <si>
    <t>Silva Donoso, Valentina Emelinda</t>
  </si>
  <si>
    <t>21572019-5</t>
  </si>
  <si>
    <t>Silva Joo, Valeria Catalina</t>
  </si>
  <si>
    <t>22032443-5</t>
  </si>
  <si>
    <t>Soto Quintero, Juan David</t>
  </si>
  <si>
    <t>21918186-8</t>
  </si>
  <si>
    <t>Taucare Valenzuela, Denisse Alejandra</t>
  </si>
  <si>
    <t>21770773-0</t>
  </si>
  <si>
    <t>Tejerina Mollo, Laura Fernanda</t>
  </si>
  <si>
    <t>22221138-7</t>
  </si>
  <si>
    <t>Torres Barahona, Maximiliano David</t>
  </si>
  <si>
    <t>21759338-7</t>
  </si>
  <si>
    <t>Uribe Paredes, Antonia Ignacia</t>
  </si>
  <si>
    <t>22259363-8</t>
  </si>
  <si>
    <t>Valdevellano Rojas, Damarys Javiera</t>
  </si>
  <si>
    <t>22161498-4</t>
  </si>
  <si>
    <t>Vásquez Sánchez, Javiera Valentina</t>
  </si>
  <si>
    <t>21845578-6</t>
  </si>
  <si>
    <t>Vivallos Araya, Rocío Magdalena</t>
  </si>
  <si>
    <t>21863257-2</t>
  </si>
  <si>
    <t>Aguilera Parra, Franco Javier</t>
  </si>
  <si>
    <t>22074996-7</t>
  </si>
  <si>
    <t>5_2</t>
  </si>
  <si>
    <t>IG/JR</t>
  </si>
  <si>
    <t>Ambiado Urrejola, Nicolas Ignacio</t>
  </si>
  <si>
    <t>22144637-2</t>
  </si>
  <si>
    <t>MP</t>
  </si>
  <si>
    <t>Baez Chacón, Guillermo Jesus</t>
  </si>
  <si>
    <t>21959587-5</t>
  </si>
  <si>
    <t>Barra Pereira, Emilia Antonia</t>
  </si>
  <si>
    <t>21982391-6</t>
  </si>
  <si>
    <t>Barrientos Jara, Rocío Serena</t>
  </si>
  <si>
    <t>22309211-K</t>
  </si>
  <si>
    <t>Barros Orfali, Victoria Alejandra</t>
  </si>
  <si>
    <t>22120786-6</t>
  </si>
  <si>
    <t>Burdiles Soto, Isidora del Pilar</t>
  </si>
  <si>
    <t>21956826-6</t>
  </si>
  <si>
    <t>Bustos Faúndez, Valentina Javiera</t>
  </si>
  <si>
    <t>21718221-2</t>
  </si>
  <si>
    <t>Campos Moyano, Sebastian Alejandro</t>
  </si>
  <si>
    <t>22011836-3</t>
  </si>
  <si>
    <t>Chávez Álvarez, Lorenzo Andrés</t>
  </si>
  <si>
    <t>22322748-1</t>
  </si>
  <si>
    <t>Contreras Zúñiga, Martina Raquel</t>
  </si>
  <si>
    <t>21756914-1</t>
  </si>
  <si>
    <t>Díaz Sasso, Martina Angela</t>
  </si>
  <si>
    <t>22189976-8</t>
  </si>
  <si>
    <t>Donoso Hermosilla, José Tomás</t>
  </si>
  <si>
    <t>21876292-1</t>
  </si>
  <si>
    <t>Gaete Alegría, Karina Denisse</t>
  </si>
  <si>
    <t>22220062-8</t>
  </si>
  <si>
    <t>Gajardo Dávila, María Jesús</t>
  </si>
  <si>
    <t>21916605-2</t>
  </si>
  <si>
    <t>Gasic Duarte, Milenka Cecilia</t>
  </si>
  <si>
    <t>22253671-5</t>
  </si>
  <si>
    <t>Gatica Flores, Lukas Valentino</t>
  </si>
  <si>
    <t>21622282-2</t>
  </si>
  <si>
    <t>Gómez Alarcón, Lissete Estefania</t>
  </si>
  <si>
    <t>22109933-8</t>
  </si>
  <si>
    <t>Gómez Escobar, Monserrat Scarlett</t>
  </si>
  <si>
    <t>21956064-8</t>
  </si>
  <si>
    <t>González Gallegos, Isabel Katalina</t>
  </si>
  <si>
    <t>21966973-9</t>
  </si>
  <si>
    <t>González Galleguillos, Florencia Ignacia</t>
  </si>
  <si>
    <t>22269008-0</t>
  </si>
  <si>
    <t>Guerra Barría, Dayana Scarlette</t>
  </si>
  <si>
    <t>21370586-5</t>
  </si>
  <si>
    <t>Hidalgo Brncic, Emilia</t>
  </si>
  <si>
    <t>21834681-2</t>
  </si>
  <si>
    <t>Jofré Araya, Constanza Javiera</t>
  </si>
  <si>
    <t>22013902-6</t>
  </si>
  <si>
    <t>Jones Galaz, Valentina Ignacia</t>
  </si>
  <si>
    <t>22257918-K</t>
  </si>
  <si>
    <t>Lefiche Trafiñanco, Rocío Belén</t>
  </si>
  <si>
    <t>22409778-6</t>
  </si>
  <si>
    <t>Mamani Barrales, Consuelo Amaya</t>
  </si>
  <si>
    <t>21893857-4</t>
  </si>
  <si>
    <t>Marchant Sepúlveda, Camila Ignacia</t>
  </si>
  <si>
    <t>21929417-4</t>
  </si>
  <si>
    <t>Marín Céspedes, Rayen Simonet</t>
  </si>
  <si>
    <t>22194834-3</t>
  </si>
  <si>
    <t>Molina Guarda, Antonia Belén</t>
  </si>
  <si>
    <t>22274201-3</t>
  </si>
  <si>
    <t>Moll Muñoz, Kitty Andrea</t>
  </si>
  <si>
    <t>22393687-3</t>
  </si>
  <si>
    <t>Montiel González, Javiera Elsa Esperanza</t>
  </si>
  <si>
    <t>21889237-K</t>
  </si>
  <si>
    <t>Mora Ahumada, Rocío Josefina</t>
  </si>
  <si>
    <t>21584927-9</t>
  </si>
  <si>
    <t>Morán Ugalde, Catalina Francisca</t>
  </si>
  <si>
    <t>22214380-2</t>
  </si>
  <si>
    <t>Moreno Macías, Antonia Catalina</t>
  </si>
  <si>
    <t>22306200-8</t>
  </si>
  <si>
    <t>Moroso Quinchamán, Cristóbal Eduardo</t>
  </si>
  <si>
    <t>21911234-3</t>
  </si>
  <si>
    <t>Olea Guajardo, Milena Andrea</t>
  </si>
  <si>
    <t>22113985-2</t>
  </si>
  <si>
    <t>Pacheco Tapia, Monserrat Anays</t>
  </si>
  <si>
    <t>22364894-0</t>
  </si>
  <si>
    <t>Paredes Urrutia, Morín Scarleth</t>
  </si>
  <si>
    <t>21817237-7</t>
  </si>
  <si>
    <t>Peralta Jaramillo, Fernanda Victoria</t>
  </si>
  <si>
    <t>20328650-3</t>
  </si>
  <si>
    <t>Pinto Riquelme, Carmen Gloria</t>
  </si>
  <si>
    <t>21838930-9</t>
  </si>
  <si>
    <t>Pizarro Cabrera, Antonella Valentina</t>
  </si>
  <si>
    <t>21944276-9</t>
  </si>
  <si>
    <t>Quezada Villena, Matilde Antonia</t>
  </si>
  <si>
    <t>21972227-3</t>
  </si>
  <si>
    <t>Ramírez Barrera, Fabiana Leandra</t>
  </si>
  <si>
    <t>21559592-7</t>
  </si>
  <si>
    <t>Rebolledo García, Lissette Alejandra</t>
  </si>
  <si>
    <t>22348883-8</t>
  </si>
  <si>
    <t>Retamal Suárez, Matilda Isolina</t>
  </si>
  <si>
    <t>21923178-4</t>
  </si>
  <si>
    <t>Reyes Fuenzalida, Olga Verónica</t>
  </si>
  <si>
    <t>21387627-9</t>
  </si>
  <si>
    <t>Rivera Guerra, Martina Isidora</t>
  </si>
  <si>
    <t>22100476-0</t>
  </si>
  <si>
    <t>Robles Sánchez, Josefa Emilia</t>
  </si>
  <si>
    <t>22087685-3</t>
  </si>
  <si>
    <t>Rodriguez Cárdenas, Scarleth Paulina</t>
  </si>
  <si>
    <t>21746942-2</t>
  </si>
  <si>
    <t>Rodríguez Melillán, María Belén Carolina</t>
  </si>
  <si>
    <t>21173554-6</t>
  </si>
  <si>
    <t>Romero Concha, Bárbara Valentina</t>
  </si>
  <si>
    <t>21803681-3</t>
  </si>
  <si>
    <t>Romero Cruz, Vicente Eduardo</t>
  </si>
  <si>
    <t>21946741-9</t>
  </si>
  <si>
    <t>Ruminaus Contreras, Renato Isaac</t>
  </si>
  <si>
    <t>21720317-1</t>
  </si>
  <si>
    <t>Salazar Neira, Thiare Francisca</t>
  </si>
  <si>
    <t>22051578-8</t>
  </si>
  <si>
    <t>Sepúlveda Pérez, Francisca Paz</t>
  </si>
  <si>
    <t>21970290-6</t>
  </si>
  <si>
    <t>Silva Pinto, Thomas Ignacio</t>
  </si>
  <si>
    <t>22163702-K</t>
  </si>
  <si>
    <t>Torres Albornoz, Constanza Valentina</t>
  </si>
  <si>
    <t>21159678-3</t>
  </si>
  <si>
    <t>Troncoso Muñoz, Javiera Belén</t>
  </si>
  <si>
    <t>22348674-6</t>
  </si>
  <si>
    <t>Vásquez Echeverría, Camila Antonia</t>
  </si>
  <si>
    <t>21917170-6</t>
  </si>
  <si>
    <t>Veloso Meza, María Jesús</t>
  </si>
  <si>
    <t>22369388-1</t>
  </si>
  <si>
    <t>Vidal Jaramillo, Paula Ximena</t>
  </si>
  <si>
    <t>22410562-2</t>
  </si>
  <si>
    <t>Yáñez Morales, Katalina Daniela Antonia</t>
  </si>
  <si>
    <t>22352473-7</t>
  </si>
  <si>
    <t>Zambrano Nawrath, Emilia Paz</t>
  </si>
  <si>
    <t>22388343-5</t>
  </si>
  <si>
    <t>Aravena, Noelia</t>
  </si>
  <si>
    <t>21879519-6</t>
  </si>
  <si>
    <t>5_3</t>
  </si>
  <si>
    <t>Aravena Sánchez, Carolina Patricia</t>
  </si>
  <si>
    <t>22033899-1</t>
  </si>
  <si>
    <t>Araya Ramírez, Daniela Jemima</t>
  </si>
  <si>
    <t>22187720-9</t>
  </si>
  <si>
    <t>Arriagada Guerrero, Benjamín Pedro Ignacio</t>
  </si>
  <si>
    <t>22409540-6</t>
  </si>
  <si>
    <t>Arriagada Rivas, Noemí Yireh</t>
  </si>
  <si>
    <t>22225414-0</t>
  </si>
  <si>
    <t>Astorga Cortés, Fernanda Valentina</t>
  </si>
  <si>
    <t>21675860-9</t>
  </si>
  <si>
    <t>Avello Levipán, Martina Antonia</t>
  </si>
  <si>
    <t>22020804-4</t>
  </si>
  <si>
    <t>Azagra Castro, Diego Javier</t>
  </si>
  <si>
    <t>21915854-8</t>
  </si>
  <si>
    <t>Barrera Mondaca, Benjamín Alexander</t>
  </si>
  <si>
    <t>21875626-3</t>
  </si>
  <si>
    <t>Benavente Villegas, Renata Isabel</t>
  </si>
  <si>
    <t>21916738-5</t>
  </si>
  <si>
    <t>Bustamante Rodríguez, Anaiz Constanza</t>
  </si>
  <si>
    <t>21311816-1</t>
  </si>
  <si>
    <t>Cabello Lobos, Francisca Antonia</t>
  </si>
  <si>
    <t>22139022-9</t>
  </si>
  <si>
    <t>Calfuqueo Ortiz, Genesis Constanza</t>
  </si>
  <si>
    <t>21771058-8</t>
  </si>
  <si>
    <t>Castillo Aravena, Emilia Antonia</t>
  </si>
  <si>
    <t>22035006-1</t>
  </si>
  <si>
    <t>Castillo Pardo, Blanca Margarita</t>
  </si>
  <si>
    <t>21887218-2</t>
  </si>
  <si>
    <t>Chávez Plaza, Arellys Jael</t>
  </si>
  <si>
    <t>22183851-3</t>
  </si>
  <si>
    <t>Cid Álvarez, Estefanía del Carmen</t>
  </si>
  <si>
    <t>20930666-2</t>
  </si>
  <si>
    <t>Cofré Gatica, Martina Fernanda</t>
  </si>
  <si>
    <t>22333071-1</t>
  </si>
  <si>
    <t>Cornejo Caro, Hilda Makarena</t>
  </si>
  <si>
    <t>22025838-6</t>
  </si>
  <si>
    <t>Cornejo González, Álvaro Cristóbal</t>
  </si>
  <si>
    <t>21921764-1</t>
  </si>
  <si>
    <t>Cortés Pizarro, Catalina Alejandra</t>
  </si>
  <si>
    <t>21547227-2</t>
  </si>
  <si>
    <t>Díaz Aravena, Sol Camila Aurora</t>
  </si>
  <si>
    <t>21053587-K</t>
  </si>
  <si>
    <t>Dumenes Lemunao, Michelle Francisca</t>
  </si>
  <si>
    <t>22121380-7</t>
  </si>
  <si>
    <t>Escobar Vega, Valery Paz</t>
  </si>
  <si>
    <t>21915260-4</t>
  </si>
  <si>
    <t>Espinoza Díaz, Antonio Felipe</t>
  </si>
  <si>
    <t>22148726-5</t>
  </si>
  <si>
    <t>Espinoza Fernández, Millaray Alejandra</t>
  </si>
  <si>
    <t>21758559-7</t>
  </si>
  <si>
    <t>Flores Eyzaguirre, Josefa Valentina</t>
  </si>
  <si>
    <t>21512886-5</t>
  </si>
  <si>
    <t>Fredes González, Javiera Monserrat</t>
  </si>
  <si>
    <t>21795744-3</t>
  </si>
  <si>
    <t>Fuentes Ballesteros, Cristóbal Guillermo</t>
  </si>
  <si>
    <t>21958357-5</t>
  </si>
  <si>
    <t>Fuentes Marambio, María José del Carmen</t>
  </si>
  <si>
    <t>21513780-5</t>
  </si>
  <si>
    <t>Gamboni Morales, María Helena</t>
  </si>
  <si>
    <t>21847825-5</t>
  </si>
  <si>
    <t>Gargiullo González, Antonia Marianella</t>
  </si>
  <si>
    <t>21480683-5</t>
  </si>
  <si>
    <t>Gómez Pérez, Millaray Ignacia</t>
  </si>
  <si>
    <t>22204851-6</t>
  </si>
  <si>
    <t>Gourves Salinas, Valentina Ignacia</t>
  </si>
  <si>
    <t>21618224-3</t>
  </si>
  <si>
    <t>Henríquez Mondaca, Antonia Ignacia</t>
  </si>
  <si>
    <t>22382047-6</t>
  </si>
  <si>
    <t>Hernáez González, Joaquín Andrés</t>
  </si>
  <si>
    <t>20729435-7</t>
  </si>
  <si>
    <t>Hernández Pérez, Sahian Darling</t>
  </si>
  <si>
    <t>22179917-8</t>
  </si>
  <si>
    <t>Herrera Pérez, Daniela Fernanda</t>
  </si>
  <si>
    <t>21989350-7</t>
  </si>
  <si>
    <t>Herrera Santos, Denisse Catalina</t>
  </si>
  <si>
    <t>22164498-0</t>
  </si>
  <si>
    <t>Huenupán Raguileo, Mariel Dorama</t>
  </si>
  <si>
    <t>21634194-5</t>
  </si>
  <si>
    <t>Inostroza González, Priscila Constanza</t>
  </si>
  <si>
    <t>21672429-1</t>
  </si>
  <si>
    <t>Jara Rivera, Macarena Paz</t>
  </si>
  <si>
    <t>22082172-2</t>
  </si>
  <si>
    <t>Jiménez Saavedra, Ainhoa Sarai</t>
  </si>
  <si>
    <t>22101875-3</t>
  </si>
  <si>
    <t>Latorre Núñez, Macarena Nicole</t>
  </si>
  <si>
    <t>22019031-5</t>
  </si>
  <si>
    <t>Leon Garcia, Maria del Carmen Susan</t>
  </si>
  <si>
    <t>24080880-3</t>
  </si>
  <si>
    <t>Leon Gomez, Anastasia Alexandra</t>
  </si>
  <si>
    <t>26225041-5</t>
  </si>
  <si>
    <t>López Troncoso, Agustina Paz</t>
  </si>
  <si>
    <t>22172956-0</t>
  </si>
  <si>
    <t>Loyola Ibarra, Emilia Carolina</t>
  </si>
  <si>
    <t>22020512-6</t>
  </si>
  <si>
    <t>Mansilla Núñez, Muriel Stephania</t>
  </si>
  <si>
    <t>22222428-4</t>
  </si>
  <si>
    <t>Méndez Molina, Josefa Valentina</t>
  </si>
  <si>
    <t>22174686-4</t>
  </si>
  <si>
    <t>Molina Garrido, Josefa Ignacia</t>
  </si>
  <si>
    <t>21784336-7</t>
  </si>
  <si>
    <t>Molina González, Antonia Fernanda</t>
  </si>
  <si>
    <t>22144078-1</t>
  </si>
  <si>
    <t>Moncada Calderón, Ivet Araceli</t>
  </si>
  <si>
    <t>22402167-4</t>
  </si>
  <si>
    <t>Montes Oyarzo, Paola Estrella</t>
  </si>
  <si>
    <t>21641081-5</t>
  </si>
  <si>
    <t>Montoya Catalán, Diana Francisca</t>
  </si>
  <si>
    <t>21464598-K</t>
  </si>
  <si>
    <t>Morales Albornoz, Carolina Maritza</t>
  </si>
  <si>
    <t>21923156-3</t>
  </si>
  <si>
    <t>Muñoz Castro, Ignacio Andrés</t>
  </si>
  <si>
    <t>21890983-3</t>
  </si>
  <si>
    <t>Murillo Silva, Camila Alejandra</t>
  </si>
  <si>
    <t>22174321-0</t>
  </si>
  <si>
    <t>Navarro Morales, Camila Constanza</t>
  </si>
  <si>
    <t>18626871-7</t>
  </si>
  <si>
    <t>Núñez Fuica, Maximiliano Antonio</t>
  </si>
  <si>
    <t>22298651-6</t>
  </si>
  <si>
    <t>Paez Cornejo, Mariana Antonia</t>
  </si>
  <si>
    <t>22309618-2</t>
  </si>
  <si>
    <t>Pavez Piña, Sofia Estela</t>
  </si>
  <si>
    <t>22112720-K</t>
  </si>
  <si>
    <t>Pedraza González, Dislie Rocío</t>
  </si>
  <si>
    <t>21911862-7</t>
  </si>
  <si>
    <t>Pérez Superby, Marietta Olivia</t>
  </si>
  <si>
    <t>22242627-8</t>
  </si>
  <si>
    <t>Pineda Guzmán, Emily Constanza</t>
  </si>
  <si>
    <t>21874273-4</t>
  </si>
  <si>
    <t>Pineda Hernández, Felipe Ignacio</t>
  </si>
  <si>
    <t>22072394-1</t>
  </si>
  <si>
    <t>Pisco Morales, Aileen Fiama</t>
  </si>
  <si>
    <t>26856552-3</t>
  </si>
  <si>
    <t>Ponce Soto, Vania Carolina</t>
  </si>
  <si>
    <t>22075307-7</t>
  </si>
  <si>
    <t>Quinzacara Aravena, Martina Fernanda</t>
  </si>
  <si>
    <t>22132563-K</t>
  </si>
  <si>
    <t>Ramírez Rubilar, Martina Fernanda</t>
  </si>
  <si>
    <t>21382431-7</t>
  </si>
  <si>
    <t>Reyes Moya, Fernanda Paz</t>
  </si>
  <si>
    <t>22237538-K</t>
  </si>
  <si>
    <t>Ríos Arriagada, Chirzy</t>
  </si>
  <si>
    <t>21940945-1</t>
  </si>
  <si>
    <t>Rodríguez Calquín, Rocío Belén</t>
  </si>
  <si>
    <t>21897242-K</t>
  </si>
  <si>
    <t>Rodríguez Martínez, Sofia Antonia</t>
  </si>
  <si>
    <t>21995545-6</t>
  </si>
  <si>
    <t>Rodríguez Nourdin, Fernanda Cecilia</t>
  </si>
  <si>
    <t>22161960-9</t>
  </si>
  <si>
    <t>Roiron Buratti, Adrián Clemente</t>
  </si>
  <si>
    <t>21932641-6</t>
  </si>
  <si>
    <t>Rojas Rubio, Petra Nayeli</t>
  </si>
  <si>
    <t>22261424-4</t>
  </si>
  <si>
    <t>Romero Ávila, Carolina Victoria</t>
  </si>
  <si>
    <t>21942047-1</t>
  </si>
  <si>
    <t>Rubio Gamboa, Karla Monserrat</t>
  </si>
  <si>
    <t>21984275-9</t>
  </si>
  <si>
    <t>Salinas Villarroel, Sofía Carolina</t>
  </si>
  <si>
    <t>21657059-6</t>
  </si>
  <si>
    <t>Segura Riquelme, Consuelo Magdalena</t>
  </si>
  <si>
    <t>21894342-K</t>
  </si>
  <si>
    <t>Serrano Vargas, Martina Rafaela</t>
  </si>
  <si>
    <t>21557077-0</t>
  </si>
  <si>
    <t>Soto Herrera, Amanda Javiera</t>
  </si>
  <si>
    <t>21998649-1</t>
  </si>
  <si>
    <t>Soto Paredes, María Ignacia</t>
  </si>
  <si>
    <t>22062770-5</t>
  </si>
  <si>
    <t>Toledo Parra, Montserrat Viviana</t>
  </si>
  <si>
    <t>22199404-3</t>
  </si>
  <si>
    <t>Torres Jara, Martina Antonia</t>
  </si>
  <si>
    <t>22060322-9</t>
  </si>
  <si>
    <t>Torres Meza, Javiera Alondra</t>
  </si>
  <si>
    <t>22164869-2</t>
  </si>
  <si>
    <t>Valdebenito Gómez, Daphne Antonella</t>
  </si>
  <si>
    <t>20932188-2</t>
  </si>
  <si>
    <t>Valladares Fuentes, Andrea del Rosario</t>
  </si>
  <si>
    <t>21819644-6</t>
  </si>
  <si>
    <t>Vargas Sandoval, Isidora Catalina</t>
  </si>
  <si>
    <t>21739041-9</t>
  </si>
  <si>
    <t>Vega Bilbao, Vicente Amaru</t>
  </si>
  <si>
    <t>22272165-2</t>
  </si>
  <si>
    <t>Venegas Campos, Renata Antonia</t>
  </si>
  <si>
    <t>21994394-6</t>
  </si>
  <si>
    <t>Vizcaíno Méndez, Rayén Ignacia</t>
  </si>
  <si>
    <t>22182773-2</t>
  </si>
  <si>
    <t>N°</t>
  </si>
  <si>
    <t>Id</t>
  </si>
  <si>
    <t>Nombre</t>
  </si>
  <si>
    <t>Buenas</t>
  </si>
  <si>
    <t>Carrera</t>
  </si>
  <si>
    <t>186268717</t>
  </si>
  <si>
    <t>FO</t>
  </si>
  <si>
    <t>199952226</t>
  </si>
  <si>
    <t>207294357</t>
  </si>
  <si>
    <t>TO</t>
  </si>
  <si>
    <t>208250965</t>
  </si>
  <si>
    <t>NUT</t>
  </si>
  <si>
    <t>209306662</t>
  </si>
  <si>
    <t>Cid Álvarez, Estefanía Del Carmen</t>
  </si>
  <si>
    <t>211204613</t>
  </si>
  <si>
    <t>211596783</t>
  </si>
  <si>
    <t>211735546</t>
  </si>
  <si>
    <t>213118161</t>
  </si>
  <si>
    <t>213705865</t>
  </si>
  <si>
    <t>213824317</t>
  </si>
  <si>
    <t>213876279</t>
  </si>
  <si>
    <t>214140853</t>
  </si>
  <si>
    <t>21464598K</t>
  </si>
  <si>
    <t>214800403</t>
  </si>
  <si>
    <t>214806835</t>
  </si>
  <si>
    <t>214979446</t>
  </si>
  <si>
    <t>215007049</t>
  </si>
  <si>
    <t>215128865</t>
  </si>
  <si>
    <t>215137805</t>
  </si>
  <si>
    <t>Fuentes Marambio, María José Del Carmen</t>
  </si>
  <si>
    <t>215472272</t>
  </si>
  <si>
    <t>215570770</t>
  </si>
  <si>
    <t>215684970</t>
  </si>
  <si>
    <t>215720195</t>
  </si>
  <si>
    <t>215849279</t>
  </si>
  <si>
    <t>216222822</t>
  </si>
  <si>
    <t>216341945</t>
  </si>
  <si>
    <t>216410815</t>
  </si>
  <si>
    <t>216425324</t>
  </si>
  <si>
    <t>216570596</t>
  </si>
  <si>
    <t>216724291</t>
  </si>
  <si>
    <t>216726871</t>
  </si>
  <si>
    <t>217134234</t>
  </si>
  <si>
    <t>217173396</t>
  </si>
  <si>
    <t>217182212</t>
  </si>
  <si>
    <t>217203171</t>
  </si>
  <si>
    <t>217390419</t>
  </si>
  <si>
    <t>217469422</t>
  </si>
  <si>
    <t>217569141</t>
  </si>
  <si>
    <t>217585597</t>
  </si>
  <si>
    <t>217593387</t>
  </si>
  <si>
    <t>217702755</t>
  </si>
  <si>
    <t>217707730</t>
  </si>
  <si>
    <t>217710588</t>
  </si>
  <si>
    <t>217809428</t>
  </si>
  <si>
    <t>217957443</t>
  </si>
  <si>
    <t>218036813</t>
  </si>
  <si>
    <t>218172377</t>
  </si>
  <si>
    <t>218190685</t>
  </si>
  <si>
    <t>218196446</t>
  </si>
  <si>
    <t>Valladares Fuentes, Andrea Del Rosario</t>
  </si>
  <si>
    <t>21827059K</t>
  </si>
  <si>
    <t>218273777</t>
  </si>
  <si>
    <t>218346812</t>
  </si>
  <si>
    <t>218389309</t>
  </si>
  <si>
    <t>218455786</t>
  </si>
  <si>
    <t>218478255</t>
  </si>
  <si>
    <t>218549268</t>
  </si>
  <si>
    <t>218632572</t>
  </si>
  <si>
    <t>218665314</t>
  </si>
  <si>
    <t>218742734</t>
  </si>
  <si>
    <t>218762921</t>
  </si>
  <si>
    <t>218795196</t>
  </si>
  <si>
    <t>Aravena Sandoval, Noelia Carolina</t>
  </si>
  <si>
    <t>218850952</t>
  </si>
  <si>
    <t>218872182</t>
  </si>
  <si>
    <t>21889237K</t>
  </si>
  <si>
    <t>218909833</t>
  </si>
  <si>
    <t>218938574</t>
  </si>
  <si>
    <t>21894342K</t>
  </si>
  <si>
    <t>21897242K</t>
  </si>
  <si>
    <t>218988148</t>
  </si>
  <si>
    <t>218990517</t>
  </si>
  <si>
    <t>219112343</t>
  </si>
  <si>
    <t>219118627</t>
  </si>
  <si>
    <t>219152604</t>
  </si>
  <si>
    <t>219158548</t>
  </si>
  <si>
    <t>219166052</t>
  </si>
  <si>
    <t>219167385</t>
  </si>
  <si>
    <t>219174527</t>
  </si>
  <si>
    <t>San Martín Cruz, Josefa Belén</t>
  </si>
  <si>
    <t>219181868</t>
  </si>
  <si>
    <t>219217641</t>
  </si>
  <si>
    <t>219231563</t>
  </si>
  <si>
    <t>219231784</t>
  </si>
  <si>
    <t>219294174</t>
  </si>
  <si>
    <t>219326416</t>
  </si>
  <si>
    <t>219402708</t>
  </si>
  <si>
    <t>219409451</t>
  </si>
  <si>
    <t>21941692K</t>
  </si>
  <si>
    <t>219420471</t>
  </si>
  <si>
    <t>219442769</t>
  </si>
  <si>
    <t>219467419</t>
  </si>
  <si>
    <t>219503547</t>
  </si>
  <si>
    <t>219560648</t>
  </si>
  <si>
    <t>219568266</t>
  </si>
  <si>
    <t>Burdiles Soto, Isidora Del Pilar</t>
  </si>
  <si>
    <t>219583575</t>
  </si>
  <si>
    <t>219595875</t>
  </si>
  <si>
    <t>219669739</t>
  </si>
  <si>
    <t>219702906</t>
  </si>
  <si>
    <t>219722273</t>
  </si>
  <si>
    <t>219823916</t>
  </si>
  <si>
    <t>219842759</t>
  </si>
  <si>
    <t>219893507</t>
  </si>
  <si>
    <t>219943946</t>
  </si>
  <si>
    <t>219955456</t>
  </si>
  <si>
    <t>219986491</t>
  </si>
  <si>
    <t>220118363</t>
  </si>
  <si>
    <t>220139026</t>
  </si>
  <si>
    <t>22018806K</t>
  </si>
  <si>
    <t>220190315</t>
  </si>
  <si>
    <t>220205126</t>
  </si>
  <si>
    <t>220208044</t>
  </si>
  <si>
    <t>220258386</t>
  </si>
  <si>
    <t>220308626</t>
  </si>
  <si>
    <t>220324435</t>
  </si>
  <si>
    <t>220338991</t>
  </si>
  <si>
    <t>220350061</t>
  </si>
  <si>
    <t>220434427</t>
  </si>
  <si>
    <t>220515788</t>
  </si>
  <si>
    <t>220603229</t>
  </si>
  <si>
    <t>220627705</t>
  </si>
  <si>
    <t>220703207</t>
  </si>
  <si>
    <t>220723941</t>
  </si>
  <si>
    <t>220749967</t>
  </si>
  <si>
    <t>220753077</t>
  </si>
  <si>
    <t>220759776</t>
  </si>
  <si>
    <t>220821722</t>
  </si>
  <si>
    <t>220876853</t>
  </si>
  <si>
    <t>220911322</t>
  </si>
  <si>
    <t>220932435</t>
  </si>
  <si>
    <t>220949494</t>
  </si>
  <si>
    <t>220961443</t>
  </si>
  <si>
    <t>221004760</t>
  </si>
  <si>
    <t>221018753</t>
  </si>
  <si>
    <t>221092708</t>
  </si>
  <si>
    <t>221098145</t>
  </si>
  <si>
    <t>221099338</t>
  </si>
  <si>
    <t>221126483</t>
  </si>
  <si>
    <t>22112720K</t>
  </si>
  <si>
    <t>221139852</t>
  </si>
  <si>
    <t>221167651</t>
  </si>
  <si>
    <t>221207866</t>
  </si>
  <si>
    <t>221213408</t>
  </si>
  <si>
    <t>221213807</t>
  </si>
  <si>
    <t>22132563K</t>
  </si>
  <si>
    <t>221346181</t>
  </si>
  <si>
    <t>221390229</t>
  </si>
  <si>
    <t>221440781</t>
  </si>
  <si>
    <t>221446372</t>
  </si>
  <si>
    <t>221487265</t>
  </si>
  <si>
    <t>221540573</t>
  </si>
  <si>
    <t>221603109</t>
  </si>
  <si>
    <t>221614984</t>
  </si>
  <si>
    <t>221619609</t>
  </si>
  <si>
    <t>22163702K</t>
  </si>
  <si>
    <t>221644980</t>
  </si>
  <si>
    <t>221648692</t>
  </si>
  <si>
    <t>221729560</t>
  </si>
  <si>
    <t>221733487</t>
  </si>
  <si>
    <t>221733916</t>
  </si>
  <si>
    <t>221743210</t>
  </si>
  <si>
    <t>221746864</t>
  </si>
  <si>
    <t>221799178</t>
  </si>
  <si>
    <t>221827732</t>
  </si>
  <si>
    <t>221838513</t>
  </si>
  <si>
    <t>221877209</t>
  </si>
  <si>
    <t>221899768</t>
  </si>
  <si>
    <t>221948343</t>
  </si>
  <si>
    <t>221971116</t>
  </si>
  <si>
    <t>221994043</t>
  </si>
  <si>
    <t>222008794</t>
  </si>
  <si>
    <t>222048516</t>
  </si>
  <si>
    <t>222143802</t>
  </si>
  <si>
    <t>222200628</t>
  </si>
  <si>
    <t>222211387</t>
  </si>
  <si>
    <t>222224284</t>
  </si>
  <si>
    <t>222254140</t>
  </si>
  <si>
    <t>22237538K</t>
  </si>
  <si>
    <t>222412471</t>
  </si>
  <si>
    <t>222426278</t>
  </si>
  <si>
    <t>222474434</t>
  </si>
  <si>
    <t>222536715</t>
  </si>
  <si>
    <t>22257918K</t>
  </si>
  <si>
    <t>222593638</t>
  </si>
  <si>
    <t>222614244</t>
  </si>
  <si>
    <t>222619971</t>
  </si>
  <si>
    <t>222657083</t>
  </si>
  <si>
    <t>222690080</t>
  </si>
  <si>
    <t>222721652</t>
  </si>
  <si>
    <t>222742013</t>
  </si>
  <si>
    <t>222756022</t>
  </si>
  <si>
    <t>222810868</t>
  </si>
  <si>
    <t>222830532</t>
  </si>
  <si>
    <t>222838312</t>
  </si>
  <si>
    <t>222959179</t>
  </si>
  <si>
    <t>222986516</t>
  </si>
  <si>
    <t>223062008</t>
  </si>
  <si>
    <t>223074359</t>
  </si>
  <si>
    <t>22309211K</t>
  </si>
  <si>
    <t>223096182</t>
  </si>
  <si>
    <t>223227481</t>
  </si>
  <si>
    <t>223309917</t>
  </si>
  <si>
    <t>223330711</t>
  </si>
  <si>
    <t>223346065</t>
  </si>
  <si>
    <t>22335436K</t>
  </si>
  <si>
    <t>223450091</t>
  </si>
  <si>
    <t>223486746</t>
  </si>
  <si>
    <t>223488838</t>
  </si>
  <si>
    <t>223524737</t>
  </si>
  <si>
    <t>223648940</t>
  </si>
  <si>
    <t>223693881</t>
  </si>
  <si>
    <t>223729770</t>
  </si>
  <si>
    <t>223820476</t>
  </si>
  <si>
    <t>223839711</t>
  </si>
  <si>
    <t>223883435</t>
  </si>
  <si>
    <t>223899242</t>
  </si>
  <si>
    <t>223936873</t>
  </si>
  <si>
    <t>224021674</t>
  </si>
  <si>
    <t>224036841</t>
  </si>
  <si>
    <t>224087225</t>
  </si>
  <si>
    <t>224095406</t>
  </si>
  <si>
    <t>224097786</t>
  </si>
  <si>
    <t>224129475</t>
  </si>
  <si>
    <t>241111024</t>
  </si>
  <si>
    <t>259431387</t>
  </si>
  <si>
    <t>262250415</t>
  </si>
  <si>
    <t>266494742</t>
  </si>
  <si>
    <t>Melendez Rodriguez, Maria De Los Angeles</t>
  </si>
  <si>
    <t>268565523</t>
  </si>
  <si>
    <t>Concordancia</t>
  </si>
  <si>
    <t>MAX</t>
  </si>
  <si>
    <t>FORMA</t>
  </si>
  <si>
    <t>AUSENTE</t>
  </si>
  <si>
    <t>Sin Desarrollo</t>
  </si>
  <si>
    <t>Nota Max 56 al 60%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</si>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</sst>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1" xfId="0" applyFont="1" applyBorder="1" applyAlignment="1">
      <alignment horizontal="left" vertical="center"/>
    </xf>
    <xf numFmtId="16" fontId="2" fillId="0" borderId="3" xfId="0" applyNumberFormat="1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/>
    <xf numFmtId="0" fontId="5" fillId="0" borderId="5" xfId="0" applyFont="1" applyBorder="1" applyAlignment="1">
      <alignment vertical="top"/>
    </xf>
    <xf numFmtId="0" fontId="3" fillId="0" borderId="6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/>
    <xf numFmtId="0" fontId="2" fillId="0" borderId="0" xfId="0" applyFont="1" applyBorder="1" applyAlignment="1">
      <alignment horizontal="center"/>
    </xf>
    <xf numFmtId="0" fontId="7" fillId="3" borderId="7" xfId="0" applyNumberFormat="1" applyFont="1" applyFill="1" applyBorder="1" applyAlignment="1" applyProtection="1">
      <alignment horizontal="center" vertical="center" wrapText="1"/>
    </xf>
    <xf numFmtId="0" fontId="7" fillId="4" borderId="7" xfId="0" applyNumberFormat="1" applyFont="1" applyFill="1" applyBorder="1" applyAlignment="1" applyProtection="1">
      <alignment horizontal="center" vertical="center" wrapText="1"/>
    </xf>
    <xf numFmtId="0" fontId="0" fillId="0" borderId="7" xfId="0" applyBorder="1"/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8" fillId="0" borderId="7" xfId="0" applyNumberFormat="1" applyFont="1" applyFill="1" applyBorder="1" applyAlignment="1" applyProtection="1">
      <alignment horizontal="left" vertical="center" wrapText="1"/>
    </xf>
    <xf numFmtId="0" fontId="8" fillId="5" borderId="7" xfId="0" applyNumberFormat="1" applyFont="1" applyFill="1" applyBorder="1" applyAlignment="1" applyProtection="1">
      <alignment horizontal="center" vertical="center" wrapText="1"/>
    </xf>
    <xf numFmtId="0" fontId="8" fillId="5" borderId="7" xfId="0" applyNumberFormat="1" applyFont="1" applyFill="1" applyBorder="1" applyAlignment="1" applyProtection="1">
      <alignment horizontal="left" vertical="center" wrapText="1"/>
    </xf>
    <xf numFmtId="0" fontId="8" fillId="6" borderId="7" xfId="0" applyNumberFormat="1" applyFont="1" applyFill="1" applyBorder="1" applyAlignment="1" applyProtection="1">
      <alignment horizontal="center" vertical="center" wrapText="1"/>
    </xf>
    <xf numFmtId="0" fontId="8" fillId="6" borderId="7" xfId="0" applyNumberFormat="1" applyFont="1" applyFill="1" applyBorder="1" applyAlignment="1" applyProtection="1">
      <alignment horizontal="left" vertical="center" wrapText="1"/>
    </xf>
    <xf numFmtId="0" fontId="1" fillId="2" borderId="7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0" fillId="0" borderId="7" xfId="0" applyFont="1" applyBorder="1" applyAlignment="1"/>
    <xf numFmtId="0" fontId="2" fillId="0" borderId="7" xfId="0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3" borderId="8" xfId="0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/>
    <xf numFmtId="0" fontId="0" fillId="0" borderId="0" xfId="0" applyBorder="1"/>
    <xf numFmtId="0" fontId="1" fillId="2" borderId="0" xfId="0" applyFont="1" applyFill="1" applyBorder="1" applyAlignment="1"/>
    <xf numFmtId="0" fontId="2" fillId="4" borderId="7" xfId="0" applyFont="1" applyFill="1" applyBorder="1" applyAlignment="1"/>
    <xf numFmtId="0" fontId="2" fillId="4" borderId="7" xfId="0" applyFont="1" applyFill="1" applyBorder="1" applyAlignment="1">
      <alignment horizontal="left" vertical="center"/>
    </xf>
    <xf numFmtId="0" fontId="0" fillId="4" borderId="7" xfId="0" applyFont="1" applyFill="1" applyBorder="1" applyAlignment="1"/>
    <xf numFmtId="0" fontId="8" fillId="4" borderId="7" xfId="0" applyNumberFormat="1" applyFont="1" applyFill="1" applyBorder="1" applyAlignment="1" applyProtection="1">
      <alignment horizontal="center" vertical="center" wrapText="1"/>
    </xf>
    <xf numFmtId="0" fontId="8" fillId="4" borderId="7" xfId="0" applyNumberFormat="1" applyFont="1" applyFill="1" applyBorder="1" applyAlignment="1" applyProtection="1">
      <alignment horizontal="left" vertical="center" wrapText="1"/>
    </xf>
    <xf numFmtId="0" fontId="0" fillId="4" borderId="7" xfId="0" applyFill="1" applyBorder="1"/>
    <xf numFmtId="0" fontId="0" fillId="4" borderId="0" xfId="0" applyFill="1" applyBorder="1"/>
    <xf numFmtId="0" fontId="0" fillId="4" borderId="0" xfId="0" applyFont="1" applyFill="1" applyAlignment="1"/>
    <xf numFmtId="0" fontId="2" fillId="4" borderId="7" xfId="0" applyFont="1" applyFill="1" applyBorder="1" applyAlignment="1">
      <alignment horizontal="right"/>
    </xf>
    <xf numFmtId="16" fontId="2" fillId="0" borderId="7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"/>
  <sheetViews>
    <sheetView tabSelected="1" workbookViewId="0">
      <pane ySplit="1" topLeftCell="A2" activePane="bottomLeft" state="frozen"/>
      <selection pane="bottomLeft" activeCell="E4" sqref="E4:E240"/>
    </sheetView>
  </sheetViews>
  <sheetFormatPr baseColWidth="10" defaultColWidth="14.42578125" defaultRowHeight="15" customHeight="1"/>
  <cols>
    <col min="1" max="1" width="3.42578125" customWidth="1"/>
    <col min="2" max="2" width="48.28515625" customWidth="1"/>
    <col min="3" max="3" width="12.85546875" customWidth="1"/>
    <col min="4" max="4" width="18.7109375" customWidth="1"/>
    <col min="5" max="5" width="10.140625" customWidth="1"/>
    <col min="6" max="6" width="48.5703125" bestFit="1" customWidth="1"/>
    <col min="7" max="7" width="9.140625" customWidth="1"/>
    <col min="8" max="8" width="18.7109375" customWidth="1"/>
    <col min="9" max="9" width="20.7109375" customWidth="1"/>
    <col min="10" max="10" width="14" customWidth="1"/>
    <col min="11" max="11" width="9.140625" customWidth="1"/>
    <col min="12" max="23" width="10" customWidth="1"/>
  </cols>
  <sheetData>
    <row r="1" spans="1:11">
      <c r="A1" s="51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</row>
    <row r="2" spans="1:11">
      <c r="A2" s="16"/>
      <c r="B2" s="43"/>
      <c r="C2" s="43" t="str">
        <f>Final!C2</f>
        <v>18626871-7</v>
      </c>
      <c r="D2" s="43"/>
      <c r="E2" s="43">
        <f>Final!Y2</f>
        <v>2.38</v>
      </c>
      <c r="F2" s="63" t="str">
        <f>Final!Z2</f>
        <v>Forma_B_Aternativas:_7_Problemas:_1,5</v>
      </c>
      <c r="K2" s="6"/>
    </row>
    <row r="3" spans="1:11">
      <c r="A3" s="16"/>
      <c r="B3" s="43"/>
      <c r="C3" s="43" t="str">
        <f>Final!C3</f>
        <v>19995222-6</v>
      </c>
      <c r="D3" s="43"/>
      <c r="E3" s="43">
        <f>Final!Y3</f>
        <v>2.2999999999999998</v>
      </c>
      <c r="F3" s="63" t="str">
        <f>Final!Z3</f>
        <v>Forma_A_Aternativas:_4_Problemas:_6,6</v>
      </c>
      <c r="K3" s="6"/>
    </row>
    <row r="4" spans="1:11">
      <c r="A4" s="16"/>
      <c r="B4" s="43"/>
      <c r="C4" s="43" t="str">
        <f>Final!C4</f>
        <v>20328650-3</v>
      </c>
      <c r="D4" s="43"/>
      <c r="E4" s="43"/>
      <c r="F4" s="63" t="str">
        <f>Final!Z4</f>
        <v>AUSENTE</v>
      </c>
      <c r="K4" s="6"/>
    </row>
    <row r="5" spans="1:11">
      <c r="A5" s="16"/>
      <c r="B5" s="43"/>
      <c r="C5" s="43" t="str">
        <f>Final!C5</f>
        <v>20729435-7</v>
      </c>
      <c r="D5" s="43"/>
      <c r="E5" s="43">
        <f>Final!Y5</f>
        <v>5.66</v>
      </c>
      <c r="F5" s="63" t="str">
        <f>Final!Z5</f>
        <v>Forma_A_Aternativas:_10_Problemas:_26</v>
      </c>
      <c r="K5" s="6"/>
    </row>
    <row r="6" spans="1:11">
      <c r="A6" s="16"/>
      <c r="B6" s="43"/>
      <c r="C6" s="43" t="str">
        <f>Final!C6</f>
        <v>20825096-5</v>
      </c>
      <c r="D6" s="43"/>
      <c r="E6" s="43">
        <f>Final!Y6</f>
        <v>4.58</v>
      </c>
      <c r="F6" s="63" t="str">
        <f>Final!Z6</f>
        <v>Forma_B_Aternativas:_8_Problemas:_22</v>
      </c>
      <c r="K6" s="6"/>
    </row>
    <row r="7" spans="1:11">
      <c r="A7" s="16"/>
      <c r="B7" s="43"/>
      <c r="C7" s="43" t="str">
        <f>Final!C7</f>
        <v>20930666-2</v>
      </c>
      <c r="D7" s="43"/>
      <c r="E7" s="43">
        <f>Final!Y7</f>
        <v>5.86</v>
      </c>
      <c r="F7" s="63" t="str">
        <f>Final!Z7</f>
        <v>Forma_A_Aternativas:_12_Problemas:_23,5</v>
      </c>
      <c r="K7" s="6"/>
    </row>
    <row r="8" spans="1:11">
      <c r="A8" s="16"/>
      <c r="B8" s="43"/>
      <c r="C8" s="43" t="str">
        <f>Final!C8</f>
        <v>20932188-2</v>
      </c>
      <c r="D8" s="43"/>
      <c r="E8" s="43"/>
      <c r="F8" s="63" t="str">
        <f>Final!Z8</f>
        <v>AUSENTE</v>
      </c>
      <c r="K8" s="6"/>
    </row>
    <row r="9" spans="1:11">
      <c r="A9" s="16"/>
      <c r="B9" s="43"/>
      <c r="C9" s="43" t="str">
        <f>Final!C9</f>
        <v>21053587-K</v>
      </c>
      <c r="D9" s="43"/>
      <c r="E9" s="43"/>
      <c r="F9" s="63" t="str">
        <f>Final!Z9</f>
        <v>AUSENTE</v>
      </c>
      <c r="K9" s="6"/>
    </row>
    <row r="10" spans="1:11">
      <c r="A10" s="16"/>
      <c r="B10" s="43"/>
      <c r="C10" s="43" t="str">
        <f>Final!C10</f>
        <v>21120461-3</v>
      </c>
      <c r="D10" s="43"/>
      <c r="E10" s="43">
        <f>Final!Y10</f>
        <v>2.33</v>
      </c>
      <c r="F10" s="63" t="str">
        <f>Final!Z10</f>
        <v>Forma_B_Aternativas:_6_Problemas:_3</v>
      </c>
      <c r="K10" s="6"/>
    </row>
    <row r="11" spans="1:11">
      <c r="A11" s="16"/>
      <c r="B11" s="43"/>
      <c r="C11" s="43" t="str">
        <f>Final!C11</f>
        <v>21123605-1</v>
      </c>
      <c r="D11" s="43"/>
      <c r="E11" s="43"/>
      <c r="F11" s="63" t="str">
        <f>Final!Z11</f>
        <v>AUSENTE</v>
      </c>
      <c r="K11" s="6"/>
    </row>
    <row r="12" spans="1:11">
      <c r="A12" s="16"/>
      <c r="B12" s="43"/>
      <c r="C12" s="43" t="str">
        <f>Final!C12</f>
        <v>21159678-3</v>
      </c>
      <c r="D12" s="43"/>
      <c r="E12" s="43">
        <f>Final!Y12</f>
        <v>1.35</v>
      </c>
      <c r="F12" s="63" t="str">
        <f>Final!Z12</f>
        <v>Forma_A_Aternativas:_2_Problemas:_0</v>
      </c>
      <c r="K12" s="6"/>
    </row>
    <row r="13" spans="1:11">
      <c r="A13" s="16"/>
      <c r="B13" s="43"/>
      <c r="C13" s="43" t="str">
        <f>Final!C13</f>
        <v>21173554-6</v>
      </c>
      <c r="D13" s="43"/>
      <c r="E13" s="43">
        <f>Final!Y13</f>
        <v>4.8499999999999996</v>
      </c>
      <c r="F13" s="63" t="str">
        <f>Final!Z13</f>
        <v>Forma_B_Aternativas:_7_Problemas:_26</v>
      </c>
      <c r="K13" s="6"/>
    </row>
    <row r="14" spans="1:11">
      <c r="A14" s="16"/>
      <c r="B14" s="43"/>
      <c r="C14" s="43" t="str">
        <f>Final!C14</f>
        <v>21311816-1</v>
      </c>
      <c r="D14" s="43"/>
      <c r="E14" s="43">
        <f>Final!Y14</f>
        <v>2.61</v>
      </c>
      <c r="F14" s="63" t="str">
        <f>Final!Z14</f>
        <v>Forma_B_Aternativas:_5_Problemas:_8,1</v>
      </c>
      <c r="K14" s="6"/>
    </row>
    <row r="15" spans="1:11">
      <c r="A15" s="16"/>
      <c r="B15" s="43"/>
      <c r="C15" s="43" t="str">
        <f>Final!C15</f>
        <v>21370586-5</v>
      </c>
      <c r="D15" s="43"/>
      <c r="E15" s="43">
        <f>Final!Y15</f>
        <v>6.19</v>
      </c>
      <c r="F15" s="63" t="str">
        <f>Final!Z15</f>
        <v>Forma_A_Aternativas:_10_Problemas:_30</v>
      </c>
      <c r="K15" s="6"/>
    </row>
    <row r="16" spans="1:11">
      <c r="A16" s="16"/>
      <c r="B16" s="43"/>
      <c r="C16" s="43" t="str">
        <f>Final!C16</f>
        <v>21382431-7</v>
      </c>
      <c r="D16" s="43"/>
      <c r="E16" s="43">
        <f>Final!Y16</f>
        <v>3.56</v>
      </c>
      <c r="F16" s="63" t="str">
        <f>Final!Z16</f>
        <v>Forma_B_Aternativas:_4_Problemas:_20,7</v>
      </c>
      <c r="K16" s="6"/>
    </row>
    <row r="17" spans="1:11">
      <c r="A17" s="16"/>
      <c r="B17" s="43"/>
      <c r="C17" s="43" t="str">
        <f>Final!C17</f>
        <v>21387627-9</v>
      </c>
      <c r="D17" s="43"/>
      <c r="E17" s="43">
        <f>Final!Y17</f>
        <v>4.6500000000000004</v>
      </c>
      <c r="F17" s="63" t="str">
        <f>Final!Z17</f>
        <v>Forma_B_Aternativas:_10_Problemas:_18,5</v>
      </c>
      <c r="K17" s="6"/>
    </row>
    <row r="18" spans="1:11">
      <c r="A18" s="16"/>
      <c r="B18" s="43"/>
      <c r="C18" s="43" t="str">
        <f>Final!C18</f>
        <v>21414085-3</v>
      </c>
      <c r="D18" s="43"/>
      <c r="E18" s="43">
        <f>Final!Y18</f>
        <v>4.8499999999999996</v>
      </c>
      <c r="F18" s="63" t="str">
        <f>Final!Z18</f>
        <v>Forma_A_Aternativas:_8_Problemas:_24</v>
      </c>
      <c r="K18" s="6"/>
    </row>
    <row r="19" spans="1:11">
      <c r="A19" s="16"/>
      <c r="B19" s="43"/>
      <c r="C19" s="43" t="str">
        <f>Final!C19</f>
        <v>21464598-K</v>
      </c>
      <c r="D19" s="43"/>
      <c r="E19" s="43">
        <f>Final!Y19</f>
        <v>2.91</v>
      </c>
      <c r="F19" s="63" t="str">
        <f>Final!Z19</f>
        <v>Forma_A_Aternativas:_6_Problemas:_9,5</v>
      </c>
      <c r="K19" s="6"/>
    </row>
    <row r="20" spans="1:11">
      <c r="A20" s="16"/>
      <c r="B20" s="43"/>
      <c r="C20" s="43" t="str">
        <f>Final!C20</f>
        <v>21480040-3</v>
      </c>
      <c r="D20" s="43"/>
      <c r="E20" s="43">
        <f>Final!Y20</f>
        <v>2.58</v>
      </c>
      <c r="F20" s="63" t="str">
        <f>Final!Z20</f>
        <v>Forma_A_Aternativas:_6_Problemas:_5,7</v>
      </c>
      <c r="K20" s="6"/>
    </row>
    <row r="21" spans="1:11" ht="15.75" customHeight="1">
      <c r="A21" s="16"/>
      <c r="B21" s="43"/>
      <c r="C21" s="43" t="str">
        <f>Final!C21</f>
        <v>21480683-5</v>
      </c>
      <c r="D21" s="43"/>
      <c r="E21" s="43">
        <f>Final!Y21</f>
        <v>3.02</v>
      </c>
      <c r="F21" s="63" t="str">
        <f>Final!Z21</f>
        <v>Forma_B_Aternativas:_8_Problemas:_6,7</v>
      </c>
      <c r="K21" s="6"/>
    </row>
    <row r="22" spans="1:11" ht="15.75" customHeight="1">
      <c r="A22" s="16"/>
      <c r="B22" s="43"/>
      <c r="C22" s="43" t="str">
        <f>Final!C22</f>
        <v>21497944-6</v>
      </c>
      <c r="D22" s="43"/>
      <c r="E22" s="43">
        <f>Final!Y22</f>
        <v>4.8499999999999996</v>
      </c>
      <c r="F22" s="63" t="str">
        <f>Final!Z22</f>
        <v>Forma_B_Aternativas:_9_Problemas:_22</v>
      </c>
      <c r="K22" s="6"/>
    </row>
    <row r="23" spans="1:11" ht="15.75" customHeight="1">
      <c r="A23" s="16"/>
      <c r="B23" s="43"/>
      <c r="C23" s="43" t="str">
        <f>Final!C23</f>
        <v>21500704-9</v>
      </c>
      <c r="D23" s="43"/>
      <c r="E23" s="43">
        <f>Final!Y23</f>
        <v>3.37</v>
      </c>
      <c r="F23" s="63" t="str">
        <f>Final!Z23</f>
        <v>Forma_B_Aternativas:_8_Problemas:_10,6</v>
      </c>
      <c r="K23" s="6"/>
    </row>
    <row r="24" spans="1:11" ht="15.75" customHeight="1">
      <c r="A24" s="16"/>
      <c r="B24" s="43"/>
      <c r="C24" s="43" t="str">
        <f>Final!C24</f>
        <v>21512886-5</v>
      </c>
      <c r="D24" s="43"/>
      <c r="E24" s="43">
        <f>Final!Y24</f>
        <v>5.72</v>
      </c>
      <c r="F24" s="63" t="str">
        <f>Final!Z24</f>
        <v>Forma_A_Aternativas:_11_Problemas:_24,5</v>
      </c>
      <c r="K24" s="6"/>
    </row>
    <row r="25" spans="1:11" ht="15.75" customHeight="1">
      <c r="A25" s="16"/>
      <c r="B25" s="43"/>
      <c r="C25" s="43" t="str">
        <f>Final!C25</f>
        <v>21513780-5</v>
      </c>
      <c r="D25" s="43"/>
      <c r="E25" s="43">
        <f>Final!Y25</f>
        <v>2.89</v>
      </c>
      <c r="F25" s="63" t="str">
        <f>Final!Z25</f>
        <v>Forma_A_Aternativas:_6_Problemas:_9,2</v>
      </c>
      <c r="K25" s="6"/>
    </row>
    <row r="26" spans="1:11" ht="15.75" customHeight="1">
      <c r="A26" s="16"/>
      <c r="B26" s="43"/>
      <c r="C26" s="43" t="str">
        <f>Final!C26</f>
        <v>21547227-2</v>
      </c>
      <c r="D26" s="43"/>
      <c r="E26" s="43">
        <f>Final!Y26</f>
        <v>2.65</v>
      </c>
      <c r="F26" s="63" t="str">
        <f>Final!Z26</f>
        <v>Forma_B_Aternativas:_6_Problemas:_6,5</v>
      </c>
      <c r="K26" s="6"/>
    </row>
    <row r="27" spans="1:11" ht="15.75" customHeight="1">
      <c r="A27" s="16"/>
      <c r="B27" s="43"/>
      <c r="C27" s="43" t="str">
        <f>Final!C27</f>
        <v>21557077-0</v>
      </c>
      <c r="D27" s="43"/>
      <c r="E27" s="43">
        <f>Final!Y27</f>
        <v>2.87</v>
      </c>
      <c r="F27" s="63" t="str">
        <f>Final!Z27</f>
        <v>Forma_A_Aternativas:_6_Problemas:_9</v>
      </c>
      <c r="K27" s="6"/>
    </row>
    <row r="28" spans="1:11" ht="15.75" customHeight="1">
      <c r="A28" s="16"/>
      <c r="B28" s="43"/>
      <c r="C28" s="43" t="str">
        <f>Final!C28</f>
        <v>21559592-7</v>
      </c>
      <c r="D28" s="43"/>
      <c r="E28" s="43"/>
      <c r="F28" s="63" t="str">
        <f>Final!Z28</f>
        <v>AUSENTE</v>
      </c>
      <c r="K28" s="6"/>
    </row>
    <row r="29" spans="1:11" ht="15.75" customHeight="1">
      <c r="A29" s="16"/>
      <c r="B29" s="43"/>
      <c r="C29" s="43" t="str">
        <f>Final!C29</f>
        <v>21568497-0</v>
      </c>
      <c r="D29" s="43"/>
      <c r="E29" s="43">
        <f>Final!Y29</f>
        <v>5.39</v>
      </c>
      <c r="F29" s="63" t="str">
        <f>Final!Z29</f>
        <v>Forma_A_Aternativas:_9_Problemas:_26</v>
      </c>
      <c r="K29" s="6"/>
    </row>
    <row r="30" spans="1:11" ht="15.75" customHeight="1">
      <c r="A30" s="16"/>
      <c r="B30" s="43"/>
      <c r="C30" s="43" t="str">
        <f>Final!C30</f>
        <v>21572019-5</v>
      </c>
      <c r="D30" s="43"/>
      <c r="E30" s="43">
        <f>Final!Y30</f>
        <v>2.87</v>
      </c>
      <c r="F30" s="63" t="str">
        <f>Final!Z30</f>
        <v>Forma_A_Aternativas:_6_Problemas:_9</v>
      </c>
      <c r="K30" s="6"/>
    </row>
    <row r="31" spans="1:11" ht="15.75" customHeight="1">
      <c r="A31" s="16"/>
      <c r="B31" s="43"/>
      <c r="C31" s="43" t="str">
        <f>Final!C31</f>
        <v>21584927-9</v>
      </c>
      <c r="D31" s="43"/>
      <c r="E31" s="43">
        <f>Final!Y31</f>
        <v>1.58</v>
      </c>
      <c r="F31" s="63" t="str">
        <f>Final!Z31</f>
        <v>Forma_A_Aternativas:_3_Problemas:_0,6</v>
      </c>
      <c r="K31" s="6"/>
    </row>
    <row r="32" spans="1:11" ht="15.75" customHeight="1">
      <c r="A32" s="16"/>
      <c r="B32" s="43"/>
      <c r="C32" s="43" t="str">
        <f>Final!C32</f>
        <v>21618224-3</v>
      </c>
      <c r="D32" s="43"/>
      <c r="E32" s="43">
        <f>Final!Y32</f>
        <v>2.16</v>
      </c>
      <c r="F32" s="63" t="str">
        <f>Final!Z32</f>
        <v>Forma_B_Aternativas:__Problemas:_13</v>
      </c>
      <c r="K32" s="6"/>
    </row>
    <row r="33" spans="1:11" ht="15.75" customHeight="1">
      <c r="A33" s="16"/>
      <c r="B33" s="43"/>
      <c r="C33" s="43" t="str">
        <f>Final!C33</f>
        <v>21622282-2</v>
      </c>
      <c r="D33" s="43"/>
      <c r="E33" s="43">
        <f>Final!Y33</f>
        <v>3.36</v>
      </c>
      <c r="F33" s="63" t="str">
        <f>Final!Z33</f>
        <v>Forma_B_Aternativas:_9_Problemas:_8,5</v>
      </c>
      <c r="K33" s="6"/>
    </row>
    <row r="34" spans="1:11" ht="15.75" customHeight="1">
      <c r="A34" s="16"/>
      <c r="B34" s="43"/>
      <c r="C34" s="43" t="str">
        <f>Final!C34</f>
        <v>21634194-5</v>
      </c>
      <c r="D34" s="43"/>
      <c r="E34" s="43">
        <f>Final!Y34</f>
        <v>5.72</v>
      </c>
      <c r="F34" s="63" t="str">
        <f>Final!Z34</f>
        <v>Forma_B_Aternativas:_10_Problemas:_26,5</v>
      </c>
      <c r="K34" s="6"/>
    </row>
    <row r="35" spans="1:11" ht="15.75" customHeight="1">
      <c r="A35" s="16"/>
      <c r="B35" s="43"/>
      <c r="C35" s="43" t="str">
        <f>Final!C35</f>
        <v>21641081-5</v>
      </c>
      <c r="D35" s="43"/>
      <c r="E35" s="43">
        <f>Final!Y35</f>
        <v>3</v>
      </c>
      <c r="F35" s="63" t="str">
        <f>Final!Z35</f>
        <v>Forma_B_Aternativas:_7_Problemas:_8,5</v>
      </c>
      <c r="K35" s="6"/>
    </row>
    <row r="36" spans="1:11" ht="15.75" customHeight="1">
      <c r="A36" s="16"/>
      <c r="B36" s="43"/>
      <c r="C36" s="43" t="str">
        <f>Final!C36</f>
        <v>21642532-4</v>
      </c>
      <c r="D36" s="43"/>
      <c r="E36" s="43">
        <f>Final!Y36</f>
        <v>5.72</v>
      </c>
      <c r="F36" s="63" t="str">
        <f>Final!Z36</f>
        <v>Forma_A_Aternativas:_10_Problemas:_26,5</v>
      </c>
      <c r="K36" s="6"/>
    </row>
    <row r="37" spans="1:11" ht="15.75" customHeight="1">
      <c r="A37" s="16"/>
      <c r="B37" s="43"/>
      <c r="C37" s="43" t="str">
        <f>Final!C37</f>
        <v>21657059-6</v>
      </c>
      <c r="D37" s="43"/>
      <c r="E37" s="43">
        <f>Final!Y37</f>
        <v>2.5</v>
      </c>
      <c r="F37" s="63" t="str">
        <f>Final!Z37</f>
        <v>Forma_A_Aternativas:_6_Problemas:_4,9</v>
      </c>
      <c r="K37" s="6"/>
    </row>
    <row r="38" spans="1:11" ht="15.75" customHeight="1">
      <c r="A38" s="16"/>
      <c r="B38" s="43"/>
      <c r="C38" s="43" t="str">
        <f>Final!C38</f>
        <v>21672429-1</v>
      </c>
      <c r="D38" s="43"/>
      <c r="E38" s="43">
        <f>Final!Y38</f>
        <v>4</v>
      </c>
      <c r="F38" s="63" t="str">
        <f>Final!Z38</f>
        <v>Forma_B_Aternativas:_7_Problemas:_19,6</v>
      </c>
      <c r="K38" s="6"/>
    </row>
    <row r="39" spans="1:11" ht="15.75" customHeight="1">
      <c r="A39" s="16"/>
      <c r="B39" s="43"/>
      <c r="C39" s="43" t="str">
        <f>Final!C39</f>
        <v>21672687-1</v>
      </c>
      <c r="D39" s="43"/>
      <c r="E39" s="43">
        <f>Final!Y39</f>
        <v>2.79</v>
      </c>
      <c r="F39" s="63" t="str">
        <f>Final!Z39</f>
        <v>Forma_A_Aternativas:_8_Problemas:_4,1</v>
      </c>
      <c r="K39" s="6"/>
    </row>
    <row r="40" spans="1:11" ht="15.75" customHeight="1">
      <c r="A40" s="16"/>
      <c r="B40" s="43"/>
      <c r="C40" s="43" t="str">
        <f>Final!C40</f>
        <v>21675860-9</v>
      </c>
      <c r="D40" s="43"/>
      <c r="E40" s="43"/>
      <c r="F40" s="63" t="str">
        <f>Final!Z40</f>
        <v>AUSENTE</v>
      </c>
      <c r="K40" s="6"/>
    </row>
    <row r="41" spans="1:11" ht="15.75" customHeight="1">
      <c r="A41" s="16"/>
      <c r="B41" s="43"/>
      <c r="C41" s="43" t="str">
        <f>Final!C41</f>
        <v>21713423-4</v>
      </c>
      <c r="D41" s="43"/>
      <c r="E41" s="43">
        <f>Final!Y41</f>
        <v>3.67</v>
      </c>
      <c r="F41" s="63" t="str">
        <f>Final!Z41</f>
        <v>Forma_A_Aternativas:_7_Problemas:_16</v>
      </c>
      <c r="K41" s="6"/>
    </row>
    <row r="42" spans="1:11" ht="15.75" customHeight="1">
      <c r="A42" s="16"/>
      <c r="B42" s="43"/>
      <c r="C42" s="43" t="str">
        <f>Final!C42</f>
        <v>21717339-6</v>
      </c>
      <c r="D42" s="43"/>
      <c r="E42" s="43">
        <f>Final!Y42</f>
        <v>2.5099999999999998</v>
      </c>
      <c r="F42" s="63" t="str">
        <f>Final!Z42</f>
        <v>Forma_A_Aternativas:_5_Problemas:_7</v>
      </c>
      <c r="K42" s="6"/>
    </row>
    <row r="43" spans="1:11" ht="15.75" customHeight="1">
      <c r="A43" s="16"/>
      <c r="B43" s="43"/>
      <c r="C43" s="43" t="str">
        <f>Final!C43</f>
        <v>21718221-2</v>
      </c>
      <c r="D43" s="43"/>
      <c r="E43" s="43">
        <f>Final!Y43</f>
        <v>3.14</v>
      </c>
      <c r="F43" s="63" t="str">
        <f>Final!Z43</f>
        <v>Forma_A_Aternativas:_6_Problemas:_12</v>
      </c>
      <c r="K43" s="6"/>
    </row>
    <row r="44" spans="1:11" ht="15.75" customHeight="1">
      <c r="A44" s="16"/>
      <c r="B44" s="43"/>
      <c r="C44" s="43" t="str">
        <f>Final!C44</f>
        <v>21720317-1</v>
      </c>
      <c r="D44" s="43"/>
      <c r="E44" s="43">
        <f>Final!Y44</f>
        <v>2.08</v>
      </c>
      <c r="F44" s="63" t="str">
        <f>Final!Z44</f>
        <v>Forma_A_Aternativas:_5_Problemas:_2,1</v>
      </c>
      <c r="K44" s="6"/>
    </row>
    <row r="45" spans="1:11" ht="15.75" customHeight="1">
      <c r="A45" s="16"/>
      <c r="B45" s="43"/>
      <c r="C45" s="43" t="str">
        <f>Final!C45</f>
        <v>21739041-9</v>
      </c>
      <c r="D45" s="43"/>
      <c r="E45" s="43">
        <f>Final!Y45</f>
        <v>5.56</v>
      </c>
      <c r="F45" s="63" t="str">
        <f>Final!Z45</f>
        <v>Forma_A_Aternativas:_9_Problemas:_27,3</v>
      </c>
      <c r="K45" s="6"/>
    </row>
    <row r="46" spans="1:11" ht="15.75" customHeight="1">
      <c r="A46" s="16"/>
      <c r="B46" s="43"/>
      <c r="C46" s="43" t="str">
        <f>Final!C46</f>
        <v>21746942-2</v>
      </c>
      <c r="D46" s="43"/>
      <c r="E46" s="43">
        <f>Final!Y46</f>
        <v>2.4700000000000002</v>
      </c>
      <c r="F46" s="63" t="str">
        <f>Final!Z46</f>
        <v>Forma_A_Aternativas:_4_Problemas:_8,5</v>
      </c>
      <c r="K46" s="6"/>
    </row>
    <row r="47" spans="1:11" ht="15.75" customHeight="1">
      <c r="A47" s="16"/>
      <c r="B47" s="43"/>
      <c r="C47" s="43" t="str">
        <f>Final!C47</f>
        <v>21756914-1</v>
      </c>
      <c r="D47" s="43"/>
      <c r="E47" s="43">
        <f>Final!Y47</f>
        <v>3.27</v>
      </c>
      <c r="F47" s="63" t="str">
        <f>Final!Z47</f>
        <v>Forma_B_Aternativas:_6_Problemas:_13,5</v>
      </c>
      <c r="K47" s="6"/>
    </row>
    <row r="48" spans="1:11" ht="15.75" customHeight="1">
      <c r="A48" s="16"/>
      <c r="B48" s="43"/>
      <c r="C48" s="43" t="str">
        <f>Final!C48</f>
        <v>21758559-7</v>
      </c>
      <c r="D48" s="43"/>
      <c r="E48" s="43">
        <f>Final!Y48</f>
        <v>3.07</v>
      </c>
      <c r="F48" s="63" t="str">
        <f>Final!Z48</f>
        <v>Forma_B_Aternativas:_5_Problemas:_13,2</v>
      </c>
      <c r="K48" s="6"/>
    </row>
    <row r="49" spans="1:11" ht="15.75" customHeight="1">
      <c r="A49" s="16"/>
      <c r="B49" s="43"/>
      <c r="C49" s="43" t="str">
        <f>Final!C49</f>
        <v>21759338-7</v>
      </c>
      <c r="D49" s="43"/>
      <c r="E49" s="43">
        <f>Final!Y49</f>
        <v>2.33</v>
      </c>
      <c r="F49" s="63" t="str">
        <f>Final!Z49</f>
        <v>Forma_B_Aternativas:_6_Problemas:_3</v>
      </c>
      <c r="K49" s="6"/>
    </row>
    <row r="50" spans="1:11" ht="15.75" customHeight="1">
      <c r="A50" s="16"/>
      <c r="B50" s="43"/>
      <c r="C50" s="43" t="str">
        <f>Final!C50</f>
        <v>21770275-5</v>
      </c>
      <c r="D50" s="43"/>
      <c r="E50" s="43">
        <f>Final!Y50</f>
        <v>2.29</v>
      </c>
      <c r="F50" s="63" t="str">
        <f>Final!Z50</f>
        <v>Forma_A_Aternativas:_5_Problemas:_4,5</v>
      </c>
      <c r="K50" s="6"/>
    </row>
    <row r="51" spans="1:11" ht="15.75" customHeight="1">
      <c r="A51" s="16"/>
      <c r="B51" s="43"/>
      <c r="C51" s="43" t="str">
        <f>Final!C51</f>
        <v>21770773-0</v>
      </c>
      <c r="D51" s="43"/>
      <c r="E51" s="43">
        <f>Final!Y51</f>
        <v>3.18</v>
      </c>
      <c r="F51" s="63" t="str">
        <f>Final!Z51</f>
        <v>Forma_A_Aternativas:_6_Problemas:_12,5</v>
      </c>
      <c r="K51" s="6"/>
    </row>
    <row r="52" spans="1:11" ht="15.75" customHeight="1">
      <c r="A52" s="16"/>
      <c r="B52" s="43"/>
      <c r="C52" s="43" t="str">
        <f>Final!C52</f>
        <v>21771058-8</v>
      </c>
      <c r="D52" s="43"/>
      <c r="E52" s="43">
        <f>Final!Y52</f>
        <v>2</v>
      </c>
      <c r="F52" s="63" t="str">
        <f>Final!Z52</f>
        <v>Forma_B_Aternativas:_5_Problemas:_1,3</v>
      </c>
      <c r="K52" s="6"/>
    </row>
    <row r="53" spans="1:11" ht="15.75" customHeight="1">
      <c r="A53" s="16"/>
      <c r="B53" s="43"/>
      <c r="C53" s="43" t="str">
        <f>Final!C53</f>
        <v>21780942-8</v>
      </c>
      <c r="D53" s="43"/>
      <c r="E53" s="43">
        <f>Final!Y53</f>
        <v>2.0299999999999998</v>
      </c>
      <c r="F53" s="63" t="str">
        <f>Final!Z53</f>
        <v>Forma_B_Aternativas:_4_Problemas:_3,6</v>
      </c>
      <c r="K53" s="6"/>
    </row>
    <row r="54" spans="1:11" ht="15.75" customHeight="1">
      <c r="A54" s="16"/>
      <c r="B54" s="43"/>
      <c r="C54" s="43" t="str">
        <f>Final!C54</f>
        <v>21784336-7</v>
      </c>
      <c r="D54" s="43"/>
      <c r="E54" s="43"/>
      <c r="F54" s="63" t="str">
        <f>Final!Z54</f>
        <v>AUSENTE</v>
      </c>
      <c r="K54" s="6"/>
    </row>
    <row r="55" spans="1:11" ht="15.75" customHeight="1">
      <c r="A55" s="16"/>
      <c r="B55" s="43"/>
      <c r="C55" s="43" t="str">
        <f>Final!C55</f>
        <v>21795744-3</v>
      </c>
      <c r="D55" s="43"/>
      <c r="E55" s="43">
        <f>Final!Y55</f>
        <v>3.1</v>
      </c>
      <c r="F55" s="63" t="str">
        <f>Final!Z55</f>
        <v>Forma_B_Aternativas:_5_Problemas:_13,6</v>
      </c>
      <c r="K55" s="6"/>
    </row>
    <row r="56" spans="1:11" ht="15.75" customHeight="1">
      <c r="A56" s="16"/>
      <c r="B56" s="43"/>
      <c r="C56" s="43" t="str">
        <f>Final!C56</f>
        <v>21803681-3</v>
      </c>
      <c r="D56" s="43"/>
      <c r="E56" s="43">
        <f>Final!Y56</f>
        <v>3.85</v>
      </c>
      <c r="F56" s="63" t="str">
        <f>Final!Z56</f>
        <v>Forma_A_Aternativas:_6_Problemas:_20</v>
      </c>
      <c r="K56" s="6"/>
    </row>
    <row r="57" spans="1:11" ht="15.75" customHeight="1">
      <c r="A57" s="16"/>
      <c r="B57" s="43"/>
      <c r="C57" s="43" t="str">
        <f>Final!C57</f>
        <v>21817237-7</v>
      </c>
      <c r="D57" s="43"/>
      <c r="E57" s="43">
        <f>Final!Y57</f>
        <v>3</v>
      </c>
      <c r="F57" s="63" t="str">
        <f>Final!Z57</f>
        <v>Forma_B_Aternativas:_8_Problemas:_6,5</v>
      </c>
      <c r="K57" s="6"/>
    </row>
    <row r="58" spans="1:11" ht="15.75" customHeight="1">
      <c r="A58" s="16"/>
      <c r="B58" s="43"/>
      <c r="C58" s="43" t="str">
        <f>Final!C58</f>
        <v>21818890-7</v>
      </c>
      <c r="D58" s="43"/>
      <c r="E58" s="43"/>
      <c r="F58" s="63" t="str">
        <f>Final!Z58</f>
        <v>AUSENTE</v>
      </c>
      <c r="K58" s="6"/>
    </row>
    <row r="59" spans="1:11" ht="15.75" customHeight="1">
      <c r="A59" s="16"/>
      <c r="B59" s="43"/>
      <c r="C59" s="43" t="str">
        <f>Final!C59</f>
        <v>21819068-5</v>
      </c>
      <c r="D59" s="43"/>
      <c r="E59" s="43">
        <f>Final!Y59</f>
        <v>1.89</v>
      </c>
      <c r="F59" s="63" t="str">
        <f>Final!Z59</f>
        <v>Forma_B_Aternativas:_5_Problemas:_0</v>
      </c>
      <c r="K59" s="6"/>
    </row>
    <row r="60" spans="1:11" ht="15.75" customHeight="1">
      <c r="A60" s="16"/>
      <c r="B60" s="43"/>
      <c r="C60" s="43" t="str">
        <f>Final!C60</f>
        <v>21819644-6</v>
      </c>
      <c r="D60" s="43"/>
      <c r="E60" s="43">
        <f>Final!Y60</f>
        <v>1.76</v>
      </c>
      <c r="F60" s="63" t="str">
        <f>Final!Z60</f>
        <v>Forma_A_Aternativas:_4_Problemas:_0,6</v>
      </c>
      <c r="K60" s="6"/>
    </row>
    <row r="61" spans="1:11" ht="15.75" customHeight="1">
      <c r="A61" s="16"/>
      <c r="B61" s="43"/>
      <c r="C61" s="43" t="str">
        <f>Final!C61</f>
        <v>21827059-K</v>
      </c>
      <c r="D61" s="43"/>
      <c r="E61" s="43">
        <f>Final!Y61</f>
        <v>3.5</v>
      </c>
      <c r="F61" s="63" t="str">
        <f>Final!Z61</f>
        <v>Forma_A_Aternativas:_7_Problemas:_14</v>
      </c>
      <c r="K61" s="6"/>
    </row>
    <row r="62" spans="1:11" ht="15.75" customHeight="1">
      <c r="A62" s="16"/>
      <c r="B62" s="43"/>
      <c r="C62" s="43" t="str">
        <f>Final!C62</f>
        <v>21827377-7</v>
      </c>
      <c r="D62" s="43"/>
      <c r="E62" s="43">
        <f>Final!Y62</f>
        <v>2.52</v>
      </c>
      <c r="F62" s="63" t="str">
        <f>Final!Z62</f>
        <v>Forma_B_Aternativas:_6_Problemas:_5,1</v>
      </c>
      <c r="K62" s="6"/>
    </row>
    <row r="63" spans="1:11" ht="15.75" customHeight="1">
      <c r="A63" s="16"/>
      <c r="B63" s="43"/>
      <c r="C63" s="43" t="str">
        <f>Final!C63</f>
        <v>21834681-2</v>
      </c>
      <c r="D63" s="43"/>
      <c r="E63" s="43">
        <f>Final!Y63</f>
        <v>2.83</v>
      </c>
      <c r="F63" s="63" t="str">
        <f>Final!Z63</f>
        <v>Forma_A_Aternativas:_7_Problemas:_6,6</v>
      </c>
      <c r="K63" s="6"/>
    </row>
    <row r="64" spans="1:11" ht="15.75" customHeight="1">
      <c r="A64" s="16"/>
      <c r="B64" s="43"/>
      <c r="C64" s="43" t="str">
        <f>Final!C64</f>
        <v>21838930-9</v>
      </c>
      <c r="D64" s="43"/>
      <c r="E64" s="43">
        <f>Final!Y64</f>
        <v>3.32</v>
      </c>
      <c r="F64" s="63" t="str">
        <f>Final!Z64</f>
        <v>Forma_B_Aternativas:_7_Problemas:_12</v>
      </c>
      <c r="K64" s="6"/>
    </row>
    <row r="65" spans="1:11" ht="15.75" customHeight="1">
      <c r="A65" s="16"/>
      <c r="B65" s="43"/>
      <c r="C65" s="43" t="str">
        <f>Final!C65</f>
        <v>21845578-6</v>
      </c>
      <c r="D65" s="43"/>
      <c r="E65" s="43">
        <f>Final!Y65</f>
        <v>1.86</v>
      </c>
      <c r="F65" s="63" t="str">
        <f>Final!Z65</f>
        <v>Forma_B_Aternativas:_3_Problemas:_3,7</v>
      </c>
      <c r="K65" s="6"/>
    </row>
    <row r="66" spans="1:11" ht="15.75" customHeight="1">
      <c r="A66" s="16"/>
      <c r="B66" s="43"/>
      <c r="C66" s="43" t="str">
        <f>Final!C66</f>
        <v>21847825-5</v>
      </c>
      <c r="D66" s="43"/>
      <c r="E66" s="43">
        <f>Final!Y66</f>
        <v>3.24</v>
      </c>
      <c r="F66" s="63" t="str">
        <f>Final!Z66</f>
        <v>Forma_A_Aternativas:_7_Problemas:_11,1</v>
      </c>
      <c r="K66" s="6"/>
    </row>
    <row r="67" spans="1:11" ht="15.75" customHeight="1">
      <c r="A67" s="16"/>
      <c r="B67" s="43"/>
      <c r="C67" s="43" t="str">
        <f>Final!C67</f>
        <v>21854926-8</v>
      </c>
      <c r="D67" s="43"/>
      <c r="E67" s="43">
        <f>Final!Y67</f>
        <v>2.8</v>
      </c>
      <c r="F67" s="63" t="str">
        <f>Final!Z67</f>
        <v>Forma_B_Aternativas:_8_Problemas:_4,2</v>
      </c>
      <c r="K67" s="6"/>
    </row>
    <row r="68" spans="1:11" ht="15.75" customHeight="1">
      <c r="A68" s="16"/>
      <c r="B68" s="43"/>
      <c r="C68" s="43" t="str">
        <f>Final!C68</f>
        <v>21863257-2</v>
      </c>
      <c r="D68" s="43"/>
      <c r="E68" s="43">
        <f>Final!Y68</f>
        <v>2.39</v>
      </c>
      <c r="F68" s="63" t="str">
        <f>Final!Z68</f>
        <v>Forma_A_Aternativas:_3_Problemas:_9,6</v>
      </c>
      <c r="K68" s="6"/>
    </row>
    <row r="69" spans="1:11" ht="15.75" customHeight="1">
      <c r="A69" s="16"/>
      <c r="B69" s="43"/>
      <c r="C69" s="43" t="str">
        <f>Final!C69</f>
        <v>21865272-7</v>
      </c>
      <c r="D69" s="43"/>
      <c r="E69" s="43"/>
      <c r="F69" s="63" t="str">
        <f>Final!Z69</f>
        <v>AUSENTE</v>
      </c>
      <c r="K69" s="6"/>
    </row>
    <row r="70" spans="1:11" ht="15.75" customHeight="1">
      <c r="A70" s="16"/>
      <c r="B70" s="43"/>
      <c r="C70" s="43" t="str">
        <f>Final!C70</f>
        <v>21866531-4</v>
      </c>
      <c r="D70" s="43"/>
      <c r="E70" s="43">
        <f>Final!Y70</f>
        <v>3</v>
      </c>
      <c r="F70" s="63" t="str">
        <f>Final!Z70</f>
        <v>Forma_B_Aternativas:_7_Problemas:_8,5</v>
      </c>
      <c r="K70" s="6"/>
    </row>
    <row r="71" spans="1:11" ht="15.75" customHeight="1">
      <c r="A71" s="16"/>
      <c r="B71" s="43"/>
      <c r="C71" s="43" t="str">
        <f>Final!C71</f>
        <v>21874273-4</v>
      </c>
      <c r="D71" s="43"/>
      <c r="E71" s="43">
        <f>Final!Y71</f>
        <v>1.41</v>
      </c>
      <c r="F71" s="63" t="str">
        <f>Final!Z71</f>
        <v>Forma_A_Aternativas:_2_Problemas:_0,6</v>
      </c>
      <c r="K71" s="6"/>
    </row>
    <row r="72" spans="1:11" ht="15.75" customHeight="1">
      <c r="A72" s="16"/>
      <c r="B72" s="43"/>
      <c r="C72" s="43" t="str">
        <f>Final!C72</f>
        <v>21875626-3</v>
      </c>
      <c r="D72" s="43"/>
      <c r="E72" s="43"/>
      <c r="F72" s="63" t="str">
        <f>Final!Z72</f>
        <v>AUSENTE</v>
      </c>
      <c r="K72" s="6"/>
    </row>
    <row r="73" spans="1:11" ht="15.75" customHeight="1">
      <c r="A73" s="16"/>
      <c r="B73" s="43"/>
      <c r="C73" s="43" t="str">
        <f>Final!C73</f>
        <v>21876292-1</v>
      </c>
      <c r="D73" s="43"/>
      <c r="E73" s="43">
        <f>Final!Y73</f>
        <v>3.5</v>
      </c>
      <c r="F73" s="63" t="str">
        <f>Final!Z73</f>
        <v>Forma_A_Aternativas:_9_Problemas:_10,1</v>
      </c>
      <c r="K73" s="6"/>
    </row>
    <row r="74" spans="1:11" ht="15.75" customHeight="1">
      <c r="A74" s="16"/>
      <c r="B74" s="43"/>
      <c r="C74" s="43" t="str">
        <f>Final!C74</f>
        <v>21879519-6</v>
      </c>
      <c r="D74" s="43"/>
      <c r="E74" s="43">
        <f>Final!Y74</f>
        <v>2.75</v>
      </c>
      <c r="F74" s="63" t="str">
        <f>Final!Z74</f>
        <v>Forma_B_Aternativas:_5_Problemas:_9,6</v>
      </c>
      <c r="K74" s="6"/>
    </row>
    <row r="75" spans="1:11" ht="15.75" customHeight="1">
      <c r="A75" s="16"/>
      <c r="B75" s="43"/>
      <c r="C75" s="43" t="str">
        <f>Final!C75</f>
        <v>21885095-2</v>
      </c>
      <c r="D75" s="43"/>
      <c r="E75" s="43">
        <f>Final!Y75</f>
        <v>3.06</v>
      </c>
      <c r="F75" s="63" t="str">
        <f>Final!Z75</f>
        <v>Forma_B_Aternativas:_4_Problemas:_15,1</v>
      </c>
      <c r="K75" s="6"/>
    </row>
    <row r="76" spans="1:11" ht="15.75" customHeight="1">
      <c r="A76" s="16"/>
      <c r="B76" s="43"/>
      <c r="C76" s="43" t="str">
        <f>Final!C76</f>
        <v>21887218-2</v>
      </c>
      <c r="D76" s="43"/>
      <c r="E76" s="43">
        <f>Final!Y76</f>
        <v>5.86</v>
      </c>
      <c r="F76" s="63" t="str">
        <f>Final!Z76</f>
        <v>Forma_A_Aternativas:_11_Problemas:_25,5</v>
      </c>
      <c r="K76" s="6"/>
    </row>
    <row r="77" spans="1:11" ht="15.75" customHeight="1">
      <c r="A77" s="16"/>
      <c r="B77" s="43"/>
      <c r="C77" s="43" t="str">
        <f>Final!C77</f>
        <v>21889237-K</v>
      </c>
      <c r="D77" s="43"/>
      <c r="E77" s="43">
        <f>Final!Y77</f>
        <v>1.85</v>
      </c>
      <c r="F77" s="63" t="str">
        <f>Final!Z77</f>
        <v>Forma_A_Aternativas:_3_Problemas:_3,6</v>
      </c>
      <c r="K77" s="6"/>
    </row>
    <row r="78" spans="1:11" ht="15.75" customHeight="1">
      <c r="A78" s="16"/>
      <c r="B78" s="43"/>
      <c r="C78" s="43" t="str">
        <f>Final!C78</f>
        <v>21890983-3</v>
      </c>
      <c r="D78" s="43"/>
      <c r="E78" s="43">
        <f>Final!Y78</f>
        <v>2.4300000000000002</v>
      </c>
      <c r="F78" s="63" t="str">
        <f>Final!Z78</f>
        <v>Forma_A_Aternativas:_5_Problemas:_6,1</v>
      </c>
      <c r="K78" s="6"/>
    </row>
    <row r="79" spans="1:11" ht="15.75" customHeight="1">
      <c r="A79" s="16"/>
      <c r="B79" s="43"/>
      <c r="C79" s="43" t="str">
        <f>Final!C79</f>
        <v>21893857-4</v>
      </c>
      <c r="D79" s="43"/>
      <c r="E79" s="43">
        <f>Final!Y79</f>
        <v>2.6</v>
      </c>
      <c r="F79" s="63" t="str">
        <f>Final!Z79</f>
        <v>Forma_A_Aternativas:_7_Problemas:_4</v>
      </c>
      <c r="K79" s="6"/>
    </row>
    <row r="80" spans="1:11" ht="15.75" customHeight="1">
      <c r="A80" s="16"/>
      <c r="B80" s="43"/>
      <c r="C80" s="43" t="str">
        <f>Final!C80</f>
        <v>21894342-K</v>
      </c>
      <c r="D80" s="43"/>
      <c r="E80" s="43">
        <f>Final!Y80</f>
        <v>4.79</v>
      </c>
      <c r="F80" s="63" t="str">
        <f>Final!Z80</f>
        <v>Forma_A_Aternativas:_7_Problemas:_25,5</v>
      </c>
      <c r="G80" s="6"/>
      <c r="H80" s="6"/>
      <c r="I80" s="6"/>
      <c r="J80" s="6"/>
      <c r="K80" s="6"/>
    </row>
    <row r="81" spans="1:11" ht="15.75" customHeight="1">
      <c r="A81" s="16"/>
      <c r="B81" s="43"/>
      <c r="C81" s="43" t="str">
        <f>Final!C81</f>
        <v>21897242-K</v>
      </c>
      <c r="D81" s="43"/>
      <c r="E81" s="43">
        <f>Final!Y81</f>
        <v>4.75</v>
      </c>
      <c r="F81" s="63" t="str">
        <f>Final!Z81</f>
        <v>Forma_B_Aternativas:_8_Problemas:_23,2</v>
      </c>
      <c r="G81" s="6"/>
      <c r="H81" s="6"/>
      <c r="I81" s="6"/>
      <c r="J81" s="6"/>
      <c r="K81" s="6"/>
    </row>
    <row r="82" spans="1:11" ht="15.75" customHeight="1">
      <c r="A82" s="16"/>
      <c r="B82" s="43"/>
      <c r="C82" s="43" t="str">
        <f>Final!C82</f>
        <v>21898814-8</v>
      </c>
      <c r="D82" s="43"/>
      <c r="E82" s="43">
        <f>Final!Y82</f>
        <v>3.45</v>
      </c>
      <c r="F82" s="63" t="str">
        <f>Final!Z82</f>
        <v>Forma_A_Aternativas:_8_Problemas:_11,5</v>
      </c>
      <c r="G82" s="6"/>
      <c r="H82" s="6"/>
      <c r="I82" s="6"/>
      <c r="J82" s="6"/>
      <c r="K82" s="6"/>
    </row>
    <row r="83" spans="1:11" ht="15.75" customHeight="1">
      <c r="A83" s="16"/>
      <c r="B83" s="43"/>
      <c r="C83" s="43" t="str">
        <f>Final!C83</f>
        <v>21899051-7</v>
      </c>
      <c r="D83" s="43"/>
      <c r="E83" s="43">
        <f>Final!Y83</f>
        <v>4.72</v>
      </c>
      <c r="F83" s="63" t="str">
        <f>Final!Z83</f>
        <v>Forma_B_Aternativas:_8_Problemas:_23</v>
      </c>
      <c r="G83" s="6"/>
      <c r="H83" s="6"/>
      <c r="I83" s="6"/>
      <c r="J83" s="6"/>
      <c r="K83" s="6"/>
    </row>
    <row r="84" spans="1:11" ht="15.75" customHeight="1">
      <c r="A84" s="16"/>
      <c r="B84" s="43"/>
      <c r="C84" s="43" t="str">
        <f>Final!C84</f>
        <v>21911234-3</v>
      </c>
      <c r="D84" s="43"/>
      <c r="E84" s="43">
        <f>Final!Y84</f>
        <v>4.05</v>
      </c>
      <c r="F84" s="63" t="str">
        <f>Final!Z84</f>
        <v>Forma_B_Aternativas:_9_Problemas:_16</v>
      </c>
      <c r="G84" s="6"/>
      <c r="H84" s="6"/>
      <c r="I84" s="6"/>
      <c r="J84" s="6"/>
      <c r="K84" s="6"/>
    </row>
    <row r="85" spans="1:11" ht="15.75" customHeight="1">
      <c r="A85" s="16"/>
      <c r="B85" s="43"/>
      <c r="C85" s="43" t="str">
        <f>Final!C85</f>
        <v>21911862-7</v>
      </c>
      <c r="D85" s="43"/>
      <c r="E85" s="43">
        <f>Final!Y85</f>
        <v>6.19</v>
      </c>
      <c r="F85" s="63" t="str">
        <f>Final!Z85</f>
        <v>Forma_B_Aternativas:_11_Problemas:_28</v>
      </c>
      <c r="G85" s="6"/>
      <c r="H85" s="6"/>
      <c r="I85" s="6"/>
      <c r="J85" s="6"/>
      <c r="K85" s="6"/>
    </row>
    <row r="86" spans="1:11" ht="15.75" customHeight="1">
      <c r="A86" s="16"/>
      <c r="B86" s="43"/>
      <c r="C86" s="43" t="str">
        <f>Final!C86</f>
        <v>21915260-4</v>
      </c>
      <c r="D86" s="43"/>
      <c r="E86" s="43">
        <f>Final!Y86</f>
        <v>2.9</v>
      </c>
      <c r="F86" s="63" t="str">
        <f>Final!Z86</f>
        <v>Forma_B_Aternativas:_5_Problemas:_11,3</v>
      </c>
      <c r="G86" s="6"/>
      <c r="H86" s="6"/>
      <c r="I86" s="6"/>
      <c r="J86" s="6"/>
      <c r="K86" s="6"/>
    </row>
    <row r="87" spans="1:11" ht="15.75" customHeight="1">
      <c r="A87" s="16"/>
      <c r="B87" s="43"/>
      <c r="C87" s="43" t="str">
        <f>Final!C87</f>
        <v>21915854-8</v>
      </c>
      <c r="D87" s="43"/>
      <c r="E87" s="43">
        <f>Final!Y87</f>
        <v>3.99</v>
      </c>
      <c r="F87" s="63" t="str">
        <f>Final!Z87</f>
        <v>Forma_B_Aternativas:_8_Problemas:_17,5</v>
      </c>
      <c r="G87" s="6"/>
      <c r="H87" s="6"/>
      <c r="I87" s="6"/>
      <c r="J87" s="6"/>
      <c r="K87" s="6"/>
    </row>
    <row r="88" spans="1:11" ht="15.75" customHeight="1">
      <c r="A88" s="16"/>
      <c r="B88" s="43"/>
      <c r="C88" s="43" t="str">
        <f>Final!C88</f>
        <v>21916605-2</v>
      </c>
      <c r="D88" s="43"/>
      <c r="E88" s="43">
        <f>Final!Y88</f>
        <v>4.12</v>
      </c>
      <c r="F88" s="63" t="str">
        <f>Final!Z88</f>
        <v>Forma_A_Aternativas:_8_Problemas:_18,5</v>
      </c>
      <c r="G88" s="6"/>
      <c r="H88" s="6"/>
      <c r="I88" s="6"/>
      <c r="J88" s="6"/>
      <c r="K88" s="6"/>
    </row>
    <row r="89" spans="1:11" ht="15.75" customHeight="1">
      <c r="A89" s="16"/>
      <c r="B89" s="43"/>
      <c r="C89" s="43" t="str">
        <f>Final!C89</f>
        <v>21916738-5</v>
      </c>
      <c r="D89" s="43"/>
      <c r="E89" s="43">
        <f>Final!Y89</f>
        <v>3.68</v>
      </c>
      <c r="F89" s="63" t="str">
        <f>Final!Z89</f>
        <v>Forma_A_Aternativas:_8_Problemas:_14,1</v>
      </c>
      <c r="G89" s="6"/>
      <c r="H89" s="6"/>
      <c r="I89" s="6"/>
      <c r="J89" s="6"/>
      <c r="K89" s="6"/>
    </row>
    <row r="90" spans="1:11" ht="15.75" customHeight="1">
      <c r="A90" s="16"/>
      <c r="B90" s="43"/>
      <c r="C90" s="43" t="str">
        <f>Final!C90</f>
        <v>21917170-6</v>
      </c>
      <c r="D90" s="43"/>
      <c r="E90" s="43"/>
      <c r="F90" s="63" t="str">
        <f>Final!Z90</f>
        <v>AUSENTE</v>
      </c>
      <c r="G90" s="6"/>
      <c r="H90" s="6"/>
      <c r="I90" s="6"/>
      <c r="J90" s="6"/>
      <c r="K90" s="6"/>
    </row>
    <row r="91" spans="1:11" ht="15.75" customHeight="1">
      <c r="A91" s="16"/>
      <c r="B91" s="43"/>
      <c r="C91" s="43" t="str">
        <f>Final!C91</f>
        <v>21917452-7</v>
      </c>
      <c r="D91" s="43"/>
      <c r="E91" s="43">
        <f>Final!Y91</f>
        <v>2.74</v>
      </c>
      <c r="F91" s="63" t="str">
        <f>Final!Z91</f>
        <v>Forma_A_Aternativas:_4_Problemas:_11,5</v>
      </c>
      <c r="G91" s="6"/>
      <c r="H91" s="6"/>
      <c r="I91" s="6"/>
      <c r="J91" s="6"/>
      <c r="K91" s="6"/>
    </row>
    <row r="92" spans="1:11" ht="15.75" customHeight="1">
      <c r="A92" s="16"/>
      <c r="B92" s="43"/>
      <c r="C92" s="43" t="str">
        <f>Final!C92</f>
        <v>21918186-8</v>
      </c>
      <c r="D92" s="43"/>
      <c r="E92" s="43">
        <f>Final!Y92</f>
        <v>3.27</v>
      </c>
      <c r="F92" s="63" t="str">
        <f>Final!Z92</f>
        <v>Forma_B_Aternativas:_8_Problemas:_9,5</v>
      </c>
      <c r="G92" s="6"/>
      <c r="H92" s="6"/>
      <c r="I92" s="6"/>
      <c r="J92" s="6"/>
      <c r="K92" s="6"/>
    </row>
    <row r="93" spans="1:11" ht="15.75" customHeight="1">
      <c r="A93" s="16"/>
      <c r="B93" s="43"/>
      <c r="C93" s="43" t="str">
        <f>Final!C93</f>
        <v>21921764-1</v>
      </c>
      <c r="D93" s="43"/>
      <c r="E93" s="43">
        <f>Final!Y93</f>
        <v>3.68</v>
      </c>
      <c r="F93" s="63" t="str">
        <f>Final!Z93</f>
        <v>Forma_B_Aternativas:_9_Problemas:_12,1</v>
      </c>
      <c r="G93" s="6"/>
      <c r="H93" s="6"/>
      <c r="I93" s="6"/>
      <c r="J93" s="6"/>
      <c r="K93" s="6"/>
    </row>
    <row r="94" spans="1:11" ht="15.75" customHeight="1">
      <c r="A94" s="16"/>
      <c r="B94" s="43"/>
      <c r="C94" s="43" t="str">
        <f>Final!C94</f>
        <v>21923156-3</v>
      </c>
      <c r="D94" s="43"/>
      <c r="E94" s="43">
        <f>Final!Y94</f>
        <v>4.66</v>
      </c>
      <c r="F94" s="63" t="str">
        <f>Final!Z94</f>
        <v>Forma_A_Aternativas:_10_Problemas:_18,6</v>
      </c>
      <c r="G94" s="6"/>
      <c r="H94" s="6"/>
      <c r="I94" s="6"/>
      <c r="J94" s="6"/>
      <c r="K94" s="6"/>
    </row>
    <row r="95" spans="1:11" ht="15.75" customHeight="1">
      <c r="A95" s="16"/>
      <c r="B95" s="43"/>
      <c r="C95" s="43" t="str">
        <f>Final!C95</f>
        <v>21923178-4</v>
      </c>
      <c r="D95" s="43"/>
      <c r="E95" s="43">
        <f>Final!Y95</f>
        <v>2.34</v>
      </c>
      <c r="F95" s="63" t="str">
        <f>Final!Z95</f>
        <v>Forma_A_Aternativas:_5_Problemas:_5,1</v>
      </c>
      <c r="G95" s="6"/>
      <c r="H95" s="6"/>
      <c r="I95" s="6"/>
      <c r="J95" s="6"/>
      <c r="K95" s="6"/>
    </row>
    <row r="96" spans="1:11" ht="15.75" customHeight="1">
      <c r="A96" s="16"/>
      <c r="B96" s="43"/>
      <c r="C96" s="43" t="str">
        <f>Final!C96</f>
        <v>21929417-4</v>
      </c>
      <c r="D96" s="43"/>
      <c r="E96" s="43">
        <f>Final!Y96</f>
        <v>2.33</v>
      </c>
      <c r="F96" s="63" t="str">
        <f>Final!Z96</f>
        <v>Forma_B_Aternativas:_4_Problemas:_7</v>
      </c>
      <c r="G96" s="6"/>
      <c r="H96" s="6"/>
      <c r="I96" s="6"/>
      <c r="J96" s="6"/>
      <c r="K96" s="6"/>
    </row>
    <row r="97" spans="1:11" ht="15.75" customHeight="1">
      <c r="A97" s="16"/>
      <c r="B97" s="43"/>
      <c r="C97" s="43" t="str">
        <f>Final!C97</f>
        <v>21932641-6</v>
      </c>
      <c r="D97" s="43"/>
      <c r="E97" s="43">
        <f>Final!Y97</f>
        <v>1.53</v>
      </c>
      <c r="F97" s="63" t="str">
        <f>Final!Z97</f>
        <v>Forma_B_Aternativas:_3_Problemas:_0</v>
      </c>
      <c r="G97" s="6"/>
      <c r="H97" s="6"/>
      <c r="I97" s="6"/>
      <c r="J97" s="6"/>
      <c r="K97" s="6"/>
    </row>
    <row r="98" spans="1:11" ht="15.75" customHeight="1">
      <c r="A98" s="16"/>
      <c r="B98" s="43"/>
      <c r="C98" s="43" t="str">
        <f>Final!C98</f>
        <v>21940270-8</v>
      </c>
      <c r="D98" s="43"/>
      <c r="E98" s="43">
        <f>Final!Y98</f>
        <v>3.14</v>
      </c>
      <c r="F98" s="63" t="str">
        <f>Final!Z98</f>
        <v>Forma_B_Aternativas:_8_Problemas:_8</v>
      </c>
      <c r="G98" s="6"/>
      <c r="H98" s="6"/>
      <c r="I98" s="6"/>
      <c r="J98" s="6"/>
      <c r="K98" s="6"/>
    </row>
    <row r="99" spans="1:11" ht="15.75" customHeight="1">
      <c r="A99" s="16"/>
      <c r="B99" s="43"/>
      <c r="C99" s="43" t="str">
        <f>Final!C99</f>
        <v>21940945-1</v>
      </c>
      <c r="D99" s="43"/>
      <c r="E99" s="43">
        <f>Final!Y99</f>
        <v>1.9</v>
      </c>
      <c r="F99" s="63" t="str">
        <f>Final!Z99</f>
        <v>Forma_A_Aternativas:_3_Problemas:_4,1</v>
      </c>
      <c r="G99" s="6"/>
      <c r="H99" s="6"/>
      <c r="I99" s="6"/>
      <c r="J99" s="6"/>
      <c r="K99" s="6"/>
    </row>
    <row r="100" spans="1:11" ht="15.75" customHeight="1">
      <c r="A100" s="16"/>
      <c r="B100" s="43"/>
      <c r="C100" s="43" t="str">
        <f>Final!C100</f>
        <v>21941692-K</v>
      </c>
      <c r="D100" s="43"/>
      <c r="E100" s="43">
        <f>Final!Y100</f>
        <v>6.46</v>
      </c>
      <c r="F100" s="63" t="str">
        <f>Final!Z100</f>
        <v>Forma_B_Aternativas:_13_Problemas:_26</v>
      </c>
      <c r="G100" s="6"/>
      <c r="H100" s="6"/>
      <c r="I100" s="6"/>
      <c r="J100" s="6"/>
      <c r="K100" s="6"/>
    </row>
    <row r="101" spans="1:11" ht="15.75" customHeight="1">
      <c r="A101" s="16"/>
      <c r="B101" s="43"/>
      <c r="C101" s="43" t="str">
        <f>Final!C101</f>
        <v>21942047-1</v>
      </c>
      <c r="D101" s="43"/>
      <c r="E101" s="43">
        <f>Final!Y101</f>
        <v>3.29</v>
      </c>
      <c r="F101" s="63" t="str">
        <f>Final!Z101</f>
        <v>Forma_A_Aternativas:_5_Problemas:_15,7</v>
      </c>
      <c r="G101" s="6"/>
      <c r="H101" s="6"/>
      <c r="I101" s="6"/>
      <c r="J101" s="6"/>
      <c r="K101" s="6"/>
    </row>
    <row r="102" spans="1:11" ht="15.75" customHeight="1">
      <c r="A102" s="16"/>
      <c r="B102" s="43"/>
      <c r="C102" s="43" t="str">
        <f>Final!C102</f>
        <v>21944276-9</v>
      </c>
      <c r="D102" s="43"/>
      <c r="E102" s="43">
        <f>Final!Y102</f>
        <v>4.45</v>
      </c>
      <c r="F102" s="63" t="str">
        <f>Final!Z102</f>
        <v>Forma_A_Aternativas:_7_Problemas:_23</v>
      </c>
      <c r="G102" s="6"/>
      <c r="H102" s="6"/>
      <c r="I102" s="6"/>
      <c r="J102" s="6"/>
      <c r="K102" s="6"/>
    </row>
    <row r="103" spans="1:11" ht="15.75" customHeight="1">
      <c r="A103" s="16"/>
      <c r="B103" s="43"/>
      <c r="C103" s="43" t="str">
        <f>Final!C103</f>
        <v>21946741-9</v>
      </c>
      <c r="D103" s="43"/>
      <c r="E103" s="43">
        <f>Final!Y103</f>
        <v>3.36</v>
      </c>
      <c r="F103" s="63" t="str">
        <f>Final!Z103</f>
        <v>Forma_B_Aternativas:_9_Problemas:_8,5</v>
      </c>
      <c r="G103" s="6"/>
      <c r="H103" s="6"/>
      <c r="I103" s="6"/>
      <c r="J103" s="6"/>
      <c r="K103" s="6"/>
    </row>
    <row r="104" spans="1:11" ht="15.75" customHeight="1">
      <c r="A104" s="16"/>
      <c r="B104" s="43"/>
      <c r="C104" s="43" t="str">
        <f>Final!C104</f>
        <v>21950354-7</v>
      </c>
      <c r="D104" s="43"/>
      <c r="E104" s="43">
        <f>Final!Y104</f>
        <v>3.99</v>
      </c>
      <c r="F104" s="63" t="str">
        <f>Final!Z104</f>
        <v>Forma_B_Aternativas:_7_Problemas:_19,5</v>
      </c>
    </row>
    <row r="105" spans="1:11" ht="15.75" customHeight="1">
      <c r="A105" s="16"/>
      <c r="B105" s="43"/>
      <c r="C105" s="43" t="str">
        <f>Final!C105</f>
        <v>21956064-8</v>
      </c>
      <c r="D105" s="43"/>
      <c r="E105" s="43">
        <f>Final!Y105</f>
        <v>3.27</v>
      </c>
      <c r="F105" s="63" t="str">
        <f>Final!Z105</f>
        <v>Forma_B_Aternativas:_5_Problemas:_15,5</v>
      </c>
    </row>
    <row r="106" spans="1:11" ht="15.75" customHeight="1">
      <c r="A106" s="16"/>
      <c r="B106" s="43"/>
      <c r="C106" s="43" t="str">
        <f>Final!C106</f>
        <v>21956826-6</v>
      </c>
      <c r="D106" s="43"/>
      <c r="E106" s="43">
        <f>Final!Y106</f>
        <v>2.44</v>
      </c>
      <c r="F106" s="63" t="str">
        <f>Final!Z106</f>
        <v>Forma_A_Aternativas:_7_Problemas:_2,2</v>
      </c>
    </row>
    <row r="107" spans="1:11" ht="15.75" customHeight="1">
      <c r="A107" s="16"/>
      <c r="B107" s="43"/>
      <c r="C107" s="43" t="str">
        <f>Final!C107</f>
        <v>21958357-5</v>
      </c>
      <c r="D107" s="43"/>
      <c r="E107" s="43">
        <f>Final!Y107</f>
        <v>3.94</v>
      </c>
      <c r="F107" s="63" t="str">
        <f>Final!Z107</f>
        <v>Forma_B_Aternativas:_6_Problemas:_21</v>
      </c>
    </row>
    <row r="108" spans="1:11" ht="15.75" customHeight="1">
      <c r="A108" s="16"/>
      <c r="B108" s="43"/>
      <c r="C108" s="43" t="str">
        <f>Final!C108</f>
        <v>21959587-5</v>
      </c>
      <c r="D108" s="43"/>
      <c r="E108" s="43">
        <f>Final!Y108</f>
        <v>2.83</v>
      </c>
      <c r="F108" s="63" t="str">
        <f>Final!Z108</f>
        <v>Forma_A_Aternativas:_6_Problemas:_8,5</v>
      </c>
    </row>
    <row r="109" spans="1:11" ht="15.75" customHeight="1">
      <c r="A109" s="16"/>
      <c r="B109" s="43"/>
      <c r="C109" s="43" t="str">
        <f>Final!C109</f>
        <v>21966973-9</v>
      </c>
      <c r="D109" s="43"/>
      <c r="E109" s="43">
        <f>Final!Y109</f>
        <v>4.45</v>
      </c>
      <c r="F109" s="63" t="str">
        <f>Final!Z109</f>
        <v>Forma_A_Aternativas:_9_Problemas:_19</v>
      </c>
    </row>
    <row r="110" spans="1:11" ht="15.75" customHeight="1">
      <c r="A110" s="16"/>
      <c r="B110" s="43"/>
      <c r="C110" s="43" t="str">
        <f>Final!C110</f>
        <v>21970290-6</v>
      </c>
      <c r="D110" s="43"/>
      <c r="E110" s="43">
        <f>Final!Y110</f>
        <v>5.66</v>
      </c>
      <c r="F110" s="63" t="str">
        <f>Final!Z110</f>
        <v>Forma_B_Aternativas:_11_Problemas:_24</v>
      </c>
    </row>
    <row r="111" spans="1:11" ht="15.75" customHeight="1">
      <c r="A111" s="16"/>
      <c r="B111" s="43"/>
      <c r="C111" s="43" t="str">
        <f>Final!C111</f>
        <v>21972227-3</v>
      </c>
      <c r="D111" s="43"/>
      <c r="E111" s="43">
        <f>Final!Y111</f>
        <v>2.02</v>
      </c>
      <c r="F111" s="63" t="str">
        <f>Final!Z111</f>
        <v>Forma_B_Aternativas:_4_Problemas:_3,5</v>
      </c>
    </row>
    <row r="112" spans="1:11" ht="15.75" customHeight="1">
      <c r="A112" s="16"/>
      <c r="B112" s="43"/>
      <c r="C112" s="43" t="str">
        <f>Final!C112</f>
        <v>21982391-6</v>
      </c>
      <c r="D112" s="43"/>
      <c r="E112" s="43">
        <f>Final!Y112</f>
        <v>4.8499999999999996</v>
      </c>
      <c r="F112" s="63" t="str">
        <f>Final!Z112</f>
        <v>Forma_B_Aternativas:_8_Problemas:_24</v>
      </c>
    </row>
    <row r="113" spans="1:6" ht="15.75" customHeight="1">
      <c r="A113" s="16"/>
      <c r="B113" s="43"/>
      <c r="C113" s="43" t="str">
        <f>Final!C113</f>
        <v>21984275-9</v>
      </c>
      <c r="D113" s="43"/>
      <c r="E113" s="43">
        <f>Final!Y113</f>
        <v>2.79</v>
      </c>
      <c r="F113" s="63" t="str">
        <f>Final!Z113</f>
        <v>Forma_A_Aternativas:_5_Problemas:_10,1</v>
      </c>
    </row>
    <row r="114" spans="1:6" ht="15.75" customHeight="1">
      <c r="A114" s="16"/>
      <c r="B114" s="43"/>
      <c r="C114" s="43" t="str">
        <f>Final!C114</f>
        <v>21989350-7</v>
      </c>
      <c r="D114" s="43"/>
      <c r="E114" s="43">
        <f>Final!Y114</f>
        <v>2.2000000000000002</v>
      </c>
      <c r="F114" s="63" t="str">
        <f>Final!Z114</f>
        <v>Forma_B_Aternativas:_4_Problemas:_5,5</v>
      </c>
    </row>
    <row r="115" spans="1:6" ht="15.75" customHeight="1">
      <c r="A115" s="16"/>
      <c r="B115" s="43"/>
      <c r="C115" s="43" t="str">
        <f>Final!C115</f>
        <v>21994394-6</v>
      </c>
      <c r="D115" s="43"/>
      <c r="E115" s="43">
        <f>Final!Y115</f>
        <v>2.87</v>
      </c>
      <c r="F115" s="63" t="str">
        <f>Final!Z115</f>
        <v>Forma_B_Aternativas:_5_Problemas:_11</v>
      </c>
    </row>
    <row r="116" spans="1:6" ht="15.75" customHeight="1">
      <c r="A116" s="16"/>
      <c r="B116" s="43"/>
      <c r="C116" s="43" t="str">
        <f>Final!C116</f>
        <v>21995545-6</v>
      </c>
      <c r="D116" s="43"/>
      <c r="E116" s="43">
        <f>Final!Y116</f>
        <v>3.94</v>
      </c>
      <c r="F116" s="63" t="str">
        <f>Final!Z116</f>
        <v>Forma_A_Aternativas:_6_Problemas:_21</v>
      </c>
    </row>
    <row r="117" spans="1:6" ht="15.75" customHeight="1">
      <c r="A117" s="16"/>
      <c r="B117" s="43"/>
      <c r="C117" s="43" t="str">
        <f>Final!C117</f>
        <v>21998649-1</v>
      </c>
      <c r="D117" s="43"/>
      <c r="E117" s="43">
        <f>Final!Y117</f>
        <v>3</v>
      </c>
      <c r="F117" s="63" t="str">
        <f>Final!Z117</f>
        <v>Forma_B_Aternativas:_5_Problemas:_12,5</v>
      </c>
    </row>
    <row r="118" spans="1:6" ht="15.75" customHeight="1">
      <c r="A118" s="16"/>
      <c r="B118" s="43"/>
      <c r="C118" s="43" t="str">
        <f>Final!C118</f>
        <v>22001494-0</v>
      </c>
      <c r="D118" s="43"/>
      <c r="E118" s="43"/>
      <c r="F118" s="63" t="str">
        <f>Final!Z118</f>
        <v>AUSENTE</v>
      </c>
    </row>
    <row r="119" spans="1:6" ht="15.75" customHeight="1">
      <c r="A119" s="16"/>
      <c r="B119" s="43"/>
      <c r="C119" s="43" t="str">
        <f>Final!C119</f>
        <v>22011836-3</v>
      </c>
      <c r="D119" s="43"/>
      <c r="E119" s="43">
        <f>Final!Y119</f>
        <v>2.91</v>
      </c>
      <c r="F119" s="63" t="str">
        <f>Final!Z119</f>
        <v>Forma_B_Aternativas:_7_Problemas:_7,5</v>
      </c>
    </row>
    <row r="120" spans="1:6" ht="15.75" customHeight="1">
      <c r="A120" s="16"/>
      <c r="B120" s="43"/>
      <c r="C120" s="43" t="str">
        <f>Final!C120</f>
        <v>22013902-6</v>
      </c>
      <c r="D120" s="43"/>
      <c r="E120" s="43">
        <f>Final!Y120</f>
        <v>5.52</v>
      </c>
      <c r="F120" s="63" t="str">
        <f>Final!Z120</f>
        <v>Forma_B_Aternativas:_11_Problemas:_23</v>
      </c>
    </row>
    <row r="121" spans="1:6" ht="15.75" customHeight="1">
      <c r="A121" s="16"/>
      <c r="B121" s="43"/>
      <c r="C121" s="43" t="str">
        <f>Final!C121</f>
        <v>22018806-K</v>
      </c>
      <c r="D121" s="43"/>
      <c r="E121" s="43">
        <f>Final!Y121</f>
        <v>4.6500000000000004</v>
      </c>
      <c r="F121" s="63" t="str">
        <f>Final!Z121</f>
        <v>Forma_B_Aternativas:_8_Problemas:_22,5</v>
      </c>
    </row>
    <row r="122" spans="1:6" ht="15.75" customHeight="1">
      <c r="A122" s="16"/>
      <c r="B122" s="43"/>
      <c r="C122" s="43" t="str">
        <f>Final!C122</f>
        <v>22019031-5</v>
      </c>
      <c r="D122" s="43"/>
      <c r="E122" s="43">
        <f>Final!Y122</f>
        <v>2.69</v>
      </c>
      <c r="F122" s="63" t="str">
        <f>Final!Z122</f>
        <v>Forma_B_Aternativas:_4_Problemas:_11</v>
      </c>
    </row>
    <row r="123" spans="1:6" ht="15.75" customHeight="1">
      <c r="A123" s="16"/>
      <c r="B123" s="43"/>
      <c r="C123" s="43" t="str">
        <f>Final!C123</f>
        <v>22020512-6</v>
      </c>
      <c r="D123" s="43"/>
      <c r="E123" s="43">
        <f>Final!Y123</f>
        <v>2.42</v>
      </c>
      <c r="F123" s="63" t="str">
        <f>Final!Z123</f>
        <v>Forma_B_Aternativas:_4_Problemas:_8</v>
      </c>
    </row>
    <row r="124" spans="1:6" ht="15.75" customHeight="1">
      <c r="A124" s="16"/>
      <c r="B124" s="43"/>
      <c r="C124" s="43" t="str">
        <f>Final!C124</f>
        <v>22020804-4</v>
      </c>
      <c r="D124" s="43"/>
      <c r="E124" s="43">
        <f>Final!Y124</f>
        <v>3.45</v>
      </c>
      <c r="F124" s="63" t="str">
        <f>Final!Z124</f>
        <v>Forma_B_Aternativas:_7_Problemas:_13,5</v>
      </c>
    </row>
    <row r="125" spans="1:6" ht="15.75" customHeight="1">
      <c r="A125" s="16"/>
      <c r="B125" s="43"/>
      <c r="C125" s="43" t="str">
        <f>Final!C125</f>
        <v>22025838-6</v>
      </c>
      <c r="D125" s="43"/>
      <c r="E125" s="43">
        <f>Final!Y125</f>
        <v>2.1</v>
      </c>
      <c r="F125" s="63" t="str">
        <f>Final!Z125</f>
        <v>Forma_A_Aternativas:_6_Problemas:_0,4</v>
      </c>
    </row>
    <row r="126" spans="1:6" ht="15.75" customHeight="1">
      <c r="A126" s="16"/>
      <c r="B126" s="43"/>
      <c r="C126" s="43" t="str">
        <f>Final!C126</f>
        <v>22030862-6</v>
      </c>
      <c r="D126" s="43"/>
      <c r="E126" s="43">
        <f>Final!Y126</f>
        <v>3.54</v>
      </c>
      <c r="F126" s="63" t="str">
        <f>Final!Z126</f>
        <v>Forma_A_Aternativas:_6_Problemas:_16,5</v>
      </c>
    </row>
    <row r="127" spans="1:6" ht="15.75" customHeight="1">
      <c r="A127" s="16"/>
      <c r="B127" s="43"/>
      <c r="C127" s="43" t="str">
        <f>Final!C127</f>
        <v>22032443-5</v>
      </c>
      <c r="D127" s="43"/>
      <c r="E127" s="43">
        <f>Final!Y127</f>
        <v>3.01</v>
      </c>
      <c r="F127" s="63" t="str">
        <f>Final!Z127</f>
        <v>Forma_A_Aternativas:_6_Problemas:_10,6</v>
      </c>
    </row>
    <row r="128" spans="1:6" ht="15.75" customHeight="1">
      <c r="A128" s="16"/>
      <c r="B128" s="43"/>
      <c r="C128" s="43" t="str">
        <f>Final!C128</f>
        <v>22033899-1</v>
      </c>
      <c r="D128" s="43"/>
      <c r="E128" s="43">
        <f>Final!Y128</f>
        <v>2.13</v>
      </c>
      <c r="F128" s="63" t="str">
        <f>Final!Z128</f>
        <v>Forma_B_Aternativas:_2_Problemas:_8,7</v>
      </c>
    </row>
    <row r="129" spans="1:6" ht="15.75" customHeight="1">
      <c r="A129" s="16"/>
      <c r="B129" s="43"/>
      <c r="C129" s="43" t="str">
        <f>Final!C129</f>
        <v>22035006-1</v>
      </c>
      <c r="D129" s="43"/>
      <c r="E129" s="43">
        <f>Final!Y129</f>
        <v>2.98</v>
      </c>
      <c r="F129" s="63" t="str">
        <f>Final!Z129</f>
        <v>Forma_B_Aternativas:_9_Problemas:_4,2</v>
      </c>
    </row>
    <row r="130" spans="1:6" ht="15.75" customHeight="1">
      <c r="A130" s="16"/>
      <c r="B130" s="43"/>
      <c r="C130" s="43" t="str">
        <f>Final!C130</f>
        <v>22043442-7</v>
      </c>
      <c r="D130" s="43"/>
      <c r="E130" s="43">
        <f>Final!Y130</f>
        <v>2.25</v>
      </c>
      <c r="F130" s="63" t="str">
        <f>Final!Z130</f>
        <v>Forma_B_Aternativas:_5_Problemas:_4,1</v>
      </c>
    </row>
    <row r="131" spans="1:6" ht="15.75" customHeight="1">
      <c r="A131" s="16"/>
      <c r="B131" s="43"/>
      <c r="C131" s="43" t="str">
        <f>Final!C131</f>
        <v>22051578-8</v>
      </c>
      <c r="D131" s="43"/>
      <c r="E131" s="43">
        <f>Final!Y131</f>
        <v>5.59</v>
      </c>
      <c r="F131" s="63" t="str">
        <f>Final!Z131</f>
        <v>Forma_B_Aternativas:_11_Problemas:_23,5</v>
      </c>
    </row>
    <row r="132" spans="1:6" ht="15.75" customHeight="1">
      <c r="A132" s="16"/>
      <c r="B132" s="43"/>
      <c r="C132" s="43" t="str">
        <f>Final!C132</f>
        <v>22060322-9</v>
      </c>
      <c r="D132" s="43"/>
      <c r="E132" s="43">
        <f>Final!Y132</f>
        <v>2.66</v>
      </c>
      <c r="F132" s="63" t="str">
        <f>Final!Z132</f>
        <v>Forma_A_Aternativas:_4_Problemas:_10,6</v>
      </c>
    </row>
    <row r="133" spans="1:6" ht="15.75" customHeight="1">
      <c r="A133" s="16"/>
      <c r="B133" s="43"/>
      <c r="C133" s="43" t="str">
        <f>Final!C133</f>
        <v>22062770-5</v>
      </c>
      <c r="D133" s="43"/>
      <c r="E133" s="43">
        <f>Final!Y133</f>
        <v>2.19</v>
      </c>
      <c r="F133" s="63" t="str">
        <f>Final!Z133</f>
        <v>Forma_B_Aternativas:_4_Problemas:_5,4</v>
      </c>
    </row>
    <row r="134" spans="1:6" ht="15.75" customHeight="1">
      <c r="A134" s="16"/>
      <c r="B134" s="43"/>
      <c r="C134" s="43" t="str">
        <f>Final!C134</f>
        <v>22070320-7</v>
      </c>
      <c r="D134" s="43"/>
      <c r="E134" s="43">
        <f>Final!Y134</f>
        <v>4.45</v>
      </c>
      <c r="F134" s="63" t="str">
        <f>Final!Z134</f>
        <v>Forma_A_Aternativas:_9_Problemas:_19</v>
      </c>
    </row>
    <row r="135" spans="1:6" ht="15.75" customHeight="1">
      <c r="A135" s="16"/>
      <c r="B135" s="43"/>
      <c r="C135" s="43" t="str">
        <f>Final!C135</f>
        <v>22072394-1</v>
      </c>
      <c r="D135" s="43"/>
      <c r="E135" s="43">
        <f>Final!Y135</f>
        <v>2.23</v>
      </c>
      <c r="F135" s="63" t="str">
        <f>Final!Z135</f>
        <v>Forma_A_Aternativas:_3_Problemas:_7,8</v>
      </c>
    </row>
    <row r="136" spans="1:6" ht="15.75" customHeight="1">
      <c r="A136" s="16"/>
      <c r="B136" s="43"/>
      <c r="C136" s="43" t="str">
        <f>Final!C136</f>
        <v>22074996-7</v>
      </c>
      <c r="D136" s="43"/>
      <c r="E136" s="43">
        <f>Final!Y136</f>
        <v>2.92</v>
      </c>
      <c r="F136" s="63" t="str">
        <f>Final!Z136</f>
        <v>Forma_A_Aternativas:_6_Problemas:_9,6</v>
      </c>
    </row>
    <row r="137" spans="1:6" ht="15.75" customHeight="1">
      <c r="A137" s="16"/>
      <c r="B137" s="43"/>
      <c r="C137" s="43" t="str">
        <f>Final!C137</f>
        <v>22075307-7</v>
      </c>
      <c r="D137" s="43"/>
      <c r="E137" s="43">
        <f>Final!Y137</f>
        <v>1.44</v>
      </c>
      <c r="F137" s="63" t="str">
        <f>Final!Z137</f>
        <v>Forma_B_Aternativas:_2_Problemas:_1</v>
      </c>
    </row>
    <row r="138" spans="1:6" ht="15.75" customHeight="1">
      <c r="A138" s="16"/>
      <c r="B138" s="43"/>
      <c r="C138" s="43" t="str">
        <f>Final!C138</f>
        <v>22075977-6</v>
      </c>
      <c r="D138" s="43"/>
      <c r="E138" s="43">
        <f>Final!Y138</f>
        <v>3.85</v>
      </c>
      <c r="F138" s="63" t="str">
        <f>Final!Z138</f>
        <v>Forma_B_Aternativas:_8_Problemas:_16</v>
      </c>
    </row>
    <row r="139" spans="1:6" ht="15.75" customHeight="1">
      <c r="A139" s="16"/>
      <c r="B139" s="43"/>
      <c r="C139" s="43" t="str">
        <f>Final!C139</f>
        <v>22082172-2</v>
      </c>
      <c r="D139" s="43"/>
      <c r="E139" s="43">
        <f>Final!Y139</f>
        <v>2.83</v>
      </c>
      <c r="F139" s="63" t="str">
        <f>Final!Z139</f>
        <v>Forma_A_Aternativas:_5_Problemas:_10,6</v>
      </c>
    </row>
    <row r="140" spans="1:6" ht="15.75" customHeight="1">
      <c r="A140" s="16"/>
      <c r="B140" s="43"/>
      <c r="C140" s="43" t="str">
        <f>Final!C140</f>
        <v>22087685-3</v>
      </c>
      <c r="D140" s="43"/>
      <c r="E140" s="43">
        <f>Final!Y140</f>
        <v>1.91</v>
      </c>
      <c r="F140" s="63" t="str">
        <f>Final!Z140</f>
        <v>Forma_B_Aternativas:_5_Problemas:_0,2</v>
      </c>
    </row>
    <row r="141" spans="1:6" ht="15.75" customHeight="1">
      <c r="A141" s="16"/>
      <c r="B141" s="43"/>
      <c r="C141" s="43" t="str">
        <f>Final!C141</f>
        <v>22091132-2</v>
      </c>
      <c r="D141" s="43"/>
      <c r="E141" s="43">
        <f>Final!Y141</f>
        <v>3.59</v>
      </c>
      <c r="F141" s="63" t="str">
        <f>Final!Z141</f>
        <v>Forma_B_Aternativas:_8_Problemas:_13,1</v>
      </c>
    </row>
    <row r="142" spans="1:6" ht="15.75" customHeight="1">
      <c r="A142" s="16"/>
      <c r="B142" s="43"/>
      <c r="C142" s="43" t="str">
        <f>Final!C142</f>
        <v>22093243-5</v>
      </c>
      <c r="D142" s="43"/>
      <c r="E142" s="43">
        <f>Final!Y142</f>
        <v>4.33</v>
      </c>
      <c r="F142" s="63" t="str">
        <f>Final!Z142</f>
        <v>Forma_B_Aternativas:_10_Problemas:_16,1</v>
      </c>
    </row>
    <row r="143" spans="1:6" ht="15.75" customHeight="1">
      <c r="A143" s="16"/>
      <c r="B143" s="43"/>
      <c r="C143" s="43" t="str">
        <f>Final!C143</f>
        <v>22094949-4</v>
      </c>
      <c r="D143" s="43"/>
      <c r="E143" s="43">
        <f>Final!Y143</f>
        <v>2.5099999999999998</v>
      </c>
      <c r="F143" s="63" t="str">
        <f>Final!Z143</f>
        <v>Forma_B_Aternativas:_5_Problemas:_7</v>
      </c>
    </row>
    <row r="144" spans="1:6" ht="15.75" customHeight="1">
      <c r="A144" s="16"/>
      <c r="B144" s="43"/>
      <c r="C144" s="43" t="str">
        <f>Final!C144</f>
        <v>22096144-3</v>
      </c>
      <c r="D144" s="43"/>
      <c r="E144" s="43">
        <f>Final!Y144</f>
        <v>2.04</v>
      </c>
      <c r="F144" s="63" t="str">
        <f>Final!Z144</f>
        <v>Forma_B_Aternativas:_4_Problemas:_3,7</v>
      </c>
    </row>
    <row r="145" spans="1:6" ht="15.75" customHeight="1">
      <c r="A145" s="16"/>
      <c r="B145" s="43"/>
      <c r="C145" s="43" t="str">
        <f>Final!C145</f>
        <v>22100476-0</v>
      </c>
      <c r="D145" s="43"/>
      <c r="E145" s="43">
        <f>Final!Y145</f>
        <v>6.39</v>
      </c>
      <c r="F145" s="63" t="str">
        <f>Final!Z145</f>
        <v>Forma_B_Aternativas:_13_Problemas:_25,5</v>
      </c>
    </row>
    <row r="146" spans="1:6" ht="15.75" customHeight="1">
      <c r="A146" s="16"/>
      <c r="B146" s="43"/>
      <c r="C146" s="43" t="str">
        <f>Final!C146</f>
        <v>22101875-3</v>
      </c>
      <c r="D146" s="43"/>
      <c r="E146" s="43">
        <f>Final!Y146</f>
        <v>2.83</v>
      </c>
      <c r="F146" s="63" t="str">
        <f>Final!Z146</f>
        <v>Forma_B_Aternativas:_6_Problemas:_8,6</v>
      </c>
    </row>
    <row r="147" spans="1:6" ht="15.75" customHeight="1">
      <c r="A147" s="16"/>
      <c r="B147" s="43"/>
      <c r="C147" s="43" t="str">
        <f>Final!C147</f>
        <v>22109270-8</v>
      </c>
      <c r="D147" s="43"/>
      <c r="E147" s="43">
        <f>Final!Y147</f>
        <v>3.99</v>
      </c>
      <c r="F147" s="63" t="str">
        <f>Final!Z147</f>
        <v>Forma_A_Aternativas:_8_Problemas:_17,5</v>
      </c>
    </row>
    <row r="148" spans="1:6" ht="15.75" customHeight="1">
      <c r="A148" s="16"/>
      <c r="B148" s="43"/>
      <c r="C148" s="43" t="str">
        <f>Final!C148</f>
        <v>22109814-5</v>
      </c>
      <c r="D148" s="43"/>
      <c r="E148" s="43">
        <f>Final!Y148</f>
        <v>3.28</v>
      </c>
      <c r="F148" s="63" t="str">
        <f>Final!Z148</f>
        <v>Forma_B_Aternativas:_7_Problemas:_11,6</v>
      </c>
    </row>
    <row r="149" spans="1:6" ht="15.75" customHeight="1">
      <c r="A149" s="16"/>
      <c r="B149" s="43"/>
      <c r="C149" s="43" t="str">
        <f>Final!C149</f>
        <v>22109933-8</v>
      </c>
      <c r="D149" s="43"/>
      <c r="E149" s="43">
        <f>Final!Y149</f>
        <v>5.59</v>
      </c>
      <c r="F149" s="63" t="str">
        <f>Final!Z149</f>
        <v>Forma_B_Aternativas:_11_Problemas:_23,5</v>
      </c>
    </row>
    <row r="150" spans="1:6" ht="15.75" customHeight="1">
      <c r="A150" s="16"/>
      <c r="B150" s="43"/>
      <c r="C150" s="43" t="str">
        <f>Final!C150</f>
        <v>22112648-3</v>
      </c>
      <c r="D150" s="43"/>
      <c r="E150" s="43">
        <f>Final!Y150</f>
        <v>3.07</v>
      </c>
      <c r="F150" s="63" t="str">
        <f>Final!Z150</f>
        <v>Forma_A_Aternativas:_8_Problemas:_7,2</v>
      </c>
    </row>
    <row r="151" spans="1:6" ht="15.75" customHeight="1">
      <c r="A151" s="16"/>
      <c r="B151" s="43"/>
      <c r="C151" s="43" t="str">
        <f>Final!C151</f>
        <v>22112720-K</v>
      </c>
      <c r="D151" s="43"/>
      <c r="E151" s="43">
        <f>Final!Y151</f>
        <v>4.38</v>
      </c>
      <c r="F151" s="63" t="str">
        <f>Final!Z151</f>
        <v>Forma_B_Aternativas:_10_Problemas:_16,5</v>
      </c>
    </row>
    <row r="152" spans="1:6" ht="15.75" customHeight="1">
      <c r="A152" s="16"/>
      <c r="B152" s="43"/>
      <c r="C152" s="43" t="str">
        <f>Final!C152</f>
        <v>22113985-2</v>
      </c>
      <c r="D152" s="43"/>
      <c r="E152" s="43">
        <f>Final!Y152</f>
        <v>2.83</v>
      </c>
      <c r="F152" s="63" t="str">
        <f>Final!Z152</f>
        <v>Forma_A_Aternativas:_6_Problemas:_8,5</v>
      </c>
    </row>
    <row r="153" spans="1:6" ht="15.75" customHeight="1">
      <c r="A153" s="16"/>
      <c r="B153" s="43"/>
      <c r="C153" s="43" t="str">
        <f>Final!C153</f>
        <v>22116765-1</v>
      </c>
      <c r="D153" s="43"/>
      <c r="E153" s="43">
        <f>Final!Y153</f>
        <v>1.89</v>
      </c>
      <c r="F153" s="63" t="str">
        <f>Final!Z153</f>
        <v>Forma_A_Aternativas:_4_Problemas:_2</v>
      </c>
    </row>
    <row r="154" spans="1:6" ht="15.75" customHeight="1">
      <c r="A154" s="16"/>
      <c r="B154" s="43"/>
      <c r="C154" s="43" t="str">
        <f>Final!C154</f>
        <v>22120786-6</v>
      </c>
      <c r="D154" s="43"/>
      <c r="E154" s="43">
        <f>Final!Y154</f>
        <v>2.33</v>
      </c>
      <c r="F154" s="63" t="str">
        <f>Final!Z154</f>
        <v>Forma_A_Aternativas:_7_Problemas:_1</v>
      </c>
    </row>
    <row r="155" spans="1:6" ht="15.75" customHeight="1">
      <c r="A155" s="16"/>
      <c r="B155" s="43"/>
      <c r="C155" s="43" t="str">
        <f>Final!C155</f>
        <v>22121340-8</v>
      </c>
      <c r="D155" s="43"/>
      <c r="E155" s="43">
        <f>Final!Y155</f>
        <v>2.4700000000000002</v>
      </c>
      <c r="F155" s="63" t="str">
        <f>Final!Z155</f>
        <v>Forma_B_Aternativas:_6_Problemas:_4,5</v>
      </c>
    </row>
    <row r="156" spans="1:6" ht="15.75" customHeight="1">
      <c r="A156" s="16"/>
      <c r="B156" s="43"/>
      <c r="C156" s="43" t="str">
        <f>Final!C156</f>
        <v>22121380-7</v>
      </c>
      <c r="D156" s="43"/>
      <c r="E156" s="43">
        <f>Final!Y156</f>
        <v>2.52</v>
      </c>
      <c r="F156" s="63" t="str">
        <f>Final!Z156</f>
        <v>Forma_A_Aternativas:_7_Problemas:_3,1</v>
      </c>
    </row>
    <row r="157" spans="1:6" ht="15.75" customHeight="1">
      <c r="A157" s="16"/>
      <c r="B157" s="43"/>
      <c r="C157" s="43" t="str">
        <f>Final!C157</f>
        <v>22132563-K</v>
      </c>
      <c r="D157" s="43"/>
      <c r="E157" s="43">
        <f>Final!Y157</f>
        <v>2.87</v>
      </c>
      <c r="F157" s="63" t="str">
        <f>Final!Z157</f>
        <v>Forma_B_Aternativas:_7_Problemas:_7</v>
      </c>
    </row>
    <row r="158" spans="1:6" ht="15.75" customHeight="1">
      <c r="A158" s="16"/>
      <c r="B158" s="43"/>
      <c r="C158" s="43" t="str">
        <f>Final!C158</f>
        <v>22134618-1</v>
      </c>
      <c r="D158" s="43"/>
      <c r="E158" s="43">
        <f>Final!Y158</f>
        <v>3.16</v>
      </c>
      <c r="F158" s="63" t="str">
        <f>Final!Z158</f>
        <v>Forma_A_Aternativas:_7_Problemas:_10,2</v>
      </c>
    </row>
    <row r="159" spans="1:6" ht="15.75" customHeight="1">
      <c r="A159" s="16"/>
      <c r="B159" s="43"/>
      <c r="C159" s="43" t="str">
        <f>Final!C159</f>
        <v>22139022-9</v>
      </c>
      <c r="D159" s="43"/>
      <c r="E159" s="43">
        <f>Final!Y159</f>
        <v>2</v>
      </c>
      <c r="F159" s="63" t="str">
        <f>Final!Z159</f>
        <v>Forma_A_Aternativas:_4_Problemas:_3,3</v>
      </c>
    </row>
    <row r="160" spans="1:6" ht="15.75" customHeight="1">
      <c r="A160" s="16"/>
      <c r="B160" s="43"/>
      <c r="C160" s="43" t="str">
        <f>Final!C160</f>
        <v>22144078-1</v>
      </c>
      <c r="D160" s="43"/>
      <c r="E160" s="43">
        <f>Final!Y160</f>
        <v>3.76</v>
      </c>
      <c r="F160" s="63" t="str">
        <f>Final!Z160</f>
        <v>Forma_B_Aternativas:_10_Problemas:_11</v>
      </c>
    </row>
    <row r="161" spans="1:6" ht="15.75" customHeight="1">
      <c r="A161" s="16"/>
      <c r="B161" s="43"/>
      <c r="C161" s="43" t="str">
        <f>Final!C161</f>
        <v>22144637-2</v>
      </c>
      <c r="D161" s="43"/>
      <c r="E161" s="43">
        <f>Final!Y161</f>
        <v>2.92</v>
      </c>
      <c r="F161" s="63" t="str">
        <f>Final!Z161</f>
        <v>Forma_B_Aternativas:_6_Problemas:_9,6</v>
      </c>
    </row>
    <row r="162" spans="1:6" ht="15.75" customHeight="1">
      <c r="A162" s="16"/>
      <c r="B162" s="43"/>
      <c r="C162" s="43" t="str">
        <f>Final!C162</f>
        <v>22148726-5</v>
      </c>
      <c r="D162" s="43"/>
      <c r="E162" s="43">
        <f>Final!Y162</f>
        <v>3.23</v>
      </c>
      <c r="F162" s="63" t="str">
        <f>Final!Z162</f>
        <v>Forma_B_Aternativas:_7_Problemas:_11</v>
      </c>
    </row>
    <row r="163" spans="1:6" ht="15.75" customHeight="1">
      <c r="A163" s="16"/>
      <c r="B163" s="43"/>
      <c r="C163" s="43" t="str">
        <f>Final!C163</f>
        <v>22154057-3</v>
      </c>
      <c r="D163" s="43"/>
      <c r="E163" s="43">
        <f>Final!Y163</f>
        <v>3.27</v>
      </c>
      <c r="F163" s="63" t="str">
        <f>Final!Z163</f>
        <v>Forma_B_Aternativas:_8_Problemas:_9,5</v>
      </c>
    </row>
    <row r="164" spans="1:6" ht="15.75" customHeight="1">
      <c r="A164" s="16"/>
      <c r="B164" s="43"/>
      <c r="C164" s="43" t="str">
        <f>Final!C164</f>
        <v>22160310-9</v>
      </c>
      <c r="D164" s="43"/>
      <c r="E164" s="43">
        <f>Final!Y164</f>
        <v>2.52</v>
      </c>
      <c r="F164" s="63" t="str">
        <f>Final!Z164</f>
        <v>Forma_B_Aternativas:_8_Problemas:_1,1</v>
      </c>
    </row>
    <row r="165" spans="1:6" ht="15.75" customHeight="1">
      <c r="A165" s="16"/>
      <c r="B165" s="43"/>
      <c r="C165" s="43" t="str">
        <f>Final!C165</f>
        <v>22161498-4</v>
      </c>
      <c r="D165" s="43"/>
      <c r="E165" s="43">
        <f>Final!Y165</f>
        <v>3.14</v>
      </c>
      <c r="F165" s="63" t="str">
        <f>Final!Z165</f>
        <v>Forma_A_Aternativas:_10_Problemas:_4</v>
      </c>
    </row>
    <row r="166" spans="1:6" ht="15.75" customHeight="1">
      <c r="A166" s="16"/>
      <c r="B166" s="43"/>
      <c r="C166" s="43" t="str">
        <f>Final!C166</f>
        <v>22161960-9</v>
      </c>
      <c r="D166" s="43"/>
      <c r="E166" s="43">
        <f>Final!Y166</f>
        <v>1.96</v>
      </c>
      <c r="F166" s="63" t="str">
        <f>Final!Z166</f>
        <v>Forma_A_Aternativas:_4_Problemas:_2,8</v>
      </c>
    </row>
    <row r="167" spans="1:6" ht="15.75" customHeight="1">
      <c r="A167" s="16"/>
      <c r="B167" s="43"/>
      <c r="C167" s="43" t="str">
        <f>Final!C167</f>
        <v>22163702-K</v>
      </c>
      <c r="D167" s="43"/>
      <c r="E167" s="43">
        <f>Final!Y167</f>
        <v>2.11</v>
      </c>
      <c r="F167" s="63" t="str">
        <f>Final!Z167</f>
        <v>Forma_B_Aternativas:_2_Problemas:_8,5</v>
      </c>
    </row>
    <row r="168" spans="1:6" ht="15.75" customHeight="1">
      <c r="A168" s="16"/>
      <c r="B168" s="43"/>
      <c r="C168" s="43" t="str">
        <f>Final!C168</f>
        <v>22164498-0</v>
      </c>
      <c r="D168" s="43"/>
      <c r="E168" s="43">
        <f>Final!Y168</f>
        <v>4.38</v>
      </c>
      <c r="F168" s="63" t="str">
        <f>Final!Z168</f>
        <v>Forma_A_Aternativas:_6_Problemas:_24,5</v>
      </c>
    </row>
    <row r="169" spans="1:6" ht="15.75" customHeight="1">
      <c r="A169" s="16"/>
      <c r="B169" s="43"/>
      <c r="C169" s="43" t="str">
        <f>Final!C169</f>
        <v>22164869-2</v>
      </c>
      <c r="D169" s="43"/>
      <c r="E169" s="43">
        <f>Final!Y169</f>
        <v>2.2000000000000002</v>
      </c>
      <c r="F169" s="63" t="str">
        <f>Final!Z169</f>
        <v>Forma_B_Aternativas:_5_Problemas:_3,5</v>
      </c>
    </row>
    <row r="170" spans="1:6" ht="15.75" customHeight="1">
      <c r="A170" s="16"/>
      <c r="B170" s="43"/>
      <c r="C170" s="43" t="str">
        <f>Final!C170</f>
        <v>22172956-0</v>
      </c>
      <c r="D170" s="43"/>
      <c r="E170" s="43">
        <f>Final!Y170</f>
        <v>2.7</v>
      </c>
      <c r="F170" s="63" t="str">
        <f>Final!Z170</f>
        <v>Forma_A_Aternativas:_5_Problemas:_9,1</v>
      </c>
    </row>
    <row r="171" spans="1:6" ht="15.75" customHeight="1">
      <c r="A171" s="16"/>
      <c r="B171" s="43"/>
      <c r="C171" s="43" t="str">
        <f>Final!C171</f>
        <v>22173348-7</v>
      </c>
      <c r="D171" s="43"/>
      <c r="E171" s="43">
        <f>Final!Y171</f>
        <v>4.6500000000000004</v>
      </c>
      <c r="F171" s="63" t="str">
        <f>Final!Z171</f>
        <v>Forma_B_Aternativas:_10_Problemas:_18,5</v>
      </c>
    </row>
    <row r="172" spans="1:6" ht="15.75" customHeight="1">
      <c r="A172" s="16"/>
      <c r="B172" s="43"/>
      <c r="C172" s="43" t="str">
        <f>Final!C172</f>
        <v>22173391-6</v>
      </c>
      <c r="D172" s="43"/>
      <c r="E172" s="43">
        <f>Final!Y172</f>
        <v>5.99</v>
      </c>
      <c r="F172" s="63" t="str">
        <f>Final!Z172</f>
        <v>Forma_A_Aternativas:_11_Problemas:_26,5</v>
      </c>
    </row>
    <row r="173" spans="1:6" ht="15.75" customHeight="1">
      <c r="A173" s="16"/>
      <c r="B173" s="43"/>
      <c r="C173" s="43" t="str">
        <f>Final!C173</f>
        <v>22174321-0</v>
      </c>
      <c r="D173" s="43"/>
      <c r="E173" s="43">
        <f>Final!Y173</f>
        <v>2.99</v>
      </c>
      <c r="F173" s="63" t="str">
        <f>Final!Z173</f>
        <v>Forma_A_Aternativas:_8_Problemas:_6,3</v>
      </c>
    </row>
    <row r="174" spans="1:6" ht="15.75" customHeight="1">
      <c r="A174" s="16"/>
      <c r="B174" s="43"/>
      <c r="C174" s="43" t="str">
        <f>Final!C174</f>
        <v>22174686-4</v>
      </c>
      <c r="D174" s="43"/>
      <c r="E174" s="43">
        <f>Final!Y174</f>
        <v>3.11</v>
      </c>
      <c r="F174" s="63" t="str">
        <f>Final!Z174</f>
        <v>Forma_B_Aternativas:_7_Problemas:_9,7</v>
      </c>
    </row>
    <row r="175" spans="1:6" ht="15.75" customHeight="1">
      <c r="A175" s="16"/>
      <c r="B175" s="43"/>
      <c r="C175" s="43" t="str">
        <f>Final!C175</f>
        <v>22179917-8</v>
      </c>
      <c r="D175" s="43"/>
      <c r="E175" s="43">
        <f>Final!Y175</f>
        <v>2.29</v>
      </c>
      <c r="F175" s="63" t="str">
        <f>Final!Z175</f>
        <v>Forma_B_Aternativas:_3_Problemas:_8,5</v>
      </c>
    </row>
    <row r="176" spans="1:6" ht="15.75" customHeight="1">
      <c r="A176" s="16"/>
      <c r="B176" s="43"/>
      <c r="C176" s="43" t="str">
        <f>Final!C176</f>
        <v>22182773-2</v>
      </c>
      <c r="D176" s="43"/>
      <c r="E176" s="43">
        <f>Final!Y176</f>
        <v>4.25</v>
      </c>
      <c r="F176" s="63" t="str">
        <f>Final!Z176</f>
        <v>Forma_A_Aternativas:_6_Problemas:_23,5</v>
      </c>
    </row>
    <row r="177" spans="1:6" ht="15.75" customHeight="1">
      <c r="A177" s="16"/>
      <c r="B177" s="43"/>
      <c r="C177" s="43" t="str">
        <f>Final!C177</f>
        <v>22183851-3</v>
      </c>
      <c r="D177" s="43"/>
      <c r="E177" s="43">
        <f>Final!Y177</f>
        <v>2.92</v>
      </c>
      <c r="F177" s="63" t="str">
        <f>Final!Z177</f>
        <v>Forma_A_Aternativas:_3_Problemas:_15,6</v>
      </c>
    </row>
    <row r="178" spans="1:6" ht="15.75" customHeight="1">
      <c r="A178" s="16"/>
      <c r="B178" s="43"/>
      <c r="C178" s="43" t="str">
        <f>Final!C178</f>
        <v>22187720-9</v>
      </c>
      <c r="D178" s="43"/>
      <c r="E178" s="43">
        <f>Final!Y178</f>
        <v>2.13</v>
      </c>
      <c r="F178" s="63" t="str">
        <f>Final!Z178</f>
        <v>Forma_B_Aternativas:_5_Problemas:_2,7</v>
      </c>
    </row>
    <row r="179" spans="1:6" ht="15.75" customHeight="1">
      <c r="A179" s="16"/>
      <c r="B179" s="43"/>
      <c r="C179" s="43" t="str">
        <f>Final!C179</f>
        <v>22189976-8</v>
      </c>
      <c r="D179" s="43"/>
      <c r="E179" s="43">
        <f>Final!Y179</f>
        <v>4.6500000000000004</v>
      </c>
      <c r="F179" s="63" t="str">
        <f>Final!Z179</f>
        <v>Forma_A_Aternativas:_6_Problemas:_26,5</v>
      </c>
    </row>
    <row r="180" spans="1:6" ht="15.75" customHeight="1">
      <c r="A180" s="16"/>
      <c r="B180" s="43"/>
      <c r="C180" s="43" t="str">
        <f>Final!C180</f>
        <v>22194834-3</v>
      </c>
      <c r="D180" s="43"/>
      <c r="E180" s="43">
        <f>Final!Y180</f>
        <v>2.96</v>
      </c>
      <c r="F180" s="63" t="str">
        <f>Final!Z180</f>
        <v>Forma_B_Aternativas:_4_Problemas:_14</v>
      </c>
    </row>
    <row r="181" spans="1:6" ht="15.75" customHeight="1">
      <c r="A181" s="16"/>
      <c r="B181" s="43"/>
      <c r="C181" s="43" t="str">
        <f>Final!C181</f>
        <v>22197111-6</v>
      </c>
      <c r="D181" s="43"/>
      <c r="E181" s="43">
        <f>Final!Y181</f>
        <v>2.97</v>
      </c>
      <c r="F181" s="63" t="str">
        <f>Final!Z181</f>
        <v>Forma_A_Aternativas:_3_Problemas:_16,1</v>
      </c>
    </row>
    <row r="182" spans="1:6" ht="15.75" customHeight="1">
      <c r="A182" s="16"/>
      <c r="B182" s="43"/>
      <c r="C182" s="43" t="str">
        <f>Final!C182</f>
        <v>22199404-3</v>
      </c>
      <c r="D182" s="43"/>
      <c r="E182" s="43">
        <f>Final!Y182</f>
        <v>2.38</v>
      </c>
      <c r="F182" s="63" t="str">
        <f>Final!Z182</f>
        <v>Forma_B_Aternativas:_3_Problemas:_9,5</v>
      </c>
    </row>
    <row r="183" spans="1:6" ht="15.75" customHeight="1">
      <c r="A183" s="16"/>
      <c r="B183" s="43"/>
      <c r="C183" s="43" t="str">
        <f>Final!C183</f>
        <v>22200879-4</v>
      </c>
      <c r="D183" s="43"/>
      <c r="E183" s="43">
        <f>Final!Y183</f>
        <v>5.99</v>
      </c>
      <c r="F183" s="63" t="str">
        <f>Final!Z183</f>
        <v>Forma_A_Aternativas:_11_Problemas:_26,5</v>
      </c>
    </row>
    <row r="184" spans="1:6" ht="15.75" customHeight="1">
      <c r="A184" s="16"/>
      <c r="B184" s="43"/>
      <c r="C184" s="43" t="str">
        <f>Final!C184</f>
        <v>22204851-6</v>
      </c>
      <c r="D184" s="43"/>
      <c r="E184" s="43">
        <f>Final!Y184</f>
        <v>4.72</v>
      </c>
      <c r="F184" s="63" t="str">
        <f>Final!Z184</f>
        <v>Forma_A_Aternativas:_9_Problemas:_21</v>
      </c>
    </row>
    <row r="185" spans="1:6" ht="15.75" customHeight="1">
      <c r="A185" s="16"/>
      <c r="B185" s="43"/>
      <c r="C185" s="43" t="str">
        <f>Final!C185</f>
        <v>22214380-2</v>
      </c>
      <c r="D185" s="43"/>
      <c r="E185" s="43">
        <f>Final!Y185</f>
        <v>4.18</v>
      </c>
      <c r="F185" s="63" t="str">
        <f>Final!Z185</f>
        <v>Forma_A_Aternativas:_5_Problemas:_25</v>
      </c>
    </row>
    <row r="186" spans="1:6" ht="15.75" customHeight="1">
      <c r="A186" s="16"/>
      <c r="B186" s="43"/>
      <c r="C186" s="43" t="str">
        <f>Final!C186</f>
        <v>22220062-8</v>
      </c>
      <c r="D186" s="43"/>
      <c r="E186" s="43">
        <f>Final!Y186</f>
        <v>2.25</v>
      </c>
      <c r="F186" s="63" t="str">
        <f>Final!Z186</f>
        <v>Forma_A_Aternativas:_4_Problemas:_6</v>
      </c>
    </row>
    <row r="187" spans="1:6" ht="15.75" customHeight="1">
      <c r="A187" s="16"/>
      <c r="B187" s="43"/>
      <c r="C187" s="43" t="str">
        <f>Final!C187</f>
        <v>22221138-7</v>
      </c>
      <c r="D187" s="43"/>
      <c r="E187" s="43">
        <f>Final!Y187</f>
        <v>5.12</v>
      </c>
      <c r="F187" s="63" t="str">
        <f>Final!Z187</f>
        <v>Forma_A_Aternativas:_11_Problemas:_20</v>
      </c>
    </row>
    <row r="188" spans="1:6" ht="15.75" customHeight="1">
      <c r="A188" s="16"/>
      <c r="B188" s="43"/>
      <c r="C188" s="43" t="str">
        <f>Final!C188</f>
        <v>22222428-4</v>
      </c>
      <c r="D188" s="43"/>
      <c r="E188" s="43">
        <f>Final!Y188</f>
        <v>3.2</v>
      </c>
      <c r="F188" s="63" t="str">
        <f>Final!Z188</f>
        <v>Forma_A_Aternativas:_6_Problemas:_12,7</v>
      </c>
    </row>
    <row r="189" spans="1:6" ht="15.75" customHeight="1">
      <c r="A189" s="16"/>
      <c r="B189" s="43"/>
      <c r="C189" s="43" t="str">
        <f>Final!C189</f>
        <v>22225414-0</v>
      </c>
      <c r="D189" s="43"/>
      <c r="E189" s="43">
        <f>Final!Y189</f>
        <v>1.53</v>
      </c>
      <c r="F189" s="63" t="str">
        <f>Final!Z189</f>
        <v>Forma_A_Aternativas:_3_Problemas:_0</v>
      </c>
    </row>
    <row r="190" spans="1:6" ht="15.75" customHeight="1">
      <c r="A190" s="16"/>
      <c r="B190" s="43"/>
      <c r="C190" s="43" t="str">
        <f>Final!C190</f>
        <v>22237538-K</v>
      </c>
      <c r="D190" s="43"/>
      <c r="E190" s="43"/>
      <c r="F190" s="63" t="str">
        <f>Final!Z190</f>
        <v>Forma_0_Aternativas:_10_Problemas:_Sin Desarrollo</v>
      </c>
    </row>
    <row r="191" spans="1:6" ht="15.75" customHeight="1">
      <c r="A191" s="16"/>
      <c r="B191" s="43"/>
      <c r="C191" s="43" t="str">
        <f>Final!C191</f>
        <v>22238117-7</v>
      </c>
      <c r="D191" s="43"/>
      <c r="E191" s="43"/>
      <c r="F191" s="63" t="str">
        <f>Final!Z191</f>
        <v>AUSENTE</v>
      </c>
    </row>
    <row r="192" spans="1:6" ht="15.75" customHeight="1">
      <c r="A192" s="16"/>
      <c r="B192" s="43"/>
      <c r="C192" s="43" t="str">
        <f>Final!C192</f>
        <v>22241247-1</v>
      </c>
      <c r="D192" s="43"/>
      <c r="E192" s="43">
        <f>Final!Y192</f>
        <v>6.26</v>
      </c>
      <c r="F192" s="63" t="str">
        <f>Final!Z192</f>
        <v>Forma_A_Aternativas:_12_Problemas:_26,5</v>
      </c>
    </row>
    <row r="193" spans="1:6" ht="15.75" customHeight="1">
      <c r="A193" s="16"/>
      <c r="B193" s="43"/>
      <c r="C193" s="43" t="str">
        <f>Final!C193</f>
        <v>22242627-8</v>
      </c>
      <c r="D193" s="43"/>
      <c r="E193" s="43">
        <f>Final!Y193</f>
        <v>2.08</v>
      </c>
      <c r="F193" s="63" t="str">
        <f>Final!Z193</f>
        <v>Forma_A_Aternativas:_6_Problemas:_0,1</v>
      </c>
    </row>
    <row r="194" spans="1:6" ht="15.75" customHeight="1">
      <c r="A194" s="16"/>
      <c r="B194" s="43"/>
      <c r="C194" s="43" t="str">
        <f>Final!C194</f>
        <v>22247443-4</v>
      </c>
      <c r="D194" s="43"/>
      <c r="E194" s="43">
        <f>Final!Y194</f>
        <v>5.72</v>
      </c>
      <c r="F194" s="63" t="str">
        <f>Final!Z194</f>
        <v>Forma_B_Aternativas:_11_Problemas:_24,5</v>
      </c>
    </row>
    <row r="195" spans="1:6" ht="15.75" customHeight="1">
      <c r="A195" s="16"/>
      <c r="B195" s="43"/>
      <c r="C195" s="43" t="str">
        <f>Final!C195</f>
        <v>22253671-5</v>
      </c>
      <c r="D195" s="43"/>
      <c r="E195" s="43">
        <f>Final!Y195</f>
        <v>3.76</v>
      </c>
      <c r="F195" s="63" t="str">
        <f>Final!Z195</f>
        <v>Forma_B_Aternativas:_8_Problemas:_15</v>
      </c>
    </row>
    <row r="196" spans="1:6" ht="15.75" customHeight="1">
      <c r="A196" s="16"/>
      <c r="B196" s="43"/>
      <c r="C196" s="43" t="str">
        <f>Final!C196</f>
        <v>22257918-K</v>
      </c>
      <c r="D196" s="43"/>
      <c r="E196" s="43">
        <f>Final!Y196</f>
        <v>4.8499999999999996</v>
      </c>
      <c r="F196" s="63" t="str">
        <f>Final!Z196</f>
        <v>Forma_B_Aternativas:_9_Problemas:_22</v>
      </c>
    </row>
    <row r="197" spans="1:6" ht="15.75" customHeight="1">
      <c r="A197" s="16"/>
      <c r="B197" s="43"/>
      <c r="C197" s="43" t="str">
        <f>Final!C197</f>
        <v>22259363-8</v>
      </c>
      <c r="D197" s="43"/>
      <c r="E197" s="43">
        <f>Final!Y197</f>
        <v>3.9</v>
      </c>
      <c r="F197" s="63" t="str">
        <f>Final!Z197</f>
        <v>Forma_B_Aternativas:_10_Problemas:_12,5</v>
      </c>
    </row>
    <row r="198" spans="1:6" ht="15.75" customHeight="1">
      <c r="A198" s="16"/>
      <c r="B198" s="43"/>
      <c r="C198" s="43" t="str">
        <f>Final!C198</f>
        <v>22261424-4</v>
      </c>
      <c r="D198" s="43"/>
      <c r="E198" s="43">
        <f>Final!Y198</f>
        <v>2.33</v>
      </c>
      <c r="F198" s="63" t="str">
        <f>Final!Z198</f>
        <v>Forma_B_Aternativas:_6_Problemas:_3</v>
      </c>
    </row>
    <row r="199" spans="1:6" ht="15.75" customHeight="1">
      <c r="A199" s="16"/>
      <c r="B199" s="43"/>
      <c r="C199" s="43" t="str">
        <f>Final!C199</f>
        <v>22261997-1</v>
      </c>
      <c r="D199" s="43"/>
      <c r="E199" s="43">
        <f>Final!Y199</f>
        <v>3.81</v>
      </c>
      <c r="F199" s="63" t="str">
        <f>Final!Z199</f>
        <v>Forma_A_Aternativas:_6_Problemas:_19,5</v>
      </c>
    </row>
    <row r="200" spans="1:6" ht="15.75" customHeight="1">
      <c r="A200" s="16"/>
      <c r="B200" s="43"/>
      <c r="C200" s="43" t="str">
        <f>Final!C200</f>
        <v>22265708-3</v>
      </c>
      <c r="D200" s="43"/>
      <c r="E200" s="43">
        <f>Final!Y200</f>
        <v>4.92</v>
      </c>
      <c r="F200" s="63" t="str">
        <f>Final!Z200</f>
        <v>Forma_A_Aternativas:_11_Problemas:_18,5</v>
      </c>
    </row>
    <row r="201" spans="1:6" ht="15.75" customHeight="1">
      <c r="A201" s="16"/>
      <c r="B201" s="43"/>
      <c r="C201" s="43" t="str">
        <f>Final!C201</f>
        <v>22269008-0</v>
      </c>
      <c r="D201" s="43"/>
      <c r="E201" s="43">
        <f>Final!Y201</f>
        <v>3.27</v>
      </c>
      <c r="F201" s="63" t="str">
        <f>Final!Z201</f>
        <v>Forma_A_Aternativas:_7_Problemas:_11,5</v>
      </c>
    </row>
    <row r="202" spans="1:6" ht="15.75" customHeight="1">
      <c r="A202" s="16"/>
      <c r="B202" s="43"/>
      <c r="C202" s="43" t="str">
        <f>Final!C202</f>
        <v>22272165-2</v>
      </c>
      <c r="D202" s="43"/>
      <c r="E202" s="43">
        <f>Final!Y202</f>
        <v>2.79</v>
      </c>
      <c r="F202" s="63" t="str">
        <f>Final!Z202</f>
        <v>Forma_A_Aternativas:_4_Problemas:_12,1</v>
      </c>
    </row>
    <row r="203" spans="1:6" ht="15.75" customHeight="1">
      <c r="A203" s="16"/>
      <c r="B203" s="43"/>
      <c r="C203" s="43" t="str">
        <f>Final!C203</f>
        <v>22274201-3</v>
      </c>
      <c r="D203" s="43"/>
      <c r="E203" s="43">
        <f>Final!Y203</f>
        <v>5.45</v>
      </c>
      <c r="F203" s="63" t="str">
        <f>Final!Z203</f>
        <v>Forma_A_Aternativas:_8_Problemas:_28,5</v>
      </c>
    </row>
    <row r="204" spans="1:6" ht="15.75" customHeight="1">
      <c r="A204" s="16"/>
      <c r="B204" s="43"/>
      <c r="C204" s="43" t="str">
        <f>Final!C204</f>
        <v>22275602-2</v>
      </c>
      <c r="D204" s="43"/>
      <c r="E204" s="43">
        <f>Final!Y204</f>
        <v>3.14</v>
      </c>
      <c r="F204" s="63" t="str">
        <f>Final!Z204</f>
        <v>Forma_B_Aternativas:_6_Problemas:_12</v>
      </c>
    </row>
    <row r="205" spans="1:6" ht="15.75" customHeight="1">
      <c r="A205" s="16"/>
      <c r="B205" s="43"/>
      <c r="C205" s="43" t="str">
        <f>Final!C205</f>
        <v>22281086-8</v>
      </c>
      <c r="D205" s="43"/>
      <c r="E205" s="43">
        <f>Final!Y205</f>
        <v>2.29</v>
      </c>
      <c r="F205" s="63" t="str">
        <f>Final!Z205</f>
        <v>Forma_A_Aternativas:_5_Problemas:_4,5</v>
      </c>
    </row>
    <row r="206" spans="1:6" ht="15.75" customHeight="1">
      <c r="A206" s="16"/>
      <c r="B206" s="43"/>
      <c r="C206" s="43" t="str">
        <f>Final!C206</f>
        <v>22283053-2</v>
      </c>
      <c r="D206" s="43"/>
      <c r="E206" s="43">
        <f>Final!Y206</f>
        <v>3.45</v>
      </c>
      <c r="F206" s="63" t="str">
        <f>Final!Z206</f>
        <v>Forma_B_Aternativas:_7_Problemas:_13,5</v>
      </c>
    </row>
    <row r="207" spans="1:6" ht="15.75" customHeight="1">
      <c r="A207" s="16"/>
      <c r="B207" s="43"/>
      <c r="C207" s="43" t="str">
        <f>Final!C207</f>
        <v>22283831-2</v>
      </c>
      <c r="D207" s="43"/>
      <c r="E207" s="43">
        <f>Final!Y207</f>
        <v>3.77</v>
      </c>
      <c r="F207" s="63" t="str">
        <f>Final!Z207</f>
        <v>Forma_B_Aternativas:_9_Problemas:_13,1</v>
      </c>
    </row>
    <row r="208" spans="1:6" ht="15.75" customHeight="1">
      <c r="A208" s="16"/>
      <c r="B208" s="43"/>
      <c r="C208" s="43" t="str">
        <f>Final!C208</f>
        <v>22295917-9</v>
      </c>
      <c r="D208" s="43"/>
      <c r="E208" s="43">
        <f>Final!Y208</f>
        <v>5.72</v>
      </c>
      <c r="F208" s="63" t="str">
        <f>Final!Z208</f>
        <v>Forma_A_Aternativas:_9_Problemas:_28,5</v>
      </c>
    </row>
    <row r="209" spans="1:6" ht="15.75" customHeight="1">
      <c r="A209" s="16"/>
      <c r="B209" s="43"/>
      <c r="C209" s="43" t="str">
        <f>Final!C209</f>
        <v>22298651-6</v>
      </c>
      <c r="D209" s="43"/>
      <c r="E209" s="43">
        <f>Final!Y209</f>
        <v>3.19</v>
      </c>
      <c r="F209" s="63" t="str">
        <f>Final!Z209</f>
        <v>Forma_B_Aternativas:_9_Problemas:_6,6</v>
      </c>
    </row>
    <row r="210" spans="1:6" ht="15.75" customHeight="1">
      <c r="A210" s="16"/>
      <c r="B210" s="43"/>
      <c r="C210" s="43" t="str">
        <f>Final!C210</f>
        <v>22306200-8</v>
      </c>
      <c r="D210" s="43"/>
      <c r="E210" s="43">
        <f>Final!Y210</f>
        <v>5.79</v>
      </c>
      <c r="F210" s="63" t="str">
        <f>Final!Z210</f>
        <v>Forma_B_Aternativas:_12_Problemas:_23</v>
      </c>
    </row>
    <row r="211" spans="1:6" ht="15.75" customHeight="1">
      <c r="A211" s="16"/>
      <c r="B211" s="43"/>
      <c r="C211" s="43" t="str">
        <f>Final!C211</f>
        <v>22307435-9</v>
      </c>
      <c r="D211" s="43"/>
      <c r="E211" s="43">
        <f>Final!Y211</f>
        <v>2.54</v>
      </c>
      <c r="F211" s="63" t="str">
        <f>Final!Z211</f>
        <v>Forma_A_Aternativas:_5_Problemas:_7,3</v>
      </c>
    </row>
    <row r="212" spans="1:6" ht="15.75" customHeight="1">
      <c r="A212" s="16"/>
      <c r="B212" s="43"/>
      <c r="C212" s="43" t="str">
        <f>Final!C212</f>
        <v>22309211-K</v>
      </c>
      <c r="D212" s="43"/>
      <c r="E212" s="43">
        <f>Final!Y212</f>
        <v>5.86</v>
      </c>
      <c r="F212" s="63" t="str">
        <f>Final!Z212</f>
        <v>Forma_A_Aternativas:_11_Problemas:_25,5</v>
      </c>
    </row>
    <row r="213" spans="1:6" ht="15.75" customHeight="1">
      <c r="A213" s="16"/>
      <c r="B213" s="43"/>
      <c r="C213" s="43" t="str">
        <f>Final!C213</f>
        <v>22309618-2</v>
      </c>
      <c r="D213" s="43"/>
      <c r="E213" s="43">
        <f>Final!Y213</f>
        <v>1.8</v>
      </c>
      <c r="F213" s="63" t="str">
        <f>Final!Z213</f>
        <v>Forma_B_Aternativas:_4_Problemas:_1</v>
      </c>
    </row>
    <row r="214" spans="1:6" ht="15.75" customHeight="1">
      <c r="A214" s="16"/>
      <c r="B214" s="43"/>
      <c r="C214" s="43" t="str">
        <f>Final!C214</f>
        <v>22322748-1</v>
      </c>
      <c r="D214" s="43"/>
      <c r="E214" s="43">
        <f>Final!Y214</f>
        <v>5.52</v>
      </c>
      <c r="F214" s="63" t="str">
        <f>Final!Z214</f>
        <v>Forma_A_Aternativas:_11_Problemas:_23</v>
      </c>
    </row>
    <row r="215" spans="1:6" ht="15.75" customHeight="1">
      <c r="A215" s="16"/>
      <c r="B215" s="43"/>
      <c r="C215" s="43" t="str">
        <f>Final!C215</f>
        <v>22330991-7</v>
      </c>
      <c r="D215" s="43"/>
      <c r="E215" s="43">
        <f>Final!Y215</f>
        <v>3.82</v>
      </c>
      <c r="F215" s="63" t="str">
        <f>Final!Z215</f>
        <v>Forma_B_Aternativas:_10_Problemas:_11,6</v>
      </c>
    </row>
    <row r="216" spans="1:6" ht="15.75" customHeight="1">
      <c r="A216" s="16"/>
      <c r="B216" s="43"/>
      <c r="C216" s="43" t="str">
        <f>Final!C216</f>
        <v>22333071-1</v>
      </c>
      <c r="D216" s="43"/>
      <c r="E216" s="43">
        <f>Final!Y216</f>
        <v>2.2999999999999998</v>
      </c>
      <c r="F216" s="63" t="str">
        <f>Final!Z216</f>
        <v>Forma_B_Aternativas:_4_Problemas:_6,6</v>
      </c>
    </row>
    <row r="217" spans="1:6" ht="15.75" customHeight="1">
      <c r="A217" s="16"/>
      <c r="B217" s="43"/>
      <c r="C217" s="43" t="str">
        <f>Final!C217</f>
        <v>22334606-5</v>
      </c>
      <c r="D217" s="43"/>
      <c r="E217" s="43">
        <f>Final!Y217</f>
        <v>2.25</v>
      </c>
      <c r="F217" s="63" t="str">
        <f>Final!Z217</f>
        <v>Forma_B_Aternativas:_6_Problemas:_2,1</v>
      </c>
    </row>
    <row r="218" spans="1:6" ht="15.75" customHeight="1">
      <c r="A218" s="16"/>
      <c r="B218" s="43"/>
      <c r="C218" s="43" t="str">
        <f>Final!C218</f>
        <v>22335436-K</v>
      </c>
      <c r="D218" s="43"/>
      <c r="E218" s="43">
        <f>Final!Y218</f>
        <v>3.27</v>
      </c>
      <c r="F218" s="63" t="str">
        <f>Final!Z218</f>
        <v>Forma_B_Aternativas:_7_Problemas:_11,5</v>
      </c>
    </row>
    <row r="219" spans="1:6" ht="15.75" customHeight="1">
      <c r="A219" s="16"/>
      <c r="B219" s="43"/>
      <c r="C219" s="43" t="str">
        <f>Final!C219</f>
        <v>22345009-1</v>
      </c>
      <c r="D219" s="43"/>
      <c r="E219" s="43">
        <f>Final!Y219</f>
        <v>5.86</v>
      </c>
      <c r="F219" s="63" t="str">
        <f>Final!Z219</f>
        <v>Forma_A_Aternativas:_12_Problemas:_23,5</v>
      </c>
    </row>
    <row r="220" spans="1:6" ht="15.75" customHeight="1">
      <c r="A220" s="16"/>
      <c r="B220" s="43"/>
      <c r="C220" s="43" t="str">
        <f>Final!C220</f>
        <v>22348674-6</v>
      </c>
      <c r="D220" s="43"/>
      <c r="E220" s="43">
        <f>Final!Y220</f>
        <v>3.06</v>
      </c>
      <c r="F220" s="63" t="str">
        <f>Final!Z220</f>
        <v>Forma_B_Aternativas:_6_Problemas:_11,1</v>
      </c>
    </row>
    <row r="221" spans="1:6" ht="15.75" customHeight="1">
      <c r="A221" s="16"/>
      <c r="B221" s="43"/>
      <c r="C221" s="43" t="str">
        <f>Final!C221</f>
        <v>22348883-8</v>
      </c>
      <c r="D221" s="43"/>
      <c r="E221" s="43">
        <f>Final!Y221</f>
        <v>4.99</v>
      </c>
      <c r="F221" s="63" t="str">
        <f>Final!Z221</f>
        <v>Forma_A_Aternativas:_7_Problemas:_27</v>
      </c>
    </row>
    <row r="222" spans="1:6" ht="15.75" customHeight="1">
      <c r="A222" s="16"/>
      <c r="B222" s="43"/>
      <c r="C222" s="43" t="str">
        <f>Final!C222</f>
        <v>22352473-7</v>
      </c>
      <c r="D222" s="43"/>
      <c r="E222" s="43">
        <f>Final!Y222</f>
        <v>1.53</v>
      </c>
      <c r="F222" s="63" t="str">
        <f>Final!Z222</f>
        <v>Forma_B_Aternativas:_3_Problemas:_0</v>
      </c>
    </row>
    <row r="223" spans="1:6" ht="15.75" customHeight="1">
      <c r="A223" s="16"/>
      <c r="B223" s="43"/>
      <c r="C223" s="43" t="str">
        <f>Final!C223</f>
        <v>22364894-0</v>
      </c>
      <c r="D223" s="43"/>
      <c r="E223" s="43">
        <f>Final!Y223</f>
        <v>4.38</v>
      </c>
      <c r="F223" s="63" t="str">
        <f>Final!Z223</f>
        <v>Forma_A_Aternativas:_9_Problemas:_18,5</v>
      </c>
    </row>
    <row r="224" spans="1:6" ht="15.75" customHeight="1">
      <c r="A224" s="16"/>
      <c r="B224" s="43"/>
      <c r="C224" s="43" t="str">
        <f>Final!C224</f>
        <v>22369388-1</v>
      </c>
      <c r="D224" s="43"/>
      <c r="E224" s="43">
        <f>Final!Y224</f>
        <v>5.99</v>
      </c>
      <c r="F224" s="63" t="str">
        <f>Final!Z224</f>
        <v>Forma_B_Aternativas:_13_Problemas:_22,5</v>
      </c>
    </row>
    <row r="225" spans="1:6" ht="15.75" customHeight="1">
      <c r="A225" s="16"/>
      <c r="B225" s="43"/>
      <c r="C225" s="43" t="str">
        <f>Final!C225</f>
        <v>22372977-0</v>
      </c>
      <c r="D225" s="43"/>
      <c r="E225" s="43">
        <f>Final!Y225</f>
        <v>2.6</v>
      </c>
      <c r="F225" s="63" t="str">
        <f>Final!Z225</f>
        <v>Forma_A_Aternativas:_5_Problemas:_8</v>
      </c>
    </row>
    <row r="226" spans="1:6" ht="15.75" customHeight="1">
      <c r="A226" s="16"/>
      <c r="B226" s="43"/>
      <c r="C226" s="43" t="str">
        <f>Final!C226</f>
        <v>22382047-6</v>
      </c>
      <c r="D226" s="43"/>
      <c r="E226" s="43">
        <f>Final!Y226</f>
        <v>3.85</v>
      </c>
      <c r="F226" s="63" t="str">
        <f>Final!Z226</f>
        <v>Forma_B_Aternativas:_9_Problemas:_14</v>
      </c>
    </row>
    <row r="227" spans="1:6" ht="15.75" customHeight="1">
      <c r="A227" s="16"/>
      <c r="B227" s="43"/>
      <c r="C227" s="43" t="str">
        <f>Final!C227</f>
        <v>22383971-1</v>
      </c>
      <c r="D227" s="43"/>
      <c r="E227" s="43">
        <f>Final!Y227</f>
        <v>5.72</v>
      </c>
      <c r="F227" s="63" t="str">
        <f>Final!Z227</f>
        <v>Forma_A_Aternativas:_10_Problemas:_26,5</v>
      </c>
    </row>
    <row r="228" spans="1:6" ht="15.75" customHeight="1">
      <c r="A228" s="16"/>
      <c r="B228" s="43"/>
      <c r="C228" s="43" t="str">
        <f>Final!C228</f>
        <v>22388343-5</v>
      </c>
      <c r="D228" s="43"/>
      <c r="E228" s="43">
        <f>Final!Y228</f>
        <v>5.86</v>
      </c>
      <c r="F228" s="63" t="str">
        <f>Final!Z228</f>
        <v>Forma_B_Aternativas:_13_Problemas:_21,5</v>
      </c>
    </row>
    <row r="229" spans="1:6" ht="15.75" customHeight="1">
      <c r="A229" s="16"/>
      <c r="B229" s="43"/>
      <c r="C229" s="43" t="str">
        <f>Final!C229</f>
        <v>22389924-2</v>
      </c>
      <c r="D229" s="43"/>
      <c r="E229" s="43">
        <f>Final!Y229</f>
        <v>2.69</v>
      </c>
      <c r="F229" s="63" t="str">
        <f>Final!Z229</f>
        <v>Forma_A_Aternativas:_6_Problemas:_7</v>
      </c>
    </row>
    <row r="230" spans="1:6" ht="15.75" customHeight="1">
      <c r="A230" s="16"/>
      <c r="B230" s="43"/>
      <c r="C230" s="43" t="str">
        <f>Final!C230</f>
        <v>22393687-3</v>
      </c>
      <c r="D230" s="43"/>
      <c r="E230" s="43">
        <f>Final!Y230</f>
        <v>4.92</v>
      </c>
      <c r="F230" s="63" t="str">
        <f>Final!Z230</f>
        <v>Forma_B_Aternativas:_9_Problemas:_22,5</v>
      </c>
    </row>
    <row r="231" spans="1:6" ht="15.75" customHeight="1">
      <c r="A231" s="16"/>
      <c r="B231" s="43"/>
      <c r="C231" s="43" t="str">
        <f>Final!C231</f>
        <v>22402167-4</v>
      </c>
      <c r="D231" s="43"/>
      <c r="E231" s="43">
        <f>Final!Y231</f>
        <v>4.6500000000000004</v>
      </c>
      <c r="F231" s="63" t="str">
        <f>Final!Z231</f>
        <v>Forma_B_Aternativas:_5_Problemas:_28,5</v>
      </c>
    </row>
    <row r="232" spans="1:6" ht="15.75" customHeight="1">
      <c r="A232" s="16"/>
      <c r="B232" s="43"/>
      <c r="C232" s="43" t="str">
        <f>Final!C232</f>
        <v>22403684-1</v>
      </c>
      <c r="D232" s="43"/>
      <c r="E232" s="43">
        <f>Final!Y232</f>
        <v>2.74</v>
      </c>
      <c r="F232" s="63" t="str">
        <f>Final!Z232</f>
        <v>Forma_A_Aternativas:_3_Problemas:_13,5</v>
      </c>
    </row>
    <row r="233" spans="1:6" ht="15.75" customHeight="1">
      <c r="A233" s="16"/>
      <c r="B233" s="43"/>
      <c r="C233" s="43" t="str">
        <f>Final!C233</f>
        <v>22408722-5</v>
      </c>
      <c r="D233" s="43"/>
      <c r="E233" s="43">
        <f>Final!Y233</f>
        <v>5.05</v>
      </c>
      <c r="F233" s="63" t="str">
        <f>Final!Z233</f>
        <v>Forma_B_Aternativas:_9_Problemas:_23,5</v>
      </c>
    </row>
    <row r="234" spans="1:6" ht="15.75" customHeight="1">
      <c r="A234" s="16"/>
      <c r="B234" s="43"/>
      <c r="C234" s="43" t="str">
        <f>Final!C234</f>
        <v>22409540-6</v>
      </c>
      <c r="D234" s="43"/>
      <c r="E234" s="43">
        <f>Final!Y234</f>
        <v>3.37</v>
      </c>
      <c r="F234" s="63" t="str">
        <f>Final!Z234</f>
        <v>Forma_B_Aternativas:_8_Problemas:_10,6</v>
      </c>
    </row>
    <row r="235" spans="1:6" ht="15.75" customHeight="1">
      <c r="A235" s="16"/>
      <c r="B235" s="43"/>
      <c r="C235" s="43" t="str">
        <f>Final!C235</f>
        <v>22409778-6</v>
      </c>
      <c r="D235" s="43"/>
      <c r="E235" s="43">
        <f>Final!Y235</f>
        <v>2.75</v>
      </c>
      <c r="F235" s="63" t="str">
        <f>Final!Z235</f>
        <v>Forma_A_Aternativas:_6_Problemas:_7,6</v>
      </c>
    </row>
    <row r="236" spans="1:6" ht="15.75" customHeight="1">
      <c r="A236" s="16"/>
      <c r="B236" s="43"/>
      <c r="C236" s="43" t="str">
        <f>Final!C236</f>
        <v>22410562-2</v>
      </c>
      <c r="D236" s="43"/>
      <c r="E236" s="43"/>
      <c r="F236" s="63" t="str">
        <f>Final!Z236</f>
        <v>AUSENTE</v>
      </c>
    </row>
    <row r="237" spans="1:6" ht="15.75" customHeight="1">
      <c r="A237" s="16"/>
      <c r="B237" s="43"/>
      <c r="C237" s="43" t="str">
        <f>Final!C237</f>
        <v>22412947-5</v>
      </c>
      <c r="D237" s="43"/>
      <c r="E237" s="43">
        <f>Final!Y237</f>
        <v>5.59</v>
      </c>
      <c r="F237" s="63" t="str">
        <f>Final!Z237</f>
        <v>Forma_A_Aternativas:_10_Problemas:_25,5</v>
      </c>
    </row>
    <row r="238" spans="1:6" ht="15.75" customHeight="1">
      <c r="A238" s="16"/>
      <c r="B238" s="43"/>
      <c r="C238" s="43" t="str">
        <f>Final!C238</f>
        <v>24080880-3</v>
      </c>
      <c r="D238" s="43"/>
      <c r="E238" s="43"/>
      <c r="F238" s="63" t="str">
        <f>Final!Z238</f>
        <v>AUSENTE</v>
      </c>
    </row>
    <row r="239" spans="1:6" ht="15.75" customHeight="1">
      <c r="A239" s="16"/>
      <c r="B239" s="43"/>
      <c r="C239" s="43" t="str">
        <f>Final!C239</f>
        <v>24111102-4</v>
      </c>
      <c r="D239" s="43"/>
      <c r="E239" s="43">
        <f>Final!Y239</f>
        <v>2.16</v>
      </c>
      <c r="F239" s="63" t="str">
        <f>Final!Z239</f>
        <v>Forma_A_Aternativas:__Problemas:_13</v>
      </c>
    </row>
    <row r="240" spans="1:6" ht="15.75" customHeight="1">
      <c r="A240" s="16"/>
      <c r="B240" s="43"/>
      <c r="C240" s="43" t="str">
        <f>Final!C240</f>
        <v>24639736-8</v>
      </c>
      <c r="D240" s="43"/>
      <c r="E240" s="43"/>
      <c r="F240" s="63" t="str">
        <f>Final!Z240</f>
        <v>Forma_0_Aternativas:_10_Problemas:_Sin Desarrollo</v>
      </c>
    </row>
    <row r="241" spans="1:6" ht="15.75" customHeight="1">
      <c r="A241" s="16"/>
      <c r="B241" s="43"/>
      <c r="C241" s="43" t="str">
        <f>Final!C241</f>
        <v>25943138-7</v>
      </c>
      <c r="D241" s="43"/>
      <c r="E241" s="43">
        <f>Final!Y241</f>
        <v>5.86</v>
      </c>
      <c r="F241" s="63" t="str">
        <f>Final!Z241</f>
        <v>Forma_A_Aternativas:_10_Problemas:_27,5</v>
      </c>
    </row>
    <row r="242" spans="1:6" ht="15.75" customHeight="1">
      <c r="A242" s="16"/>
      <c r="B242" s="43"/>
      <c r="C242" s="43" t="str">
        <f>Final!C242</f>
        <v>26225041-5</v>
      </c>
      <c r="D242" s="43"/>
      <c r="E242" s="43">
        <f>Final!Y242</f>
        <v>3.9</v>
      </c>
      <c r="F242" s="63" t="str">
        <f>Final!Z242</f>
        <v>Forma_B_Aternativas:_7_Problemas:_18,5</v>
      </c>
    </row>
    <row r="243" spans="1:6" ht="15.75" customHeight="1">
      <c r="A243" s="16"/>
      <c r="B243" s="43"/>
      <c r="C243" s="43" t="str">
        <f>Final!C243</f>
        <v>26649474-2</v>
      </c>
      <c r="D243" s="43"/>
      <c r="E243" s="43">
        <f>Final!Y243</f>
        <v>3.82</v>
      </c>
      <c r="F243" s="63" t="str">
        <f>Final!Z243</f>
        <v>Forma_A_Aternativas:_8_Problemas:_15,6</v>
      </c>
    </row>
    <row r="244" spans="1:6" ht="15.75" customHeight="1">
      <c r="A244" s="16"/>
      <c r="B244" s="43"/>
      <c r="C244" s="43" t="str">
        <f>Final!C244</f>
        <v>26856552-3</v>
      </c>
      <c r="D244" s="43"/>
      <c r="E244" s="43">
        <f>Final!Y244</f>
        <v>2.52</v>
      </c>
      <c r="F244" s="63" t="str">
        <f>Final!Z244</f>
        <v>Forma_A_Aternativas:_5_Problemas:_7,1</v>
      </c>
    </row>
    <row r="245" spans="1:6" ht="15.75" customHeight="1"/>
    <row r="246" spans="1:6" ht="15.75" customHeight="1"/>
    <row r="247" spans="1:6" ht="15.75" customHeight="1"/>
    <row r="248" spans="1:6" ht="15.75" customHeight="1"/>
    <row r="249" spans="1:6" ht="15.75" customHeight="1"/>
    <row r="250" spans="1:6" ht="15.75" customHeight="1"/>
    <row r="251" spans="1:6" ht="15.75" customHeight="1"/>
    <row r="252" spans="1:6" ht="15.75" customHeight="1"/>
    <row r="253" spans="1:6" ht="15.75" customHeight="1"/>
    <row r="254" spans="1:6" ht="15.75" customHeight="1"/>
    <row r="255" spans="1:6" ht="15.75" customHeight="1"/>
    <row r="256" spans="1: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</sheetData>
  <autoFilter ref="A1:F244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3.42578125" customWidth="1"/>
    <col min="2" max="2" width="48.28515625" customWidth="1"/>
    <col min="3" max="3" width="12.85546875" customWidth="1"/>
    <col min="4" max="4" width="18.7109375" customWidth="1"/>
    <col min="5" max="5" width="14.140625" customWidth="1"/>
    <col min="6" max="6" width="9.140625" customWidth="1"/>
    <col min="7" max="7" width="3.42578125" customWidth="1"/>
    <col min="8" max="13" width="3.140625" customWidth="1"/>
    <col min="14" max="14" width="4" customWidth="1"/>
    <col min="15" max="15" width="3.140625" customWidth="1"/>
    <col min="16" max="16" width="6.85546875" customWidth="1"/>
    <col min="17" max="21" width="4.140625" customWidth="1"/>
    <col min="22" max="22" width="9.140625" customWidth="1"/>
    <col min="23" max="26" width="10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</row>
    <row r="2" spans="1:22">
      <c r="A2" s="3"/>
      <c r="B2" s="3"/>
      <c r="C2" s="3"/>
      <c r="D2" s="3"/>
      <c r="E2" s="4"/>
      <c r="F2" s="3"/>
      <c r="G2" s="5"/>
      <c r="H2" s="5"/>
      <c r="I2" s="5"/>
      <c r="J2" s="5"/>
      <c r="K2" s="5"/>
      <c r="L2" s="5"/>
      <c r="M2" s="3"/>
      <c r="N2" s="5"/>
      <c r="O2" s="5"/>
      <c r="P2" s="5"/>
      <c r="Q2" s="5"/>
      <c r="R2" s="5"/>
      <c r="S2" s="5"/>
      <c r="T2" s="5"/>
      <c r="U2" s="5"/>
      <c r="V2" s="5"/>
    </row>
    <row r="3" spans="1:22">
      <c r="A3" s="3"/>
      <c r="B3" s="3"/>
      <c r="C3" s="3"/>
      <c r="D3" s="3"/>
      <c r="E3" s="4"/>
      <c r="F3" s="3"/>
      <c r="G3" s="5"/>
      <c r="H3" s="5"/>
      <c r="I3" s="5"/>
      <c r="J3" s="5"/>
      <c r="K3" s="5"/>
      <c r="L3" s="5"/>
      <c r="M3" s="3"/>
      <c r="N3" s="5"/>
      <c r="O3" s="5"/>
      <c r="P3" s="5"/>
      <c r="Q3" s="5"/>
      <c r="R3" s="5"/>
      <c r="S3" s="5"/>
      <c r="T3" s="5"/>
      <c r="U3" s="5"/>
      <c r="V3" s="5"/>
    </row>
    <row r="4" spans="1:22">
      <c r="A4" s="3"/>
      <c r="B4" s="3"/>
      <c r="C4" s="3"/>
      <c r="D4" s="3"/>
      <c r="E4" s="4"/>
      <c r="F4" s="3"/>
      <c r="G4" s="5"/>
      <c r="H4" s="5"/>
      <c r="I4" s="5"/>
      <c r="J4" s="5"/>
      <c r="K4" s="5"/>
      <c r="L4" s="5"/>
      <c r="M4" s="3"/>
      <c r="N4" s="5"/>
      <c r="O4" s="5"/>
      <c r="P4" s="5"/>
      <c r="Q4" s="5"/>
      <c r="R4" s="5"/>
      <c r="S4" s="5"/>
      <c r="T4" s="5"/>
      <c r="U4" s="5"/>
      <c r="V4" s="5"/>
    </row>
    <row r="5" spans="1:22">
      <c r="A5" s="3"/>
      <c r="B5" s="3"/>
      <c r="C5" s="3"/>
      <c r="D5" s="3"/>
      <c r="E5" s="4"/>
      <c r="F5" s="3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  <c r="V5" s="5"/>
    </row>
    <row r="6" spans="1:22">
      <c r="A6" s="3"/>
      <c r="B6" s="3"/>
      <c r="C6" s="3"/>
      <c r="D6" s="3"/>
      <c r="E6" s="4"/>
      <c r="F6" s="3"/>
      <c r="G6" s="5"/>
      <c r="H6" s="5"/>
      <c r="I6" s="5"/>
      <c r="J6" s="5"/>
      <c r="K6" s="5"/>
      <c r="L6" s="5"/>
      <c r="M6" s="3"/>
      <c r="N6" s="5"/>
      <c r="O6" s="5"/>
      <c r="P6" s="5"/>
      <c r="Q6" s="5"/>
      <c r="R6" s="5"/>
      <c r="S6" s="5"/>
      <c r="T6" s="5"/>
      <c r="U6" s="5"/>
      <c r="V6" s="5"/>
    </row>
    <row r="7" spans="1:22">
      <c r="A7" s="3"/>
      <c r="B7" s="3"/>
      <c r="C7" s="3"/>
      <c r="D7" s="3"/>
      <c r="E7" s="4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</row>
    <row r="8" spans="1:22">
      <c r="A8" s="3"/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</row>
    <row r="9" spans="1:22">
      <c r="A9" s="3"/>
      <c r="B9" s="3"/>
      <c r="C9" s="3"/>
      <c r="D9" s="3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3"/>
      <c r="B10" s="3"/>
      <c r="C10" s="3"/>
      <c r="D10" s="3"/>
      <c r="E10" s="4"/>
      <c r="F10" s="3"/>
      <c r="G10" s="5"/>
      <c r="H10" s="5"/>
      <c r="I10" s="5"/>
      <c r="J10" s="5"/>
      <c r="K10" s="5"/>
      <c r="L10" s="5"/>
      <c r="M10" s="3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 s="3"/>
      <c r="B11" s="3"/>
      <c r="C11" s="3"/>
      <c r="D11" s="3"/>
      <c r="E11" s="4"/>
      <c r="F11" s="3"/>
      <c r="G11" s="5"/>
      <c r="H11" s="5"/>
      <c r="I11" s="5"/>
      <c r="J11" s="5"/>
      <c r="K11" s="5"/>
      <c r="L11" s="5"/>
      <c r="M11" s="3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3"/>
      <c r="B12" s="3"/>
      <c r="C12" s="3"/>
      <c r="D12" s="3"/>
      <c r="E12" s="4"/>
      <c r="F12" s="3"/>
      <c r="G12" s="5"/>
      <c r="H12" s="5"/>
      <c r="I12" s="5"/>
      <c r="J12" s="5"/>
      <c r="K12" s="5"/>
      <c r="L12" s="5"/>
      <c r="M12" s="3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 s="3"/>
      <c r="B13" s="3"/>
      <c r="C13" s="3"/>
      <c r="D13" s="3"/>
      <c r="E13" s="4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 s="3"/>
      <c r="B14" s="3"/>
      <c r="C14" s="3"/>
      <c r="D14" s="3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3"/>
      <c r="B15" s="3"/>
      <c r="C15" s="3"/>
      <c r="D15" s="3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>
      <c r="A16" s="3"/>
      <c r="B16" s="3"/>
      <c r="C16" s="3"/>
      <c r="D16" s="3"/>
      <c r="E16" s="4"/>
      <c r="F16" s="3"/>
      <c r="G16" s="5"/>
      <c r="H16" s="5"/>
      <c r="I16" s="5"/>
      <c r="J16" s="5"/>
      <c r="K16" s="5"/>
      <c r="L16" s="5"/>
      <c r="M16" s="3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 s="3"/>
      <c r="B17" s="3"/>
      <c r="C17" s="3"/>
      <c r="D17" s="3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s="3"/>
      <c r="B18" s="3"/>
      <c r="C18" s="3"/>
      <c r="D18" s="3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 s="3"/>
      <c r="B19" s="3"/>
      <c r="C19" s="3"/>
      <c r="D19" s="3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s="3"/>
      <c r="B20" s="3"/>
      <c r="C20" s="3"/>
      <c r="D20" s="3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3"/>
      <c r="B21" s="3"/>
      <c r="C21" s="3"/>
      <c r="D21" s="3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3"/>
      <c r="B22" s="3"/>
      <c r="C22" s="3"/>
      <c r="D22" s="3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3"/>
      <c r="B23" s="3"/>
      <c r="C23" s="3"/>
      <c r="D23" s="3"/>
      <c r="E23" s="4"/>
      <c r="F23" s="3"/>
      <c r="G23" s="5"/>
      <c r="H23" s="5"/>
      <c r="I23" s="5"/>
      <c r="J23" s="5"/>
      <c r="K23" s="5"/>
      <c r="L23" s="5"/>
      <c r="M23" s="3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3"/>
      <c r="B24" s="3"/>
      <c r="C24" s="3"/>
      <c r="D24" s="3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3"/>
      <c r="B25" s="3"/>
      <c r="C25" s="3"/>
      <c r="D25" s="3"/>
      <c r="E25" s="4"/>
      <c r="F25" s="3"/>
      <c r="G25" s="5"/>
      <c r="H25" s="5"/>
      <c r="I25" s="5"/>
      <c r="J25" s="5"/>
      <c r="K25" s="5"/>
      <c r="L25" s="5"/>
      <c r="M25" s="3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3"/>
      <c r="B26" s="3"/>
      <c r="C26" s="3"/>
      <c r="D26" s="3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3"/>
      <c r="B27" s="3"/>
      <c r="C27" s="3"/>
      <c r="D27" s="3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3"/>
      <c r="B28" s="3"/>
      <c r="C28" s="3"/>
      <c r="D28" s="3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3"/>
      <c r="B29" s="3"/>
      <c r="C29" s="3"/>
      <c r="D29" s="3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3"/>
      <c r="B30" s="3"/>
      <c r="C30" s="3"/>
      <c r="D30" s="3"/>
      <c r="E30" s="4"/>
      <c r="F30" s="3"/>
      <c r="G30" s="5"/>
      <c r="H30" s="5"/>
      <c r="I30" s="5"/>
      <c r="J30" s="5"/>
      <c r="K30" s="5"/>
      <c r="L30" s="5"/>
      <c r="M30" s="3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3"/>
      <c r="B31" s="3"/>
      <c r="C31" s="3"/>
      <c r="D31" s="3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3"/>
      <c r="B32" s="3"/>
      <c r="C32" s="3"/>
      <c r="D32" s="3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3"/>
      <c r="B33" s="3"/>
      <c r="C33" s="3"/>
      <c r="D33" s="3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3"/>
      <c r="B34" s="3"/>
      <c r="C34" s="3"/>
      <c r="D34" s="3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3"/>
      <c r="B35" s="3"/>
      <c r="C35" s="3"/>
      <c r="D35" s="3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3"/>
      <c r="B36" s="3"/>
      <c r="C36" s="3"/>
      <c r="D36" s="3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3"/>
      <c r="B37" s="3"/>
      <c r="C37" s="3"/>
      <c r="D37" s="3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3"/>
      <c r="B38" s="3"/>
      <c r="C38" s="3"/>
      <c r="D38" s="3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>
      <c r="A39" s="3"/>
      <c r="B39" s="3"/>
      <c r="C39" s="3"/>
      <c r="D39" s="3"/>
      <c r="E39" s="4"/>
      <c r="F39" s="3"/>
      <c r="G39" s="5"/>
      <c r="H39" s="5"/>
      <c r="I39" s="5"/>
      <c r="J39" s="5"/>
      <c r="K39" s="5"/>
      <c r="L39" s="5"/>
      <c r="M39" s="3"/>
      <c r="N39" s="5"/>
      <c r="O39" s="5"/>
      <c r="P39" s="5"/>
      <c r="Q39" s="5"/>
      <c r="R39" s="5"/>
      <c r="S39" s="5"/>
      <c r="T39" s="5"/>
      <c r="U39" s="5"/>
      <c r="V39" s="5"/>
    </row>
    <row r="40" spans="1:22" ht="15.75" customHeight="1">
      <c r="A40" s="3"/>
      <c r="B40" s="3"/>
      <c r="C40" s="3"/>
      <c r="D40" s="3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75" customHeight="1">
      <c r="A41" s="3"/>
      <c r="B41" s="3"/>
      <c r="C41" s="3"/>
      <c r="D41" s="3"/>
      <c r="E41" s="4"/>
      <c r="F41" s="3"/>
      <c r="G41" s="5"/>
      <c r="H41" s="5"/>
      <c r="I41" s="5"/>
      <c r="J41" s="5"/>
      <c r="K41" s="5"/>
      <c r="L41" s="5"/>
      <c r="M41" s="3"/>
      <c r="N41" s="5"/>
      <c r="O41" s="5"/>
      <c r="P41" s="5"/>
      <c r="Q41" s="5"/>
      <c r="R41" s="5"/>
      <c r="S41" s="5"/>
      <c r="T41" s="5"/>
      <c r="U41" s="5"/>
      <c r="V41" s="5"/>
    </row>
    <row r="42" spans="1:22" ht="15.75" customHeight="1">
      <c r="A42" s="3"/>
      <c r="B42" s="3"/>
      <c r="C42" s="3"/>
      <c r="D42" s="3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75" customHeight="1">
      <c r="A43" s="3"/>
      <c r="B43" s="3"/>
      <c r="C43" s="3"/>
      <c r="D43" s="3"/>
      <c r="E43" s="4"/>
      <c r="F43" s="3"/>
      <c r="G43" s="5"/>
      <c r="H43" s="5"/>
      <c r="I43" s="5"/>
      <c r="J43" s="5"/>
      <c r="K43" s="5"/>
      <c r="L43" s="5"/>
      <c r="M43" s="3"/>
      <c r="N43" s="5"/>
      <c r="O43" s="5"/>
      <c r="P43" s="5"/>
      <c r="Q43" s="5"/>
      <c r="R43" s="5"/>
      <c r="S43" s="5"/>
      <c r="T43" s="5"/>
      <c r="U43" s="5"/>
      <c r="V43" s="5"/>
    </row>
    <row r="44" spans="1:22" ht="15.75" customHeight="1">
      <c r="A44" s="3"/>
      <c r="B44" s="3"/>
      <c r="C44" s="3"/>
      <c r="D44" s="3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75" customHeight="1">
      <c r="A45" s="3"/>
      <c r="B45" s="3"/>
      <c r="C45" s="3"/>
      <c r="D45" s="3"/>
      <c r="E45" s="4"/>
      <c r="F45" s="3"/>
      <c r="G45" s="5"/>
      <c r="H45" s="5"/>
      <c r="I45" s="5"/>
      <c r="J45" s="5"/>
      <c r="K45" s="5"/>
      <c r="L45" s="5"/>
      <c r="M45" s="3"/>
      <c r="N45" s="5"/>
      <c r="O45" s="5"/>
      <c r="P45" s="5"/>
      <c r="Q45" s="5"/>
      <c r="R45" s="5"/>
      <c r="S45" s="5"/>
      <c r="T45" s="5"/>
      <c r="U45" s="5"/>
      <c r="V45" s="5"/>
    </row>
    <row r="46" spans="1:22" ht="15.75" customHeight="1">
      <c r="A46" s="3"/>
      <c r="B46" s="3"/>
      <c r="C46" s="3"/>
      <c r="D46" s="3"/>
      <c r="E46" s="4"/>
      <c r="F46" s="3"/>
      <c r="G46" s="5"/>
      <c r="H46" s="5"/>
      <c r="I46" s="5"/>
      <c r="J46" s="5"/>
      <c r="K46" s="5"/>
      <c r="L46" s="5"/>
      <c r="M46" s="3"/>
      <c r="N46" s="5"/>
      <c r="O46" s="5"/>
      <c r="P46" s="5"/>
      <c r="Q46" s="5"/>
      <c r="R46" s="5"/>
      <c r="S46" s="5"/>
      <c r="T46" s="5"/>
      <c r="U46" s="5"/>
      <c r="V46" s="5"/>
    </row>
    <row r="47" spans="1:22" ht="15.75" customHeight="1">
      <c r="A47" s="3"/>
      <c r="B47" s="3"/>
      <c r="C47" s="3"/>
      <c r="D47" s="3"/>
      <c r="E47" s="4"/>
      <c r="F47" s="3"/>
      <c r="G47" s="5"/>
      <c r="H47" s="5"/>
      <c r="I47" s="5"/>
      <c r="J47" s="5"/>
      <c r="K47" s="5"/>
      <c r="L47" s="5"/>
      <c r="M47" s="3"/>
      <c r="N47" s="5"/>
      <c r="O47" s="5"/>
      <c r="P47" s="5"/>
      <c r="Q47" s="5"/>
      <c r="R47" s="5"/>
      <c r="S47" s="5"/>
      <c r="T47" s="5"/>
      <c r="U47" s="5"/>
      <c r="V47" s="5"/>
    </row>
    <row r="48" spans="1:22" ht="15.75" customHeight="1">
      <c r="A48" s="3"/>
      <c r="B48" s="3"/>
      <c r="C48" s="3"/>
      <c r="D48" s="3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75" customHeight="1">
      <c r="A49" s="3"/>
      <c r="B49" s="3"/>
      <c r="C49" s="3"/>
      <c r="D49" s="3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75" customHeight="1">
      <c r="A50" s="3"/>
      <c r="B50" s="3"/>
      <c r="C50" s="3"/>
      <c r="D50" s="3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>
      <c r="A51" s="3"/>
      <c r="B51" s="3"/>
      <c r="C51" s="3"/>
      <c r="D51" s="3"/>
      <c r="E51" s="4"/>
      <c r="F51" s="3"/>
      <c r="G51" s="5"/>
      <c r="H51" s="5"/>
      <c r="I51" s="5"/>
      <c r="J51" s="5"/>
      <c r="K51" s="5"/>
      <c r="L51" s="5"/>
      <c r="M51" s="3"/>
      <c r="N51" s="5"/>
      <c r="O51" s="5"/>
      <c r="P51" s="5"/>
      <c r="Q51" s="5"/>
      <c r="R51" s="5"/>
      <c r="S51" s="5"/>
      <c r="T51" s="5"/>
      <c r="U51" s="5"/>
      <c r="V51" s="5"/>
    </row>
    <row r="52" spans="1:22" ht="15.75" customHeight="1">
      <c r="A52" s="3"/>
      <c r="B52" s="3"/>
      <c r="C52" s="3"/>
      <c r="D52" s="3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75" customHeight="1">
      <c r="A53" s="3"/>
      <c r="B53" s="3"/>
      <c r="C53" s="3"/>
      <c r="D53" s="3"/>
      <c r="E53" s="4"/>
      <c r="F53" s="3"/>
      <c r="G53" s="5"/>
      <c r="H53" s="5"/>
      <c r="I53" s="5"/>
      <c r="J53" s="5"/>
      <c r="K53" s="5"/>
      <c r="L53" s="5"/>
      <c r="M53" s="3"/>
      <c r="N53" s="5"/>
      <c r="O53" s="5"/>
      <c r="P53" s="5"/>
      <c r="Q53" s="5"/>
      <c r="R53" s="5"/>
      <c r="S53" s="5"/>
      <c r="T53" s="5"/>
      <c r="U53" s="5"/>
      <c r="V53" s="5"/>
    </row>
    <row r="54" spans="1:22" ht="15.75" customHeight="1">
      <c r="A54" s="3"/>
      <c r="B54" s="3"/>
      <c r="C54" s="3"/>
      <c r="D54" s="3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75" customHeight="1">
      <c r="A55" s="3"/>
      <c r="B55" s="3"/>
      <c r="C55" s="3"/>
      <c r="D55" s="3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75" customHeight="1">
      <c r="A56" s="3"/>
      <c r="B56" s="3"/>
      <c r="C56" s="3"/>
      <c r="D56" s="3"/>
      <c r="E56" s="4"/>
      <c r="F56" s="3"/>
      <c r="G56" s="5"/>
      <c r="H56" s="5"/>
      <c r="I56" s="5"/>
      <c r="J56" s="5"/>
      <c r="K56" s="5"/>
      <c r="L56" s="5"/>
      <c r="M56" s="3"/>
      <c r="N56" s="5"/>
      <c r="O56" s="5"/>
      <c r="P56" s="5"/>
      <c r="Q56" s="5"/>
      <c r="R56" s="5"/>
      <c r="S56" s="5"/>
      <c r="T56" s="5"/>
      <c r="U56" s="5"/>
      <c r="V56" s="5"/>
    </row>
    <row r="57" spans="1:22" ht="15.75" customHeight="1">
      <c r="A57" s="3"/>
      <c r="B57" s="3"/>
      <c r="C57" s="3"/>
      <c r="D57" s="3"/>
      <c r="E57" s="4"/>
      <c r="F57" s="3"/>
      <c r="G57" s="5"/>
      <c r="H57" s="5"/>
      <c r="I57" s="5"/>
      <c r="J57" s="5"/>
      <c r="K57" s="5"/>
      <c r="L57" s="5"/>
      <c r="M57" s="3"/>
      <c r="N57" s="5"/>
      <c r="O57" s="5"/>
      <c r="P57" s="5"/>
      <c r="Q57" s="5"/>
      <c r="R57" s="5"/>
      <c r="S57" s="5"/>
      <c r="T57" s="5"/>
      <c r="U57" s="5"/>
      <c r="V57" s="5"/>
    </row>
    <row r="58" spans="1:22" ht="15.75" customHeight="1">
      <c r="A58" s="3"/>
      <c r="B58" s="3"/>
      <c r="C58" s="3"/>
      <c r="D58" s="3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75" customHeight="1">
      <c r="A59" s="3"/>
      <c r="B59" s="3"/>
      <c r="C59" s="3"/>
      <c r="D59" s="3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75" customHeight="1">
      <c r="A60" s="3"/>
      <c r="B60" s="3"/>
      <c r="C60" s="3"/>
      <c r="D60" s="3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75" customHeight="1">
      <c r="A61" s="3"/>
      <c r="B61" s="3"/>
      <c r="C61" s="3"/>
      <c r="D61" s="3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75" customHeight="1">
      <c r="A62" s="3"/>
      <c r="B62" s="3"/>
      <c r="C62" s="3"/>
      <c r="D62" s="3"/>
      <c r="E62" s="4"/>
      <c r="F62" s="3"/>
      <c r="G62" s="5"/>
      <c r="H62" s="5"/>
      <c r="I62" s="5"/>
      <c r="J62" s="5"/>
      <c r="K62" s="5"/>
      <c r="L62" s="5"/>
      <c r="M62" s="3"/>
      <c r="N62" s="5"/>
      <c r="O62" s="5"/>
      <c r="P62" s="5"/>
      <c r="Q62" s="5"/>
      <c r="R62" s="5"/>
      <c r="S62" s="5"/>
      <c r="T62" s="5"/>
      <c r="U62" s="5"/>
      <c r="V62" s="5"/>
    </row>
    <row r="63" spans="1:22" ht="15.75" customHeight="1">
      <c r="A63" s="3"/>
      <c r="B63" s="3"/>
      <c r="C63" s="3"/>
      <c r="D63" s="3"/>
      <c r="E63" s="4"/>
      <c r="F63" s="3"/>
      <c r="G63" s="5"/>
      <c r="H63" s="5"/>
      <c r="I63" s="5"/>
      <c r="J63" s="5"/>
      <c r="K63" s="5"/>
      <c r="L63" s="5"/>
      <c r="M63" s="3"/>
      <c r="N63" s="5"/>
      <c r="O63" s="5"/>
      <c r="P63" s="5"/>
      <c r="Q63" s="5"/>
      <c r="R63" s="5"/>
      <c r="S63" s="5"/>
      <c r="T63" s="5"/>
      <c r="U63" s="5"/>
      <c r="V63" s="5"/>
    </row>
    <row r="64" spans="1:22" ht="15.75" customHeight="1">
      <c r="A64" s="3"/>
      <c r="B64" s="3"/>
      <c r="C64" s="3"/>
      <c r="D64" s="3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 customHeight="1">
      <c r="A65" s="3"/>
      <c r="B65" s="3"/>
      <c r="C65" s="3"/>
      <c r="D65" s="3"/>
      <c r="E65" s="4"/>
      <c r="F65" s="3"/>
      <c r="G65" s="5"/>
      <c r="H65" s="5"/>
      <c r="I65" s="5"/>
      <c r="J65" s="5"/>
      <c r="K65" s="5"/>
      <c r="L65" s="5"/>
      <c r="M65" s="3"/>
      <c r="N65" s="5"/>
      <c r="O65" s="5"/>
      <c r="P65" s="5"/>
      <c r="Q65" s="5"/>
      <c r="R65" s="5"/>
      <c r="S65" s="5"/>
      <c r="T65" s="5"/>
      <c r="U65" s="5"/>
      <c r="V65" s="5"/>
    </row>
    <row r="66" spans="1:22" ht="15.75" customHeight="1">
      <c r="A66" s="3"/>
      <c r="B66" s="3"/>
      <c r="C66" s="3"/>
      <c r="D66" s="3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75" customHeight="1">
      <c r="A67" s="3"/>
      <c r="B67" s="3"/>
      <c r="C67" s="3"/>
      <c r="D67" s="3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75" customHeight="1">
      <c r="A68" s="3"/>
      <c r="B68" s="3"/>
      <c r="C68" s="3"/>
      <c r="D68" s="3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75" customHeight="1">
      <c r="A69" s="3"/>
      <c r="B69" s="3"/>
      <c r="C69" s="3"/>
      <c r="D69" s="3"/>
      <c r="E69" s="4"/>
      <c r="F69" s="3"/>
      <c r="G69" s="5"/>
      <c r="H69" s="5"/>
      <c r="I69" s="5"/>
      <c r="J69" s="5"/>
      <c r="K69" s="5"/>
      <c r="L69" s="5"/>
      <c r="M69" s="3"/>
      <c r="N69" s="5"/>
      <c r="O69" s="5"/>
      <c r="P69" s="5"/>
      <c r="Q69" s="5"/>
      <c r="R69" s="5"/>
      <c r="S69" s="5"/>
      <c r="T69" s="5"/>
      <c r="U69" s="5"/>
      <c r="V69" s="5"/>
    </row>
    <row r="70" spans="1:22" ht="15.75" customHeight="1">
      <c r="A70" s="3"/>
      <c r="B70" s="3"/>
      <c r="C70" s="3"/>
      <c r="D70" s="3"/>
      <c r="E70" s="4"/>
      <c r="F70" s="3"/>
      <c r="G70" s="5"/>
      <c r="H70" s="5"/>
      <c r="I70" s="5"/>
      <c r="J70" s="5"/>
      <c r="K70" s="5"/>
      <c r="L70" s="5"/>
      <c r="M70" s="3"/>
      <c r="N70" s="5"/>
      <c r="O70" s="5"/>
      <c r="P70" s="5"/>
      <c r="Q70" s="5"/>
      <c r="R70" s="5"/>
      <c r="S70" s="5"/>
      <c r="T70" s="5"/>
      <c r="U70" s="5"/>
      <c r="V70" s="5"/>
    </row>
    <row r="71" spans="1:22" ht="15.75" customHeight="1">
      <c r="A71" s="3"/>
      <c r="B71" s="3"/>
      <c r="C71" s="3"/>
      <c r="D71" s="3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75" customHeight="1">
      <c r="A72" s="3"/>
      <c r="B72" s="3"/>
      <c r="C72" s="3"/>
      <c r="D72" s="3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75" customHeight="1">
      <c r="A73" s="3"/>
      <c r="B73" s="3"/>
      <c r="C73" s="3"/>
      <c r="D73" s="3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75" customHeight="1">
      <c r="A74" s="3"/>
      <c r="B74" s="3"/>
      <c r="C74" s="3"/>
      <c r="D74" s="3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75" customHeight="1">
      <c r="A75" s="3"/>
      <c r="B75" s="3"/>
      <c r="C75" s="3"/>
      <c r="D75" s="3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75" customHeight="1">
      <c r="A76" s="3"/>
      <c r="B76" s="3"/>
      <c r="C76" s="3"/>
      <c r="D76" s="3"/>
      <c r="E76" s="4"/>
      <c r="F76" s="3"/>
      <c r="G76" s="5"/>
      <c r="H76" s="5"/>
      <c r="I76" s="5"/>
      <c r="J76" s="5"/>
      <c r="K76" s="5"/>
      <c r="L76" s="5"/>
      <c r="M76" s="3"/>
      <c r="N76" s="5"/>
      <c r="O76" s="5"/>
      <c r="P76" s="5"/>
      <c r="Q76" s="5"/>
      <c r="R76" s="5"/>
      <c r="S76" s="5"/>
      <c r="T76" s="5"/>
      <c r="U76" s="5"/>
      <c r="V76" s="5"/>
    </row>
    <row r="77" spans="1:22" ht="15.75" customHeight="1">
      <c r="A77" s="3"/>
      <c r="B77" s="3"/>
      <c r="C77" s="3"/>
      <c r="D77" s="3"/>
      <c r="E77" s="4"/>
      <c r="F77" s="3"/>
      <c r="G77" s="5"/>
      <c r="H77" s="5"/>
      <c r="I77" s="5"/>
      <c r="J77" s="5"/>
      <c r="K77" s="5"/>
      <c r="L77" s="5"/>
      <c r="M77" s="3"/>
      <c r="N77" s="5"/>
      <c r="O77" s="5"/>
      <c r="P77" s="5"/>
      <c r="Q77" s="5"/>
      <c r="R77" s="5"/>
      <c r="S77" s="5"/>
      <c r="T77" s="5"/>
      <c r="U77" s="5"/>
      <c r="V77" s="5"/>
    </row>
    <row r="78" spans="1:22" ht="15.75" customHeight="1">
      <c r="A78" s="3"/>
      <c r="B78" s="3"/>
      <c r="C78" s="3"/>
      <c r="D78" s="3"/>
      <c r="E78" s="4"/>
      <c r="F78" s="3"/>
      <c r="G78" s="5"/>
      <c r="H78" s="5"/>
      <c r="I78" s="5"/>
      <c r="J78" s="5"/>
      <c r="K78" s="5"/>
      <c r="L78" s="5"/>
      <c r="M78" s="3"/>
      <c r="N78" s="5"/>
      <c r="O78" s="5"/>
      <c r="P78" s="5"/>
      <c r="Q78" s="5"/>
      <c r="R78" s="5"/>
      <c r="S78" s="5"/>
      <c r="T78" s="5"/>
      <c r="U78" s="5"/>
      <c r="V78" s="5"/>
    </row>
    <row r="79" spans="1:22" ht="15.75" customHeight="1">
      <c r="A79" s="3"/>
      <c r="B79" s="3"/>
      <c r="C79" s="3"/>
      <c r="D79" s="3"/>
      <c r="E79" s="4"/>
      <c r="F79" s="3"/>
      <c r="G79" s="5"/>
      <c r="H79" s="5"/>
      <c r="I79" s="5"/>
      <c r="J79" s="5"/>
      <c r="K79" s="5"/>
      <c r="L79" s="5"/>
      <c r="M79" s="3"/>
      <c r="N79" s="5"/>
      <c r="O79" s="5"/>
      <c r="P79" s="5"/>
      <c r="Q79" s="5"/>
      <c r="R79" s="5"/>
      <c r="S79" s="5"/>
      <c r="T79" s="5"/>
      <c r="U79" s="5"/>
      <c r="V79" s="5"/>
    </row>
    <row r="80" spans="1:22" ht="15.75" customHeight="1">
      <c r="A80" s="3"/>
      <c r="B80" s="3"/>
      <c r="C80" s="3"/>
      <c r="D80" s="3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75" customHeight="1">
      <c r="A81" s="3"/>
      <c r="B81" s="3"/>
      <c r="C81" s="3"/>
      <c r="D81" s="3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75" customHeight="1">
      <c r="A82" s="3"/>
      <c r="B82" s="3"/>
      <c r="C82" s="3"/>
      <c r="D82" s="3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75" customHeight="1">
      <c r="A83" s="3"/>
      <c r="B83" s="3"/>
      <c r="C83" s="3"/>
      <c r="D83" s="3"/>
      <c r="E83" s="4"/>
      <c r="F83" s="3"/>
      <c r="G83" s="5"/>
      <c r="H83" s="5"/>
      <c r="I83" s="5"/>
      <c r="J83" s="5"/>
      <c r="K83" s="5"/>
      <c r="L83" s="5"/>
      <c r="M83" s="3"/>
      <c r="N83" s="5"/>
      <c r="O83" s="5"/>
      <c r="P83" s="5"/>
      <c r="Q83" s="5"/>
      <c r="R83" s="5"/>
      <c r="S83" s="5"/>
      <c r="T83" s="5"/>
      <c r="U83" s="5"/>
      <c r="V83" s="5"/>
    </row>
    <row r="84" spans="1:22" ht="15.75" customHeight="1">
      <c r="A84" s="3"/>
      <c r="B84" s="3"/>
      <c r="C84" s="3"/>
      <c r="D84" s="3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75" customHeight="1">
      <c r="A85" s="3"/>
      <c r="B85" s="3"/>
      <c r="C85" s="3"/>
      <c r="D85" s="3"/>
      <c r="E85" s="4"/>
      <c r="F85" s="3"/>
      <c r="G85" s="5"/>
      <c r="H85" s="5"/>
      <c r="I85" s="5"/>
      <c r="J85" s="5"/>
      <c r="K85" s="5"/>
      <c r="L85" s="5"/>
      <c r="M85" s="3"/>
      <c r="N85" s="5"/>
      <c r="O85" s="5"/>
      <c r="P85" s="5"/>
      <c r="Q85" s="5"/>
      <c r="R85" s="5"/>
      <c r="S85" s="5"/>
      <c r="T85" s="5"/>
      <c r="U85" s="5"/>
      <c r="V85" s="5"/>
    </row>
    <row r="86" spans="1:22" ht="15.75" customHeight="1">
      <c r="A86" s="3"/>
      <c r="B86" s="3"/>
      <c r="C86" s="3"/>
      <c r="D86" s="3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75" customHeight="1">
      <c r="A87" s="3"/>
      <c r="B87" s="3"/>
      <c r="C87" s="3"/>
      <c r="D87" s="3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75" customHeight="1">
      <c r="A88" s="3"/>
      <c r="B88" s="3"/>
      <c r="C88" s="3"/>
      <c r="D88" s="3"/>
      <c r="E88" s="4"/>
      <c r="F88" s="3"/>
      <c r="G88" s="5"/>
      <c r="H88" s="5"/>
      <c r="I88" s="5"/>
      <c r="J88" s="5"/>
      <c r="K88" s="5"/>
      <c r="L88" s="5"/>
      <c r="M88" s="3"/>
      <c r="N88" s="5"/>
      <c r="O88" s="5"/>
      <c r="P88" s="5"/>
      <c r="Q88" s="5"/>
      <c r="R88" s="5"/>
      <c r="S88" s="5"/>
      <c r="T88" s="5"/>
      <c r="U88" s="5"/>
      <c r="V88" s="5"/>
    </row>
    <row r="89" spans="1:22" ht="15.75" customHeight="1">
      <c r="A89" s="3"/>
      <c r="B89" s="3"/>
      <c r="C89" s="3"/>
      <c r="D89" s="3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75" customHeight="1">
      <c r="A90" s="3"/>
      <c r="B90" s="3"/>
      <c r="C90" s="3"/>
      <c r="D90" s="3"/>
      <c r="E90" s="4"/>
      <c r="F90" s="3"/>
      <c r="G90" s="5"/>
      <c r="H90" s="5"/>
      <c r="I90" s="5"/>
      <c r="J90" s="5"/>
      <c r="K90" s="5"/>
      <c r="L90" s="5"/>
      <c r="M90" s="3"/>
      <c r="N90" s="5"/>
      <c r="O90" s="5"/>
      <c r="P90" s="5"/>
      <c r="Q90" s="5"/>
      <c r="R90" s="5"/>
      <c r="S90" s="5"/>
      <c r="T90" s="5"/>
      <c r="U90" s="5"/>
      <c r="V90" s="5"/>
    </row>
    <row r="91" spans="1:22" ht="15.75" customHeight="1">
      <c r="A91" s="3"/>
      <c r="B91" s="3"/>
      <c r="C91" s="3"/>
      <c r="D91" s="3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75" customHeight="1">
      <c r="A92" s="3"/>
      <c r="B92" s="3"/>
      <c r="C92" s="3"/>
      <c r="D92" s="3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75" customHeight="1">
      <c r="A93" s="3"/>
      <c r="B93" s="3"/>
      <c r="C93" s="3"/>
      <c r="D93" s="3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75" customHeight="1">
      <c r="A94" s="3"/>
      <c r="B94" s="3"/>
      <c r="C94" s="3"/>
      <c r="D94" s="3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75" customHeight="1">
      <c r="A95" s="3"/>
      <c r="B95" s="3"/>
      <c r="C95" s="3"/>
      <c r="D95" s="3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75" customHeight="1">
      <c r="A96" s="3"/>
      <c r="B96" s="3"/>
      <c r="C96" s="3"/>
      <c r="D96" s="3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75" customHeight="1">
      <c r="A97" s="3"/>
      <c r="B97" s="3"/>
      <c r="C97" s="3"/>
      <c r="D97" s="3"/>
      <c r="E97" s="4"/>
      <c r="F97" s="3"/>
      <c r="G97" s="5"/>
      <c r="H97" s="5"/>
      <c r="I97" s="5"/>
      <c r="J97" s="5"/>
      <c r="K97" s="5"/>
      <c r="L97" s="5"/>
      <c r="M97" s="3"/>
      <c r="N97" s="5"/>
      <c r="O97" s="5"/>
      <c r="P97" s="5"/>
      <c r="Q97" s="5"/>
      <c r="R97" s="5"/>
      <c r="S97" s="5"/>
      <c r="T97" s="5"/>
      <c r="U97" s="5"/>
      <c r="V97" s="5"/>
    </row>
    <row r="98" spans="1:22" ht="15.75" customHeight="1">
      <c r="A98" s="3"/>
      <c r="B98" s="3"/>
      <c r="C98" s="3"/>
      <c r="D98" s="3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75" customHeight="1">
      <c r="A99" s="3"/>
      <c r="B99" s="3"/>
      <c r="C99" s="3"/>
      <c r="D99" s="3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75" customHeight="1">
      <c r="A100" s="3"/>
      <c r="B100" s="3"/>
      <c r="C100" s="3"/>
      <c r="D100" s="3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75" customHeight="1">
      <c r="A101" s="3"/>
      <c r="B101" s="3"/>
      <c r="C101" s="3"/>
      <c r="D101" s="3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75" customHeight="1">
      <c r="A102" s="3"/>
      <c r="B102" s="3"/>
      <c r="C102" s="3"/>
      <c r="D102" s="3"/>
      <c r="E102" s="4"/>
      <c r="F102" s="3"/>
      <c r="G102" s="5"/>
      <c r="H102" s="5"/>
      <c r="I102" s="5"/>
      <c r="J102" s="5"/>
      <c r="K102" s="5"/>
      <c r="L102" s="5"/>
      <c r="M102" s="3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75" customHeight="1">
      <c r="A103" s="3"/>
      <c r="B103" s="3"/>
      <c r="C103" s="3"/>
      <c r="D103" s="3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75" customHeight="1">
      <c r="A104" s="3"/>
      <c r="B104" s="3"/>
      <c r="C104" s="3"/>
      <c r="D104" s="3"/>
      <c r="E104" s="4"/>
      <c r="F104" s="3"/>
      <c r="G104" s="5"/>
      <c r="H104" s="5"/>
      <c r="I104" s="5"/>
      <c r="J104" s="5"/>
      <c r="K104" s="5"/>
      <c r="L104" s="5"/>
      <c r="M104" s="3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75" customHeight="1">
      <c r="A105" s="3"/>
      <c r="B105" s="3"/>
      <c r="C105" s="3"/>
      <c r="D105" s="3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75" customHeight="1">
      <c r="A106" s="3"/>
      <c r="B106" s="3"/>
      <c r="C106" s="3"/>
      <c r="D106" s="3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75" customHeight="1">
      <c r="A107" s="3"/>
      <c r="B107" s="3"/>
      <c r="C107" s="3"/>
      <c r="D107" s="3"/>
      <c r="E107" s="4"/>
      <c r="F107" s="3"/>
      <c r="G107" s="5"/>
      <c r="H107" s="5"/>
      <c r="I107" s="5"/>
      <c r="J107" s="5"/>
      <c r="K107" s="5"/>
      <c r="L107" s="5"/>
      <c r="M107" s="3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75" customHeight="1">
      <c r="A108" s="3"/>
      <c r="B108" s="3"/>
      <c r="C108" s="3"/>
      <c r="D108" s="3"/>
      <c r="E108" s="4"/>
      <c r="F108" s="3"/>
      <c r="G108" s="5"/>
      <c r="H108" s="5"/>
      <c r="I108" s="5"/>
      <c r="J108" s="5"/>
      <c r="K108" s="5"/>
      <c r="L108" s="5"/>
      <c r="M108" s="3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75" customHeight="1">
      <c r="A109" s="3"/>
      <c r="B109" s="3"/>
      <c r="C109" s="3"/>
      <c r="D109" s="3"/>
      <c r="E109" s="4"/>
      <c r="F109" s="3"/>
      <c r="G109" s="5"/>
      <c r="H109" s="5"/>
      <c r="I109" s="5"/>
      <c r="J109" s="5"/>
      <c r="K109" s="5"/>
      <c r="L109" s="5"/>
      <c r="M109" s="3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75" customHeight="1">
      <c r="A110" s="3"/>
      <c r="B110" s="3"/>
      <c r="C110" s="3"/>
      <c r="D110" s="3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75" customHeight="1">
      <c r="A111" s="3"/>
      <c r="B111" s="3"/>
      <c r="C111" s="3"/>
      <c r="D111" s="3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75" customHeight="1">
      <c r="A112" s="3"/>
      <c r="B112" s="3"/>
      <c r="C112" s="3"/>
      <c r="D112" s="3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75" customHeight="1">
      <c r="A113" s="3"/>
      <c r="B113" s="3"/>
      <c r="C113" s="3"/>
      <c r="D113" s="3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75" customHeight="1">
      <c r="A114" s="3"/>
      <c r="B114" s="3"/>
      <c r="C114" s="3"/>
      <c r="D114" s="3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75" customHeight="1">
      <c r="A115" s="3"/>
      <c r="B115" s="3"/>
      <c r="C115" s="3"/>
      <c r="D115" s="3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75" customHeight="1">
      <c r="A116" s="3"/>
      <c r="B116" s="3"/>
      <c r="C116" s="3"/>
      <c r="D116" s="3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75" customHeight="1">
      <c r="A117" s="3"/>
      <c r="B117" s="3"/>
      <c r="C117" s="3"/>
      <c r="D117" s="3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75" customHeight="1">
      <c r="A118" s="3"/>
      <c r="B118" s="3"/>
      <c r="C118" s="3"/>
      <c r="D118" s="3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75" customHeight="1">
      <c r="A119" s="3"/>
      <c r="B119" s="3"/>
      <c r="C119" s="3"/>
      <c r="D119" s="3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75" customHeight="1">
      <c r="A120" s="3"/>
      <c r="B120" s="3"/>
      <c r="C120" s="3"/>
      <c r="D120" s="3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75" customHeight="1">
      <c r="A121" s="3"/>
      <c r="B121" s="3"/>
      <c r="C121" s="3"/>
      <c r="D121" s="3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75" customHeight="1">
      <c r="A122" s="3"/>
      <c r="B122" s="3"/>
      <c r="C122" s="3"/>
      <c r="D122" s="3"/>
      <c r="E122" s="4"/>
      <c r="F122" s="3"/>
      <c r="G122" s="5"/>
      <c r="H122" s="5"/>
      <c r="I122" s="5"/>
      <c r="J122" s="5"/>
      <c r="K122" s="5"/>
      <c r="L122" s="5"/>
      <c r="M122" s="3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75" customHeight="1">
      <c r="A123" s="3"/>
      <c r="B123" s="3"/>
      <c r="C123" s="3"/>
      <c r="D123" s="3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75" customHeight="1">
      <c r="A124" s="3"/>
      <c r="B124" s="3"/>
      <c r="C124" s="3"/>
      <c r="D124" s="3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75" customHeight="1">
      <c r="A125" s="3"/>
      <c r="B125" s="3"/>
      <c r="C125" s="3"/>
      <c r="D125" s="3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75" customHeight="1">
      <c r="A126" s="3"/>
      <c r="B126" s="3"/>
      <c r="C126" s="3"/>
      <c r="D126" s="3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75" customHeight="1">
      <c r="A127" s="3"/>
      <c r="B127" s="3"/>
      <c r="C127" s="3"/>
      <c r="D127" s="3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75" customHeight="1">
      <c r="A128" s="3"/>
      <c r="B128" s="3"/>
      <c r="C128" s="3"/>
      <c r="D128" s="3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75" customHeight="1">
      <c r="A129" s="3"/>
      <c r="B129" s="3"/>
      <c r="C129" s="3"/>
      <c r="D129" s="3"/>
      <c r="E129" s="4"/>
      <c r="F129" s="3"/>
      <c r="G129" s="5"/>
      <c r="H129" s="5"/>
      <c r="I129" s="5"/>
      <c r="J129" s="5"/>
      <c r="K129" s="5"/>
      <c r="L129" s="5"/>
      <c r="M129" s="3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75" customHeight="1">
      <c r="A130" s="3"/>
      <c r="B130" s="3"/>
      <c r="C130" s="3"/>
      <c r="D130" s="3"/>
      <c r="E130" s="4"/>
      <c r="F130" s="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75" customHeight="1">
      <c r="A131" s="3"/>
      <c r="B131" s="3"/>
      <c r="C131" s="3"/>
      <c r="D131" s="3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75" customHeight="1">
      <c r="A132" s="3"/>
      <c r="B132" s="3"/>
      <c r="C132" s="3"/>
      <c r="D132" s="3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75" customHeight="1">
      <c r="A133" s="3"/>
      <c r="B133" s="3"/>
      <c r="C133" s="3"/>
      <c r="D133" s="3"/>
      <c r="E133" s="4"/>
      <c r="F133" s="3"/>
      <c r="G133" s="5"/>
      <c r="H133" s="5"/>
      <c r="I133" s="5"/>
      <c r="J133" s="5"/>
      <c r="K133" s="5"/>
      <c r="L133" s="5"/>
      <c r="M133" s="3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75" customHeight="1">
      <c r="A134" s="3"/>
      <c r="B134" s="3"/>
      <c r="C134" s="3"/>
      <c r="D134" s="3"/>
      <c r="E134" s="4"/>
      <c r="F134" s="3"/>
      <c r="G134" s="5"/>
      <c r="H134" s="5"/>
      <c r="I134" s="5"/>
      <c r="J134" s="5"/>
      <c r="K134" s="5"/>
      <c r="L134" s="5"/>
      <c r="M134" s="3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75" customHeight="1">
      <c r="A135" s="3"/>
      <c r="B135" s="3"/>
      <c r="C135" s="3"/>
      <c r="D135" s="3"/>
      <c r="E135" s="4"/>
      <c r="F135" s="3"/>
      <c r="G135" s="5"/>
      <c r="H135" s="5"/>
      <c r="I135" s="5"/>
      <c r="J135" s="5"/>
      <c r="K135" s="5"/>
      <c r="L135" s="5"/>
      <c r="M135" s="3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75" customHeight="1">
      <c r="A136" s="3"/>
      <c r="B136" s="3"/>
      <c r="C136" s="3"/>
      <c r="D136" s="3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75" customHeight="1">
      <c r="A137" s="3"/>
      <c r="B137" s="3"/>
      <c r="C137" s="3"/>
      <c r="D137" s="3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75" customHeight="1">
      <c r="A138" s="3"/>
      <c r="B138" s="3"/>
      <c r="C138" s="3"/>
      <c r="D138" s="3"/>
      <c r="E138" s="4"/>
      <c r="F138" s="3"/>
      <c r="G138" s="5"/>
      <c r="H138" s="5"/>
      <c r="I138" s="5"/>
      <c r="J138" s="5"/>
      <c r="K138" s="5"/>
      <c r="L138" s="5"/>
      <c r="M138" s="3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75" customHeight="1">
      <c r="A139" s="3"/>
      <c r="B139" s="3"/>
      <c r="C139" s="3"/>
      <c r="D139" s="3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75" customHeight="1">
      <c r="A140" s="3"/>
      <c r="B140" s="3"/>
      <c r="C140" s="3"/>
      <c r="D140" s="3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customHeight="1">
      <c r="A141" s="3"/>
      <c r="B141" s="3"/>
      <c r="C141" s="3"/>
      <c r="D141" s="3"/>
      <c r="E141" s="4"/>
      <c r="F141" s="3"/>
      <c r="G141" s="5"/>
      <c r="H141" s="5"/>
      <c r="I141" s="5"/>
      <c r="J141" s="5"/>
      <c r="K141" s="5"/>
      <c r="L141" s="5"/>
      <c r="M141" s="3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customHeight="1">
      <c r="A142" s="3"/>
      <c r="B142" s="3"/>
      <c r="C142" s="3"/>
      <c r="D142" s="3"/>
      <c r="E142" s="4"/>
      <c r="F142" s="3"/>
      <c r="G142" s="5"/>
      <c r="H142" s="5"/>
      <c r="I142" s="5"/>
      <c r="J142" s="5"/>
      <c r="K142" s="5"/>
      <c r="L142" s="5"/>
      <c r="M142" s="3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75" customHeight="1">
      <c r="A143" s="3"/>
      <c r="B143" s="3"/>
      <c r="C143" s="3"/>
      <c r="D143" s="3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75" customHeight="1">
      <c r="A144" s="3"/>
      <c r="B144" s="3"/>
      <c r="C144" s="3"/>
      <c r="D144" s="3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75" customHeight="1">
      <c r="A145" s="3"/>
      <c r="B145" s="3"/>
      <c r="C145" s="3"/>
      <c r="D145" s="3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75" customHeight="1">
      <c r="A146" s="3"/>
      <c r="B146" s="3"/>
      <c r="C146" s="3"/>
      <c r="D146" s="3"/>
      <c r="E146" s="4"/>
      <c r="F146" s="3"/>
      <c r="G146" s="5"/>
      <c r="H146" s="5"/>
      <c r="I146" s="5"/>
      <c r="J146" s="5"/>
      <c r="K146" s="5"/>
      <c r="L146" s="5"/>
      <c r="M146" s="3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75" customHeight="1">
      <c r="A147" s="3"/>
      <c r="B147" s="3"/>
      <c r="C147" s="3"/>
      <c r="D147" s="3"/>
      <c r="E147" s="4"/>
      <c r="F147" s="3"/>
      <c r="G147" s="5"/>
      <c r="H147" s="5"/>
      <c r="I147" s="5"/>
      <c r="J147" s="5"/>
      <c r="K147" s="5"/>
      <c r="L147" s="5"/>
      <c r="M147" s="3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75" customHeight="1">
      <c r="A148" s="3"/>
      <c r="B148" s="3"/>
      <c r="C148" s="3"/>
      <c r="D148" s="3"/>
      <c r="E148" s="4"/>
      <c r="F148" s="3"/>
      <c r="G148" s="5"/>
      <c r="H148" s="5"/>
      <c r="I148" s="5"/>
      <c r="J148" s="5"/>
      <c r="K148" s="5"/>
      <c r="L148" s="5"/>
      <c r="M148" s="3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75" customHeight="1">
      <c r="A149" s="3"/>
      <c r="B149" s="3"/>
      <c r="C149" s="3"/>
      <c r="D149" s="3"/>
      <c r="E149" s="4"/>
      <c r="F149" s="3"/>
      <c r="G149" s="5"/>
      <c r="H149" s="5"/>
      <c r="I149" s="5"/>
      <c r="J149" s="5"/>
      <c r="K149" s="5"/>
      <c r="L149" s="5"/>
      <c r="M149" s="3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75" customHeight="1">
      <c r="A150" s="3"/>
      <c r="B150" s="3"/>
      <c r="C150" s="3"/>
      <c r="D150" s="3"/>
      <c r="E150" s="4"/>
      <c r="F150" s="3"/>
      <c r="G150" s="5"/>
      <c r="H150" s="5"/>
      <c r="I150" s="5"/>
      <c r="J150" s="5"/>
      <c r="K150" s="5"/>
      <c r="L150" s="5"/>
      <c r="M150" s="3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75" customHeight="1">
      <c r="A151" s="3"/>
      <c r="B151" s="3"/>
      <c r="C151" s="3"/>
      <c r="D151" s="3"/>
      <c r="E151" s="4"/>
      <c r="F151" s="3"/>
      <c r="G151" s="5"/>
      <c r="H151" s="5"/>
      <c r="I151" s="5"/>
      <c r="J151" s="5"/>
      <c r="K151" s="5"/>
      <c r="L151" s="5"/>
      <c r="M151" s="3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75" customHeight="1">
      <c r="A152" s="3"/>
      <c r="B152" s="3"/>
      <c r="C152" s="3"/>
      <c r="D152" s="3"/>
      <c r="E152" s="4"/>
      <c r="F152" s="3"/>
      <c r="G152" s="5"/>
      <c r="H152" s="5"/>
      <c r="I152" s="5"/>
      <c r="J152" s="5"/>
      <c r="K152" s="5"/>
      <c r="L152" s="5"/>
      <c r="M152" s="3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75" customHeight="1">
      <c r="A153" s="3"/>
      <c r="B153" s="3"/>
      <c r="C153" s="3"/>
      <c r="D153" s="3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75" customHeight="1">
      <c r="A154" s="3"/>
      <c r="B154" s="3"/>
      <c r="C154" s="3"/>
      <c r="D154" s="3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75" customHeight="1">
      <c r="A155" s="3"/>
      <c r="B155" s="3"/>
      <c r="C155" s="3"/>
      <c r="D155" s="3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75" customHeight="1">
      <c r="A156" s="3"/>
      <c r="B156" s="3"/>
      <c r="C156" s="3"/>
      <c r="D156" s="3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75" customHeight="1">
      <c r="A157" s="3"/>
      <c r="B157" s="3"/>
      <c r="C157" s="3"/>
      <c r="D157" s="3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75" customHeight="1">
      <c r="A158" s="3"/>
      <c r="B158" s="3"/>
      <c r="C158" s="3"/>
      <c r="D158" s="3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75" customHeight="1">
      <c r="A159" s="3"/>
      <c r="B159" s="3"/>
      <c r="C159" s="3"/>
      <c r="D159" s="3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75" customHeight="1">
      <c r="A160" s="3"/>
      <c r="B160" s="3"/>
      <c r="C160" s="3"/>
      <c r="D160" s="3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75" customHeight="1">
      <c r="A161" s="3"/>
      <c r="B161" s="3"/>
      <c r="C161" s="3"/>
      <c r="D161" s="3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75" customHeight="1">
      <c r="A162" s="3"/>
      <c r="B162" s="3"/>
      <c r="C162" s="3"/>
      <c r="D162" s="3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75" customHeight="1">
      <c r="A163" s="3"/>
      <c r="B163" s="3"/>
      <c r="C163" s="3"/>
      <c r="D163" s="3"/>
      <c r="E163" s="4"/>
      <c r="F163" s="3"/>
      <c r="G163" s="5"/>
      <c r="H163" s="5"/>
      <c r="I163" s="5"/>
      <c r="J163" s="5"/>
      <c r="K163" s="5"/>
      <c r="L163" s="5"/>
      <c r="M163" s="3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75" customHeight="1">
      <c r="A164" s="3"/>
      <c r="B164" s="3"/>
      <c r="C164" s="3"/>
      <c r="D164" s="3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75" customHeight="1">
      <c r="A165" s="3"/>
      <c r="B165" s="3"/>
      <c r="C165" s="3"/>
      <c r="D165" s="3"/>
      <c r="E165" s="4"/>
      <c r="F165" s="3"/>
      <c r="G165" s="5"/>
      <c r="H165" s="5"/>
      <c r="I165" s="5"/>
      <c r="J165" s="5"/>
      <c r="K165" s="5"/>
      <c r="L165" s="5"/>
      <c r="M165" s="3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75" customHeight="1">
      <c r="A166" s="3"/>
      <c r="B166" s="3"/>
      <c r="C166" s="3"/>
      <c r="D166" s="3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75" customHeight="1">
      <c r="A167" s="3"/>
      <c r="B167" s="3"/>
      <c r="C167" s="3"/>
      <c r="D167" s="3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75" customHeight="1">
      <c r="A168" s="3"/>
      <c r="B168" s="3"/>
      <c r="C168" s="3"/>
      <c r="D168" s="3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75" customHeight="1">
      <c r="A169" s="3"/>
      <c r="B169" s="3"/>
      <c r="C169" s="3"/>
      <c r="D169" s="3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75" customHeight="1">
      <c r="A170" s="3"/>
      <c r="B170" s="3"/>
      <c r="C170" s="3"/>
      <c r="D170" s="3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75" customHeight="1">
      <c r="A171" s="3"/>
      <c r="B171" s="3"/>
      <c r="C171" s="3"/>
      <c r="D171" s="3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75" customHeight="1">
      <c r="A172" s="3"/>
      <c r="B172" s="3"/>
      <c r="C172" s="3"/>
      <c r="D172" s="3"/>
      <c r="E172" s="4"/>
      <c r="F172" s="3"/>
      <c r="G172" s="5"/>
      <c r="H172" s="5"/>
      <c r="I172" s="5"/>
      <c r="J172" s="5"/>
      <c r="K172" s="5"/>
      <c r="L172" s="5"/>
      <c r="M172" s="3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75" customHeight="1">
      <c r="A173" s="3"/>
      <c r="B173" s="3"/>
      <c r="C173" s="3"/>
      <c r="D173" s="3"/>
      <c r="E173" s="4"/>
      <c r="F173" s="3"/>
      <c r="G173" s="5"/>
      <c r="H173" s="5"/>
      <c r="I173" s="5"/>
      <c r="J173" s="5"/>
      <c r="K173" s="5"/>
      <c r="L173" s="5"/>
      <c r="M173" s="3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75" customHeight="1">
      <c r="A174" s="3"/>
      <c r="B174" s="3"/>
      <c r="C174" s="3"/>
      <c r="D174" s="3"/>
      <c r="E174" s="4"/>
      <c r="F174" s="3"/>
      <c r="G174" s="5"/>
      <c r="H174" s="5"/>
      <c r="I174" s="5"/>
      <c r="J174" s="5"/>
      <c r="K174" s="5"/>
      <c r="L174" s="5"/>
      <c r="M174" s="3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75" customHeight="1">
      <c r="A175" s="3"/>
      <c r="B175" s="3"/>
      <c r="C175" s="3"/>
      <c r="D175" s="3"/>
      <c r="E175" s="4"/>
      <c r="F175" s="3"/>
      <c r="G175" s="5"/>
      <c r="H175" s="5"/>
      <c r="I175" s="5"/>
      <c r="J175" s="5"/>
      <c r="K175" s="5"/>
      <c r="L175" s="5"/>
      <c r="M175" s="3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75" customHeight="1">
      <c r="A176" s="3"/>
      <c r="B176" s="3"/>
      <c r="C176" s="3"/>
      <c r="D176" s="3"/>
      <c r="E176" s="4"/>
      <c r="F176" s="3"/>
      <c r="G176" s="5"/>
      <c r="H176" s="5"/>
      <c r="I176" s="5"/>
      <c r="J176" s="5"/>
      <c r="K176" s="5"/>
      <c r="L176" s="5"/>
      <c r="M176" s="3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75" customHeight="1">
      <c r="A177" s="3"/>
      <c r="B177" s="3"/>
      <c r="C177" s="3"/>
      <c r="D177" s="3"/>
      <c r="E177" s="4"/>
      <c r="F177" s="3"/>
      <c r="G177" s="5"/>
      <c r="H177" s="5"/>
      <c r="I177" s="5"/>
      <c r="J177" s="5"/>
      <c r="K177" s="5"/>
      <c r="L177" s="5"/>
      <c r="M177" s="3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75" customHeight="1">
      <c r="A178" s="3"/>
      <c r="B178" s="3"/>
      <c r="C178" s="3"/>
      <c r="D178" s="3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75" customHeight="1">
      <c r="A179" s="3"/>
      <c r="B179" s="3"/>
      <c r="C179" s="3"/>
      <c r="D179" s="3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75" customHeight="1">
      <c r="A180" s="3"/>
      <c r="B180" s="3"/>
      <c r="C180" s="3"/>
      <c r="D180" s="3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75" customHeight="1">
      <c r="A181" s="3"/>
      <c r="B181" s="3"/>
      <c r="C181" s="3"/>
      <c r="D181" s="3"/>
      <c r="E181" s="4"/>
      <c r="F181" s="3"/>
      <c r="G181" s="5"/>
      <c r="H181" s="5"/>
      <c r="I181" s="5"/>
      <c r="J181" s="5"/>
      <c r="K181" s="5"/>
      <c r="L181" s="5"/>
      <c r="M181" s="3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75" customHeight="1">
      <c r="A182" s="3"/>
      <c r="B182" s="3"/>
      <c r="C182" s="3"/>
      <c r="D182" s="3"/>
      <c r="E182" s="4"/>
      <c r="F182" s="3"/>
      <c r="G182" s="5"/>
      <c r="H182" s="5"/>
      <c r="I182" s="5"/>
      <c r="J182" s="5"/>
      <c r="K182" s="5"/>
      <c r="L182" s="5"/>
      <c r="M182" s="3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75" customHeight="1">
      <c r="A183" s="3"/>
      <c r="B183" s="3"/>
      <c r="C183" s="3"/>
      <c r="D183" s="3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75" customHeight="1">
      <c r="A184" s="3"/>
      <c r="B184" s="3"/>
      <c r="C184" s="3"/>
      <c r="D184" s="3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75" customHeight="1">
      <c r="A185" s="3"/>
      <c r="B185" s="3"/>
      <c r="C185" s="3"/>
      <c r="D185" s="3"/>
      <c r="E185" s="4"/>
      <c r="F185" s="3"/>
      <c r="G185" s="5"/>
      <c r="H185" s="5"/>
      <c r="I185" s="5"/>
      <c r="J185" s="5"/>
      <c r="K185" s="5"/>
      <c r="L185" s="5"/>
      <c r="M185" s="3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75" customHeight="1">
      <c r="A186" s="3"/>
      <c r="B186" s="3"/>
      <c r="C186" s="3"/>
      <c r="D186" s="3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75" customHeight="1">
      <c r="A187" s="3"/>
      <c r="B187" s="3"/>
      <c r="C187" s="3"/>
      <c r="D187" s="3"/>
      <c r="E187" s="4"/>
      <c r="F187" s="3"/>
      <c r="G187" s="5"/>
      <c r="H187" s="5"/>
      <c r="I187" s="5"/>
      <c r="J187" s="5"/>
      <c r="K187" s="5"/>
      <c r="L187" s="5"/>
      <c r="M187" s="3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75" customHeight="1">
      <c r="A188" s="3"/>
      <c r="B188" s="3"/>
      <c r="C188" s="3"/>
      <c r="D188" s="3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75" customHeight="1">
      <c r="A189" s="3"/>
      <c r="B189" s="3"/>
      <c r="C189" s="3"/>
      <c r="D189" s="3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75" customHeight="1">
      <c r="A190" s="3"/>
      <c r="B190" s="3"/>
      <c r="C190" s="3"/>
      <c r="D190" s="3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75" customHeight="1">
      <c r="A191" s="3"/>
      <c r="B191" s="3"/>
      <c r="C191" s="3"/>
      <c r="D191" s="3"/>
      <c r="E191" s="4"/>
      <c r="F191" s="3"/>
      <c r="G191" s="5"/>
      <c r="H191" s="5"/>
      <c r="I191" s="5"/>
      <c r="J191" s="5"/>
      <c r="K191" s="5"/>
      <c r="L191" s="5"/>
      <c r="M191" s="3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75" customHeight="1">
      <c r="A192" s="3"/>
      <c r="B192" s="3"/>
      <c r="C192" s="3"/>
      <c r="D192" s="3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75" customHeight="1">
      <c r="A193" s="3"/>
      <c r="B193" s="3"/>
      <c r="C193" s="3"/>
      <c r="D193" s="3"/>
      <c r="E193" s="4"/>
      <c r="F193" s="3"/>
      <c r="G193" s="5"/>
      <c r="H193" s="5"/>
      <c r="I193" s="5"/>
      <c r="J193" s="5"/>
      <c r="K193" s="5"/>
      <c r="L193" s="5"/>
      <c r="M193" s="3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75" customHeight="1">
      <c r="A194" s="3"/>
      <c r="B194" s="3"/>
      <c r="C194" s="3"/>
      <c r="D194" s="3"/>
      <c r="E194" s="4"/>
      <c r="F194" s="3"/>
      <c r="G194" s="5"/>
      <c r="H194" s="5"/>
      <c r="I194" s="5"/>
      <c r="J194" s="5"/>
      <c r="K194" s="5"/>
      <c r="L194" s="5"/>
      <c r="M194" s="3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75" customHeight="1">
      <c r="A195" s="3"/>
      <c r="B195" s="3"/>
      <c r="C195" s="3"/>
      <c r="D195" s="3"/>
      <c r="E195" s="4"/>
      <c r="F195" s="3"/>
      <c r="G195" s="5"/>
      <c r="H195" s="5"/>
      <c r="I195" s="5"/>
      <c r="J195" s="5"/>
      <c r="K195" s="5"/>
      <c r="L195" s="5"/>
      <c r="M195" s="3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75" customHeight="1">
      <c r="A196" s="3"/>
      <c r="B196" s="3"/>
      <c r="C196" s="3"/>
      <c r="D196" s="3"/>
      <c r="E196" s="4"/>
      <c r="F196" s="3"/>
      <c r="G196" s="5"/>
      <c r="H196" s="5"/>
      <c r="I196" s="5"/>
      <c r="J196" s="5"/>
      <c r="K196" s="5"/>
      <c r="L196" s="5"/>
      <c r="M196" s="3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75" customHeight="1">
      <c r="A197" s="3"/>
      <c r="B197" s="3"/>
      <c r="C197" s="3"/>
      <c r="D197" s="3"/>
      <c r="E197" s="4"/>
      <c r="F197" s="3"/>
      <c r="G197" s="5"/>
      <c r="H197" s="5"/>
      <c r="I197" s="5"/>
      <c r="J197" s="5"/>
      <c r="K197" s="5"/>
      <c r="L197" s="5"/>
      <c r="M197" s="3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75" customHeight="1">
      <c r="A198" s="3"/>
      <c r="B198" s="3"/>
      <c r="C198" s="3"/>
      <c r="D198" s="3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75" customHeight="1">
      <c r="A199" s="3"/>
      <c r="B199" s="3"/>
      <c r="C199" s="3"/>
      <c r="D199" s="3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75" customHeight="1">
      <c r="A200" s="3"/>
      <c r="B200" s="3"/>
      <c r="C200" s="3"/>
      <c r="D200" s="3"/>
      <c r="E200" s="4"/>
      <c r="F200" s="3"/>
      <c r="G200" s="5"/>
      <c r="H200" s="5"/>
      <c r="I200" s="5"/>
      <c r="J200" s="5"/>
      <c r="K200" s="5"/>
      <c r="L200" s="5"/>
      <c r="M200" s="3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75" customHeight="1">
      <c r="A201" s="3"/>
      <c r="B201" s="3"/>
      <c r="C201" s="3"/>
      <c r="D201" s="3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75" customHeight="1">
      <c r="A202" s="3"/>
      <c r="B202" s="3"/>
      <c r="C202" s="3"/>
      <c r="D202" s="3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75" customHeight="1">
      <c r="A203" s="3"/>
      <c r="B203" s="3"/>
      <c r="C203" s="3"/>
      <c r="D203" s="3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75" customHeight="1">
      <c r="A204" s="3"/>
      <c r="B204" s="3"/>
      <c r="C204" s="3"/>
      <c r="D204" s="3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75" customHeight="1">
      <c r="A205" s="3"/>
      <c r="B205" s="3"/>
      <c r="C205" s="3"/>
      <c r="D205" s="3"/>
      <c r="E205" s="4"/>
      <c r="F205" s="3"/>
      <c r="G205" s="5"/>
      <c r="H205" s="5"/>
      <c r="I205" s="5"/>
      <c r="J205" s="5"/>
      <c r="K205" s="5"/>
      <c r="L205" s="5"/>
      <c r="M205" s="3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75" customHeight="1">
      <c r="A206" s="3"/>
      <c r="B206" s="3"/>
      <c r="C206" s="3"/>
      <c r="D206" s="3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75" customHeight="1">
      <c r="A207" s="3"/>
      <c r="B207" s="3"/>
      <c r="C207" s="3"/>
      <c r="D207" s="3"/>
      <c r="E207" s="4"/>
      <c r="F207" s="3"/>
      <c r="G207" s="5"/>
      <c r="H207" s="5"/>
      <c r="I207" s="5"/>
      <c r="J207" s="5"/>
      <c r="K207" s="5"/>
      <c r="L207" s="5"/>
      <c r="M207" s="3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75" customHeight="1">
      <c r="A208" s="3"/>
      <c r="B208" s="3"/>
      <c r="C208" s="3"/>
      <c r="D208" s="3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75" customHeight="1">
      <c r="A209" s="3"/>
      <c r="B209" s="3"/>
      <c r="C209" s="3"/>
      <c r="D209" s="3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75" customHeight="1">
      <c r="A210" s="3"/>
      <c r="B210" s="3"/>
      <c r="C210" s="3"/>
      <c r="D210" s="3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75" customHeight="1">
      <c r="A211" s="3"/>
      <c r="B211" s="3"/>
      <c r="C211" s="3"/>
      <c r="D211" s="3"/>
      <c r="E211" s="4"/>
      <c r="F211" s="3"/>
      <c r="G211" s="5"/>
      <c r="H211" s="5"/>
      <c r="I211" s="5"/>
      <c r="J211" s="5"/>
      <c r="K211" s="5"/>
      <c r="L211" s="5"/>
      <c r="M211" s="3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75" customHeight="1">
      <c r="A212" s="3"/>
      <c r="B212" s="3"/>
      <c r="C212" s="3"/>
      <c r="D212" s="3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75" customHeight="1">
      <c r="A213" s="3"/>
      <c r="B213" s="3"/>
      <c r="C213" s="3"/>
      <c r="D213" s="3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75" customHeight="1">
      <c r="A214" s="3"/>
      <c r="B214" s="3"/>
      <c r="C214" s="3"/>
      <c r="D214" s="3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75" customHeight="1">
      <c r="A215" s="3"/>
      <c r="B215" s="3"/>
      <c r="C215" s="3"/>
      <c r="D215" s="3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75" customHeight="1">
      <c r="A216" s="3"/>
      <c r="B216" s="3"/>
      <c r="C216" s="3"/>
      <c r="D216" s="3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75" customHeight="1">
      <c r="A217" s="3"/>
      <c r="B217" s="3"/>
      <c r="C217" s="3"/>
      <c r="D217" s="3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75" customHeight="1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75" customHeight="1">
      <c r="A219" s="3"/>
      <c r="B219" s="3"/>
      <c r="C219" s="3"/>
      <c r="D219" s="3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75" customHeight="1">
      <c r="A220" s="3"/>
      <c r="B220" s="3"/>
      <c r="C220" s="3"/>
      <c r="D220" s="3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75" customHeight="1">
      <c r="A221" s="3"/>
      <c r="B221" s="3"/>
      <c r="C221" s="3"/>
      <c r="D221" s="3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75" customHeight="1">
      <c r="A222" s="3"/>
      <c r="B222" s="3"/>
      <c r="C222" s="3"/>
      <c r="D222" s="3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75" customHeight="1">
      <c r="A223" s="3"/>
      <c r="B223" s="3"/>
      <c r="C223" s="3"/>
      <c r="D223" s="3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75" customHeight="1">
      <c r="A224" s="3"/>
      <c r="B224" s="3"/>
      <c r="C224" s="3"/>
      <c r="D224" s="3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75" customHeight="1">
      <c r="A225" s="3"/>
      <c r="B225" s="3"/>
      <c r="C225" s="3"/>
      <c r="D225" s="3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75" customHeight="1">
      <c r="A226" s="3"/>
      <c r="B226" s="3"/>
      <c r="C226" s="3"/>
      <c r="D226" s="3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75" customHeight="1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75" customHeight="1">
      <c r="A228" s="3"/>
      <c r="B228" s="3"/>
      <c r="C228" s="3"/>
      <c r="D228" s="3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75" customHeight="1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75" customHeight="1">
      <c r="A230" s="3"/>
      <c r="B230" s="3"/>
      <c r="C230" s="3"/>
      <c r="D230" s="3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75" customHeight="1">
      <c r="A231" s="3"/>
      <c r="B231" s="3"/>
      <c r="C231" s="3"/>
      <c r="D231" s="3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75" customHeight="1">
      <c r="A232" s="3"/>
      <c r="B232" s="3"/>
      <c r="C232" s="3"/>
      <c r="D232" s="3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75" customHeight="1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75" customHeight="1">
      <c r="A234" s="3"/>
      <c r="B234" s="3"/>
      <c r="C234" s="3"/>
      <c r="D234" s="3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75" customHeight="1">
      <c r="A235" s="3"/>
      <c r="B235" s="3"/>
      <c r="C235" s="3"/>
      <c r="D235" s="3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75" customHeight="1">
      <c r="A236" s="3"/>
      <c r="B236" s="3"/>
      <c r="C236" s="3"/>
      <c r="D236" s="3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75" customHeight="1">
      <c r="A237" s="3"/>
      <c r="B237" s="3"/>
      <c r="C237" s="3"/>
      <c r="D237" s="3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75" customHeight="1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75" customHeight="1">
      <c r="A239" s="3"/>
      <c r="B239" s="3"/>
      <c r="C239" s="3"/>
      <c r="D239" s="3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75" customHeight="1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75" customHeight="1">
      <c r="A241" s="3"/>
      <c r="B241" s="3"/>
      <c r="C241" s="3"/>
      <c r="D241" s="3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75" customHeight="1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75" customHeight="1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75" customHeight="1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75" customHeight="1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75" customHeight="1">
      <c r="A246" s="3"/>
      <c r="B246" s="3"/>
      <c r="C246" s="3"/>
      <c r="D246" s="3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75" customHeight="1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75" customHeight="1">
      <c r="A248" s="3"/>
      <c r="B248" s="3"/>
      <c r="C248" s="3"/>
      <c r="D248" s="3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75" customHeight="1">
      <c r="A249" s="3"/>
      <c r="B249" s="3"/>
      <c r="C249" s="3"/>
      <c r="D249" s="3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75" customHeight="1">
      <c r="A250" s="3"/>
      <c r="B250" s="3"/>
      <c r="C250" s="3"/>
      <c r="D250" s="3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75" customHeight="1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75" customHeight="1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75" customHeight="1">
      <c r="A253" s="3"/>
      <c r="B253" s="3"/>
      <c r="C253" s="3"/>
      <c r="D253" s="3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75" customHeight="1">
      <c r="A254" s="3"/>
      <c r="B254" s="3"/>
      <c r="C254" s="3"/>
      <c r="D254" s="3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75" customHeight="1">
      <c r="A255" s="3"/>
      <c r="B255" s="3"/>
      <c r="C255" s="3"/>
      <c r="D255" s="3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75" customHeight="1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75" customHeight="1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75" customHeight="1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75" customHeight="1">
      <c r="A259" s="3"/>
      <c r="B259" s="3"/>
      <c r="C259" s="3"/>
      <c r="D259" s="3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75" customHeight="1">
      <c r="A260" s="3"/>
      <c r="B260" s="3"/>
      <c r="C260" s="3"/>
      <c r="D260" s="3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75" customHeight="1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75" customHeight="1">
      <c r="A262" s="3"/>
      <c r="B262" s="3"/>
      <c r="C262" s="3"/>
      <c r="D262" s="3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75" customHeight="1">
      <c r="A263" s="3"/>
      <c r="B263" s="3"/>
      <c r="C263" s="3"/>
      <c r="D263" s="3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75" customHeight="1">
      <c r="A264" s="3"/>
      <c r="B264" s="3"/>
      <c r="C264" s="3"/>
      <c r="D264" s="3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75" customHeight="1">
      <c r="A265" s="3"/>
      <c r="B265" s="3"/>
      <c r="C265" s="3"/>
      <c r="D265" s="3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75" customHeight="1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75" customHeight="1">
      <c r="A267" s="3"/>
      <c r="B267" s="3"/>
      <c r="C267" s="3"/>
      <c r="D267" s="3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75" customHeight="1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75" customHeight="1">
      <c r="A269" s="3"/>
      <c r="B269" s="3"/>
      <c r="C269" s="3"/>
      <c r="D269" s="3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75" customHeight="1">
      <c r="A270" s="3"/>
      <c r="B270" s="3"/>
      <c r="C270" s="3"/>
      <c r="D270" s="3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75" customHeight="1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75" customHeight="1">
      <c r="A272" s="3"/>
      <c r="B272" s="3"/>
      <c r="C272" s="3"/>
      <c r="D272" s="3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75" customHeight="1">
      <c r="A273" s="3"/>
      <c r="B273" s="3"/>
      <c r="C273" s="3"/>
      <c r="D273" s="3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75" customHeight="1">
      <c r="A274" s="3"/>
      <c r="B274" s="3"/>
      <c r="C274" s="3"/>
      <c r="D274" s="3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75" customHeight="1">
      <c r="A275" s="3"/>
      <c r="B275" s="3"/>
      <c r="C275" s="3"/>
      <c r="D275" s="3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75" customHeight="1">
      <c r="A276" s="3"/>
      <c r="B276" s="3"/>
      <c r="C276" s="3"/>
      <c r="D276" s="3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75" customHeight="1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75" customHeight="1">
      <c r="A278" s="3"/>
      <c r="B278" s="3"/>
      <c r="C278" s="3"/>
      <c r="D278" s="3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75" customHeight="1">
      <c r="A279" s="3"/>
      <c r="B279" s="3"/>
      <c r="C279" s="3"/>
      <c r="D279" s="3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75" customHeight="1">
      <c r="A280" s="3"/>
      <c r="B280" s="3"/>
      <c r="C280" s="3"/>
      <c r="D280" s="3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75" customHeight="1"/>
    <row r="282" spans="1:22" ht="15.75" customHeight="1"/>
    <row r="283" spans="1:22" ht="15.75" customHeight="1"/>
    <row r="284" spans="1:22" ht="15.75" customHeight="1"/>
    <row r="285" spans="1:22" ht="15.75" customHeight="1"/>
    <row r="286" spans="1:22" ht="15.75" customHeight="1"/>
    <row r="287" spans="1:22" ht="15.75" customHeight="1"/>
    <row r="288" spans="1:2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V28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34"/>
  <sheetViews>
    <sheetView workbookViewId="0"/>
  </sheetViews>
  <sheetFormatPr baseColWidth="10" defaultColWidth="14.42578125" defaultRowHeight="15" customHeight="1"/>
  <cols>
    <col min="1" max="26" width="10" customWidth="1"/>
  </cols>
  <sheetData>
    <row r="3" spans="1:2">
      <c r="A3" s="26" t="s">
        <v>26</v>
      </c>
      <c r="B3" s="27"/>
    </row>
    <row r="4" spans="1:2">
      <c r="A4" s="8">
        <v>1</v>
      </c>
      <c r="B4" s="9"/>
    </row>
    <row r="5" spans="1:2">
      <c r="A5" s="10">
        <v>2</v>
      </c>
      <c r="B5" s="9"/>
    </row>
    <row r="6" spans="1:2">
      <c r="A6" s="10">
        <v>3</v>
      </c>
      <c r="B6" s="9"/>
    </row>
    <row r="7" spans="1:2">
      <c r="A7" s="10">
        <v>4</v>
      </c>
      <c r="B7" s="9"/>
    </row>
    <row r="8" spans="1:2">
      <c r="A8" s="10">
        <v>5</v>
      </c>
      <c r="B8" s="9"/>
    </row>
    <row r="9" spans="1:2">
      <c r="A9" s="10">
        <v>6</v>
      </c>
      <c r="B9" s="9"/>
    </row>
    <row r="10" spans="1:2">
      <c r="A10" s="10">
        <v>7</v>
      </c>
      <c r="B10" s="9"/>
    </row>
    <row r="11" spans="1:2">
      <c r="A11" s="10">
        <v>8</v>
      </c>
      <c r="B11" s="9"/>
    </row>
    <row r="12" spans="1:2">
      <c r="A12" s="10">
        <v>9</v>
      </c>
      <c r="B12" s="9"/>
    </row>
    <row r="13" spans="1:2">
      <c r="A13" s="10">
        <v>10</v>
      </c>
      <c r="B13" s="9"/>
    </row>
    <row r="14" spans="1:2">
      <c r="A14" s="10">
        <v>11</v>
      </c>
      <c r="B14" s="9"/>
    </row>
    <row r="15" spans="1:2">
      <c r="A15" s="10">
        <v>12</v>
      </c>
      <c r="B15" s="9"/>
    </row>
    <row r="16" spans="1:2">
      <c r="A16" s="10">
        <v>13</v>
      </c>
      <c r="B16" s="9"/>
    </row>
    <row r="17" spans="1:2">
      <c r="A17" s="10">
        <v>14</v>
      </c>
      <c r="B17" s="9"/>
    </row>
    <row r="18" spans="1:2">
      <c r="A18" s="10">
        <v>15</v>
      </c>
      <c r="B18" s="9"/>
    </row>
    <row r="19" spans="1:2">
      <c r="A19" s="26" t="s">
        <v>27</v>
      </c>
      <c r="B19" s="27"/>
    </row>
    <row r="20" spans="1:2">
      <c r="A20" s="10">
        <v>1</v>
      </c>
      <c r="B20" s="9"/>
    </row>
    <row r="21" spans="1:2" ht="15.75" customHeight="1">
      <c r="A21" s="10">
        <v>2</v>
      </c>
      <c r="B21" s="9"/>
    </row>
    <row r="22" spans="1:2" ht="15.75" customHeight="1">
      <c r="A22" s="10">
        <v>3</v>
      </c>
      <c r="B22" s="9"/>
    </row>
    <row r="23" spans="1:2" ht="15.75" customHeight="1">
      <c r="A23" s="10">
        <v>4</v>
      </c>
      <c r="B23" s="9"/>
    </row>
    <row r="24" spans="1:2" ht="15.75" customHeight="1">
      <c r="A24" s="10">
        <v>5</v>
      </c>
      <c r="B24" s="9"/>
    </row>
    <row r="25" spans="1:2" ht="15.75" customHeight="1">
      <c r="A25" s="10">
        <v>6</v>
      </c>
      <c r="B25" s="9"/>
    </row>
    <row r="26" spans="1:2" ht="15.75" customHeight="1">
      <c r="A26" s="10">
        <v>7</v>
      </c>
      <c r="B26" s="9"/>
    </row>
    <row r="27" spans="1:2" ht="15.75" customHeight="1">
      <c r="A27" s="10">
        <v>8</v>
      </c>
      <c r="B27" s="9"/>
    </row>
    <row r="28" spans="1:2" ht="15.75" customHeight="1">
      <c r="A28" s="10">
        <v>9</v>
      </c>
      <c r="B28" s="9"/>
    </row>
    <row r="29" spans="1:2" ht="15.75" customHeight="1">
      <c r="A29" s="10">
        <v>10</v>
      </c>
      <c r="B29" s="9"/>
    </row>
    <row r="30" spans="1:2" ht="15.75" customHeight="1">
      <c r="A30" s="10">
        <v>11</v>
      </c>
      <c r="B30" s="9"/>
    </row>
    <row r="31" spans="1:2" ht="15.75" customHeight="1">
      <c r="A31" s="10">
        <v>12</v>
      </c>
      <c r="B31" s="11"/>
    </row>
    <row r="32" spans="1:2" ht="15.75" customHeight="1">
      <c r="A32" s="10">
        <v>13</v>
      </c>
      <c r="B32" s="9"/>
    </row>
    <row r="33" spans="1:2" ht="15.75" customHeight="1">
      <c r="A33" s="10">
        <v>14</v>
      </c>
      <c r="B33" s="9"/>
    </row>
    <row r="34" spans="1:2" ht="15.75" customHeight="1">
      <c r="A34" s="10">
        <v>15</v>
      </c>
      <c r="B34" s="9"/>
    </row>
    <row r="35" spans="1:2" ht="15.75" customHeight="1">
      <c r="A35" s="12"/>
    </row>
    <row r="36" spans="1:2" ht="15.75" customHeight="1">
      <c r="A36" s="12"/>
    </row>
    <row r="37" spans="1:2" ht="15.75" customHeight="1">
      <c r="A37" s="12"/>
    </row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</sheetData>
  <mergeCells count="2">
    <mergeCell ref="A3:B3"/>
    <mergeCell ref="A19:B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4"/>
  <sheetViews>
    <sheetView workbookViewId="0">
      <pane ySplit="1" topLeftCell="A2" activePane="bottomLeft" state="frozen"/>
      <selection pane="bottomLeft" activeCell="N244" sqref="A2:N244"/>
    </sheetView>
  </sheetViews>
  <sheetFormatPr baseColWidth="10" defaultColWidth="14.42578125" defaultRowHeight="15" customHeight="1"/>
  <cols>
    <col min="1" max="1" width="4" customWidth="1"/>
    <col min="2" max="2" width="48.28515625" customWidth="1"/>
    <col min="3" max="3" width="12.85546875" customWidth="1"/>
    <col min="4" max="4" width="18.7109375" customWidth="1"/>
    <col min="5" max="5" width="14.140625" customWidth="1"/>
    <col min="6" max="6" width="10" customWidth="1"/>
    <col min="7" max="7" width="8.140625" customWidth="1"/>
    <col min="8" max="9" width="7.28515625" customWidth="1"/>
    <col min="10" max="10" width="7.42578125" customWidth="1"/>
    <col min="11" max="12" width="7.28515625" customWidth="1"/>
    <col min="13" max="13" width="8.28515625" customWidth="1"/>
    <col min="14" max="14" width="9.140625" customWidth="1"/>
    <col min="15" max="20" width="1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13" t="s">
        <v>9</v>
      </c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  <c r="L1" s="13" t="s">
        <v>33</v>
      </c>
      <c r="M1" s="13" t="s">
        <v>34</v>
      </c>
      <c r="N1" s="13" t="s">
        <v>25</v>
      </c>
    </row>
    <row r="2" spans="1:14" ht="15" customHeight="1">
      <c r="A2" s="14">
        <v>62</v>
      </c>
      <c r="B2" s="15" t="s">
        <v>461</v>
      </c>
      <c r="C2" s="15" t="s">
        <v>462</v>
      </c>
      <c r="D2" s="15" t="s">
        <v>37</v>
      </c>
      <c r="E2" s="16" t="s">
        <v>346</v>
      </c>
      <c r="F2" s="19" t="s">
        <v>39</v>
      </c>
      <c r="G2" s="18">
        <v>0</v>
      </c>
      <c r="H2" s="18">
        <v>0</v>
      </c>
      <c r="I2" s="18">
        <v>0</v>
      </c>
      <c r="J2" s="18">
        <v>0</v>
      </c>
      <c r="K2" s="18">
        <v>1.5</v>
      </c>
      <c r="L2" s="18">
        <v>0</v>
      </c>
      <c r="M2" s="19">
        <f>SUM(G2:L2)</f>
        <v>1.5</v>
      </c>
      <c r="N2" s="19" t="s">
        <v>219</v>
      </c>
    </row>
    <row r="3" spans="1:14" ht="15" customHeight="1">
      <c r="A3" s="14">
        <v>56</v>
      </c>
      <c r="B3" s="15" t="s">
        <v>140</v>
      </c>
      <c r="C3" s="15" t="s">
        <v>141</v>
      </c>
      <c r="D3" s="15" t="s">
        <v>37</v>
      </c>
      <c r="E3" s="16" t="s">
        <v>38</v>
      </c>
      <c r="F3" s="17" t="s">
        <v>50</v>
      </c>
      <c r="G3" s="18">
        <v>0</v>
      </c>
      <c r="H3" s="18">
        <v>4.5</v>
      </c>
      <c r="I3" s="18">
        <v>0.1</v>
      </c>
      <c r="J3" s="18">
        <v>1</v>
      </c>
      <c r="K3" s="18">
        <v>1</v>
      </c>
      <c r="L3" s="18">
        <v>0</v>
      </c>
      <c r="M3" s="19">
        <f>SUM(G3:L3)</f>
        <v>6.6</v>
      </c>
      <c r="N3" s="19" t="s">
        <v>142</v>
      </c>
    </row>
    <row r="4" spans="1:14" ht="15" customHeight="1">
      <c r="A4" s="14">
        <v>43</v>
      </c>
      <c r="B4" s="15" t="s">
        <v>294</v>
      </c>
      <c r="C4" s="15" t="s">
        <v>295</v>
      </c>
      <c r="D4" s="15" t="s">
        <v>37</v>
      </c>
      <c r="E4" s="16" t="s">
        <v>215</v>
      </c>
      <c r="F4" s="19"/>
      <c r="G4" s="18"/>
      <c r="H4" s="18"/>
      <c r="I4" s="18"/>
      <c r="J4" s="18"/>
      <c r="K4" s="18"/>
      <c r="L4" s="18"/>
      <c r="M4" s="19">
        <f>SUM(G4:L4)</f>
        <v>0</v>
      </c>
      <c r="N4" s="19"/>
    </row>
    <row r="5" spans="1:14" ht="15" customHeight="1">
      <c r="A5" s="14">
        <v>36</v>
      </c>
      <c r="B5" s="15" t="s">
        <v>415</v>
      </c>
      <c r="C5" s="15" t="s">
        <v>416</v>
      </c>
      <c r="D5" s="15" t="s">
        <v>37</v>
      </c>
      <c r="E5" s="16" t="s">
        <v>346</v>
      </c>
      <c r="F5" s="20" t="s">
        <v>50</v>
      </c>
      <c r="G5" s="19">
        <v>2</v>
      </c>
      <c r="H5" s="19">
        <v>5</v>
      </c>
      <c r="I5" s="19">
        <v>5</v>
      </c>
      <c r="J5" s="19">
        <v>4.5</v>
      </c>
      <c r="K5" s="19">
        <v>5</v>
      </c>
      <c r="L5" s="19">
        <v>4.5</v>
      </c>
      <c r="M5" s="19">
        <f>SUM(G5:L5)</f>
        <v>26</v>
      </c>
      <c r="N5" s="19"/>
    </row>
    <row r="6" spans="1:14" ht="15" customHeight="1">
      <c r="A6" s="14">
        <v>21</v>
      </c>
      <c r="B6" s="15" t="s">
        <v>78</v>
      </c>
      <c r="C6" s="15" t="s">
        <v>79</v>
      </c>
      <c r="D6" s="15" t="s">
        <v>37</v>
      </c>
      <c r="E6" s="16" t="s">
        <v>38</v>
      </c>
      <c r="F6" s="19" t="s">
        <v>39</v>
      </c>
      <c r="G6" s="19">
        <v>5</v>
      </c>
      <c r="H6" s="19">
        <v>5</v>
      </c>
      <c r="I6" s="19">
        <v>2</v>
      </c>
      <c r="J6" s="19">
        <v>3.5</v>
      </c>
      <c r="K6" s="19">
        <v>4</v>
      </c>
      <c r="L6" s="19">
        <v>2.5</v>
      </c>
      <c r="M6" s="19">
        <f>SUM(G6:L6)</f>
        <v>22</v>
      </c>
      <c r="N6" s="19"/>
    </row>
    <row r="7" spans="1:14" ht="15" customHeight="1">
      <c r="A7" s="14">
        <v>17</v>
      </c>
      <c r="B7" s="15" t="s">
        <v>377</v>
      </c>
      <c r="C7" s="15" t="s">
        <v>378</v>
      </c>
      <c r="D7" s="15" t="s">
        <v>37</v>
      </c>
      <c r="E7" s="16" t="s">
        <v>346</v>
      </c>
      <c r="F7" s="18" t="s">
        <v>50</v>
      </c>
      <c r="G7" s="18">
        <v>3</v>
      </c>
      <c r="H7" s="18">
        <v>5</v>
      </c>
      <c r="I7" s="18">
        <v>4</v>
      </c>
      <c r="J7" s="18">
        <v>4.5</v>
      </c>
      <c r="K7" s="18">
        <v>4.5</v>
      </c>
      <c r="L7" s="18">
        <v>2.5</v>
      </c>
      <c r="M7" s="19">
        <f>SUM(G7:L7)</f>
        <v>23.5</v>
      </c>
      <c r="N7" s="19" t="s">
        <v>142</v>
      </c>
    </row>
    <row r="8" spans="1:14" ht="15" customHeight="1">
      <c r="A8" s="14">
        <v>92</v>
      </c>
      <c r="B8" s="15" t="s">
        <v>519</v>
      </c>
      <c r="C8" s="15" t="s">
        <v>520</v>
      </c>
      <c r="D8" s="15" t="s">
        <v>37</v>
      </c>
      <c r="E8" s="16" t="s">
        <v>346</v>
      </c>
      <c r="F8" s="19"/>
      <c r="G8" s="18"/>
      <c r="H8" s="18"/>
      <c r="I8" s="18"/>
      <c r="J8" s="18"/>
      <c r="K8" s="18"/>
      <c r="L8" s="18"/>
      <c r="M8" s="19">
        <f>SUM(G8:L8)</f>
        <v>0</v>
      </c>
      <c r="N8" s="18"/>
    </row>
    <row r="9" spans="1:14" ht="15" customHeight="1">
      <c r="A9" s="14">
        <v>22</v>
      </c>
      <c r="B9" s="15" t="s">
        <v>387</v>
      </c>
      <c r="C9" s="15" t="s">
        <v>388</v>
      </c>
      <c r="D9" s="15" t="s">
        <v>37</v>
      </c>
      <c r="E9" s="16" t="s">
        <v>346</v>
      </c>
      <c r="F9" s="19"/>
      <c r="G9" s="19"/>
      <c r="H9" s="19"/>
      <c r="I9" s="19"/>
      <c r="J9" s="19"/>
      <c r="K9" s="19"/>
      <c r="L9" s="19"/>
      <c r="M9" s="19">
        <f>SUM(G9:L9)</f>
        <v>0</v>
      </c>
      <c r="N9" s="19"/>
    </row>
    <row r="10" spans="1:14" ht="15" customHeight="1">
      <c r="A10" s="14">
        <v>2</v>
      </c>
      <c r="B10" s="15" t="s">
        <v>40</v>
      </c>
      <c r="C10" s="15" t="s">
        <v>41</v>
      </c>
      <c r="D10" s="15" t="s">
        <v>37</v>
      </c>
      <c r="E10" s="16" t="s">
        <v>38</v>
      </c>
      <c r="F10" s="20" t="s">
        <v>39</v>
      </c>
      <c r="G10" s="18">
        <v>2</v>
      </c>
      <c r="H10" s="18">
        <v>0</v>
      </c>
      <c r="I10" s="18">
        <v>1</v>
      </c>
      <c r="J10" s="18">
        <v>0</v>
      </c>
      <c r="K10" s="18">
        <v>0</v>
      </c>
      <c r="L10" s="18">
        <v>0</v>
      </c>
      <c r="M10" s="19">
        <f>SUM(G10:L10)</f>
        <v>3</v>
      </c>
      <c r="N10" s="19"/>
    </row>
    <row r="11" spans="1:14" ht="15" customHeight="1">
      <c r="A11" s="14">
        <v>18</v>
      </c>
      <c r="B11" s="15" t="s">
        <v>72</v>
      </c>
      <c r="C11" s="15" t="s">
        <v>73</v>
      </c>
      <c r="D11" s="15" t="s">
        <v>37</v>
      </c>
      <c r="E11" s="16" t="s">
        <v>38</v>
      </c>
      <c r="F11" s="19"/>
      <c r="G11" s="19"/>
      <c r="H11" s="19"/>
      <c r="I11" s="19"/>
      <c r="J11" s="19"/>
      <c r="K11" s="19"/>
      <c r="L11" s="19"/>
      <c r="M11" s="19">
        <f>SUM(G11:L11)</f>
        <v>0</v>
      </c>
      <c r="N11" s="19"/>
    </row>
    <row r="12" spans="1:14" ht="15" customHeight="1">
      <c r="A12" s="14">
        <v>61</v>
      </c>
      <c r="B12" s="15" t="s">
        <v>330</v>
      </c>
      <c r="C12" s="15" t="s">
        <v>331</v>
      </c>
      <c r="D12" s="15" t="s">
        <v>37</v>
      </c>
      <c r="E12" s="16" t="s">
        <v>215</v>
      </c>
      <c r="F12" s="18" t="s">
        <v>50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9">
        <f>SUM(G12:L12)</f>
        <v>0</v>
      </c>
      <c r="N12" s="19" t="s">
        <v>216</v>
      </c>
    </row>
    <row r="13" spans="1:14" ht="15" customHeight="1">
      <c r="A13" s="14">
        <v>54</v>
      </c>
      <c r="B13" s="15" t="s">
        <v>316</v>
      </c>
      <c r="C13" s="15" t="s">
        <v>317</v>
      </c>
      <c r="D13" s="15" t="s">
        <v>37</v>
      </c>
      <c r="E13" s="16" t="s">
        <v>215</v>
      </c>
      <c r="F13" s="20" t="s">
        <v>39</v>
      </c>
      <c r="G13" s="18">
        <v>5</v>
      </c>
      <c r="H13" s="18">
        <v>5</v>
      </c>
      <c r="I13" s="18">
        <v>5</v>
      </c>
      <c r="J13" s="18">
        <v>4.5</v>
      </c>
      <c r="K13" s="18">
        <v>4.5</v>
      </c>
      <c r="L13" s="18">
        <v>2</v>
      </c>
      <c r="M13" s="19">
        <f>SUM(G13:L13)</f>
        <v>26</v>
      </c>
      <c r="N13" s="18"/>
    </row>
    <row r="14" spans="1:14" ht="15" customHeight="1">
      <c r="A14" s="14">
        <v>11</v>
      </c>
      <c r="B14" s="15" t="s">
        <v>365</v>
      </c>
      <c r="C14" s="15" t="s">
        <v>366</v>
      </c>
      <c r="D14" s="15" t="s">
        <v>37</v>
      </c>
      <c r="E14" s="16" t="s">
        <v>346</v>
      </c>
      <c r="F14" s="20" t="s">
        <v>39</v>
      </c>
      <c r="G14" s="19">
        <v>3</v>
      </c>
      <c r="H14" s="19">
        <v>1</v>
      </c>
      <c r="I14" s="19">
        <v>4</v>
      </c>
      <c r="J14" s="19">
        <v>0.1</v>
      </c>
      <c r="K14" s="19">
        <v>0</v>
      </c>
      <c r="L14" s="19">
        <v>0</v>
      </c>
      <c r="M14" s="19">
        <f>SUM(G14:L14)</f>
        <v>8.1</v>
      </c>
      <c r="N14" s="19" t="s">
        <v>219</v>
      </c>
    </row>
    <row r="15" spans="1:14" ht="15" customHeight="1">
      <c r="A15" s="14">
        <v>25</v>
      </c>
      <c r="B15" s="15" t="s">
        <v>258</v>
      </c>
      <c r="C15" s="15" t="s">
        <v>259</v>
      </c>
      <c r="D15" s="15" t="s">
        <v>37</v>
      </c>
      <c r="E15" s="16" t="s">
        <v>215</v>
      </c>
      <c r="F15" s="18" t="s">
        <v>50</v>
      </c>
      <c r="G15" s="18">
        <v>5</v>
      </c>
      <c r="H15" s="18">
        <v>5</v>
      </c>
      <c r="I15" s="18">
        <v>5</v>
      </c>
      <c r="J15" s="18">
        <v>5</v>
      </c>
      <c r="K15" s="18">
        <v>5</v>
      </c>
      <c r="L15" s="18">
        <v>5</v>
      </c>
      <c r="M15" s="19">
        <f>SUM(G15:L15)</f>
        <v>30</v>
      </c>
      <c r="N15" s="18" t="s">
        <v>216</v>
      </c>
    </row>
    <row r="16" spans="1:14" ht="15" customHeight="1">
      <c r="A16" s="14">
        <v>73</v>
      </c>
      <c r="B16" s="15" t="s">
        <v>483</v>
      </c>
      <c r="C16" s="15" t="s">
        <v>484</v>
      </c>
      <c r="D16" s="15" t="s">
        <v>37</v>
      </c>
      <c r="E16" s="16" t="s">
        <v>346</v>
      </c>
      <c r="F16" s="19" t="s">
        <v>39</v>
      </c>
      <c r="G16" s="19">
        <v>5</v>
      </c>
      <c r="H16" s="19">
        <v>4.5</v>
      </c>
      <c r="I16" s="19">
        <v>4</v>
      </c>
      <c r="J16" s="19">
        <v>4</v>
      </c>
      <c r="K16" s="19">
        <v>3</v>
      </c>
      <c r="L16" s="19">
        <v>0.2</v>
      </c>
      <c r="M16" s="19">
        <f>SUM(G16:L16)</f>
        <v>20.7</v>
      </c>
      <c r="N16" s="19" t="s">
        <v>219</v>
      </c>
    </row>
    <row r="17" spans="1:14" ht="15" customHeight="1">
      <c r="A17" s="14">
        <v>50</v>
      </c>
      <c r="B17" s="15" t="s">
        <v>308</v>
      </c>
      <c r="C17" s="15" t="s">
        <v>309</v>
      </c>
      <c r="D17" s="15" t="s">
        <v>37</v>
      </c>
      <c r="E17" s="16" t="s">
        <v>215</v>
      </c>
      <c r="F17" s="18" t="s">
        <v>39</v>
      </c>
      <c r="G17" s="18">
        <v>4.5</v>
      </c>
      <c r="H17" s="18">
        <v>5</v>
      </c>
      <c r="I17" s="18">
        <v>0</v>
      </c>
      <c r="J17" s="18">
        <v>2</v>
      </c>
      <c r="K17" s="18">
        <v>5</v>
      </c>
      <c r="L17" s="18">
        <v>2</v>
      </c>
      <c r="M17" s="19">
        <f>SUM(G17:L17)</f>
        <v>18.5</v>
      </c>
      <c r="N17" s="19" t="s">
        <v>219</v>
      </c>
    </row>
    <row r="18" spans="1:14" ht="15" customHeight="1">
      <c r="A18" s="14">
        <v>72</v>
      </c>
      <c r="B18" s="15" t="s">
        <v>173</v>
      </c>
      <c r="C18" s="15" t="s">
        <v>174</v>
      </c>
      <c r="D18" s="15" t="s">
        <v>37</v>
      </c>
      <c r="E18" s="16" t="s">
        <v>38</v>
      </c>
      <c r="F18" s="19" t="s">
        <v>50</v>
      </c>
      <c r="G18" s="18">
        <v>1.5</v>
      </c>
      <c r="H18" s="18">
        <v>5</v>
      </c>
      <c r="I18" s="18">
        <v>4.5</v>
      </c>
      <c r="J18" s="18">
        <v>5</v>
      </c>
      <c r="K18" s="18">
        <v>5</v>
      </c>
      <c r="L18" s="18">
        <v>3</v>
      </c>
      <c r="M18" s="19">
        <f>SUM(G18:L18)</f>
        <v>24</v>
      </c>
      <c r="N18" s="18" t="s">
        <v>51</v>
      </c>
    </row>
    <row r="19" spans="1:14" ht="15" customHeight="1">
      <c r="A19" s="14">
        <v>57</v>
      </c>
      <c r="B19" s="15" t="s">
        <v>453</v>
      </c>
      <c r="C19" s="15" t="s">
        <v>454</v>
      </c>
      <c r="D19" s="15" t="s">
        <v>37</v>
      </c>
      <c r="E19" s="16" t="s">
        <v>346</v>
      </c>
      <c r="F19" s="20" t="s">
        <v>50</v>
      </c>
      <c r="G19" s="20">
        <v>0</v>
      </c>
      <c r="H19" s="20">
        <v>0</v>
      </c>
      <c r="I19" s="20">
        <v>0</v>
      </c>
      <c r="J19" s="20">
        <v>5</v>
      </c>
      <c r="K19" s="20">
        <v>4.5</v>
      </c>
      <c r="L19" s="20">
        <v>0</v>
      </c>
      <c r="M19" s="19">
        <f>SUM(G19:L19)</f>
        <v>9.5</v>
      </c>
      <c r="N19" s="18" t="s">
        <v>142</v>
      </c>
    </row>
    <row r="20" spans="1:14" ht="15" customHeight="1">
      <c r="A20" s="14">
        <v>35</v>
      </c>
      <c r="B20" s="15" t="s">
        <v>104</v>
      </c>
      <c r="C20" s="15" t="s">
        <v>105</v>
      </c>
      <c r="D20" s="15" t="s">
        <v>37</v>
      </c>
      <c r="E20" s="16" t="s">
        <v>38</v>
      </c>
      <c r="F20" s="19" t="s">
        <v>50</v>
      </c>
      <c r="G20" s="19">
        <v>0</v>
      </c>
      <c r="H20" s="19">
        <v>5</v>
      </c>
      <c r="I20" s="19">
        <v>0.5</v>
      </c>
      <c r="J20" s="19">
        <v>0.1</v>
      </c>
      <c r="K20" s="19">
        <v>0.1</v>
      </c>
      <c r="L20" s="19">
        <v>0</v>
      </c>
      <c r="M20" s="19">
        <f>SUM(G20:L20)</f>
        <v>5.6999999999999993</v>
      </c>
      <c r="N20" s="19"/>
    </row>
    <row r="21" spans="1:14" ht="15" customHeight="1">
      <c r="A21" s="14">
        <v>32</v>
      </c>
      <c r="B21" s="15" t="s">
        <v>407</v>
      </c>
      <c r="C21" s="15" t="s">
        <v>408</v>
      </c>
      <c r="D21" s="15" t="s">
        <v>37</v>
      </c>
      <c r="E21" s="16" t="s">
        <v>346</v>
      </c>
      <c r="F21" s="20" t="s">
        <v>39</v>
      </c>
      <c r="G21" s="18">
        <v>1</v>
      </c>
      <c r="H21" s="18">
        <v>0</v>
      </c>
      <c r="I21" s="18">
        <v>0</v>
      </c>
      <c r="J21" s="18">
        <v>0.5</v>
      </c>
      <c r="K21" s="18">
        <v>5</v>
      </c>
      <c r="L21" s="18">
        <v>0.2</v>
      </c>
      <c r="M21" s="19">
        <f>SUM(G21:L21)</f>
        <v>6.7</v>
      </c>
      <c r="N21" s="18" t="s">
        <v>219</v>
      </c>
    </row>
    <row r="22" spans="1:14" ht="15" customHeight="1">
      <c r="A22" s="14">
        <v>16</v>
      </c>
      <c r="B22" s="15" t="s">
        <v>68</v>
      </c>
      <c r="C22" s="15" t="s">
        <v>69</v>
      </c>
      <c r="D22" s="15" t="s">
        <v>37</v>
      </c>
      <c r="E22" s="16" t="s">
        <v>38</v>
      </c>
      <c r="F22" s="18" t="s">
        <v>39</v>
      </c>
      <c r="G22" s="18">
        <v>5</v>
      </c>
      <c r="H22" s="18">
        <v>4</v>
      </c>
      <c r="I22" s="18">
        <v>0</v>
      </c>
      <c r="J22" s="18">
        <v>3.5</v>
      </c>
      <c r="K22" s="18">
        <v>5</v>
      </c>
      <c r="L22" s="18">
        <v>4.5</v>
      </c>
      <c r="M22" s="19">
        <f>SUM(G22:L22)</f>
        <v>22</v>
      </c>
      <c r="N22" s="18"/>
    </row>
    <row r="23" spans="1:14" ht="15" customHeight="1">
      <c r="A23" s="14">
        <v>44</v>
      </c>
      <c r="B23" s="15" t="s">
        <v>120</v>
      </c>
      <c r="C23" s="15" t="s">
        <v>121</v>
      </c>
      <c r="D23" s="15" t="s">
        <v>37</v>
      </c>
      <c r="E23" s="16" t="s">
        <v>38</v>
      </c>
      <c r="F23" s="20" t="s">
        <v>39</v>
      </c>
      <c r="G23" s="18">
        <v>2</v>
      </c>
      <c r="H23" s="18">
        <v>1</v>
      </c>
      <c r="I23" s="18">
        <v>0</v>
      </c>
      <c r="J23" s="18">
        <v>3</v>
      </c>
      <c r="K23" s="18">
        <v>4.5</v>
      </c>
      <c r="L23" s="18">
        <v>0.1</v>
      </c>
      <c r="M23" s="19">
        <f>SUM(G23:L23)</f>
        <v>10.6</v>
      </c>
      <c r="N23" s="18"/>
    </row>
    <row r="24" spans="1:14" ht="15" customHeight="1">
      <c r="A24" s="14">
        <v>27</v>
      </c>
      <c r="B24" s="15" t="s">
        <v>397</v>
      </c>
      <c r="C24" s="15" t="s">
        <v>398</v>
      </c>
      <c r="D24" s="15" t="s">
        <v>37</v>
      </c>
      <c r="E24" s="16" t="s">
        <v>346</v>
      </c>
      <c r="F24" s="18" t="s">
        <v>50</v>
      </c>
      <c r="G24" s="18">
        <v>2.5</v>
      </c>
      <c r="H24" s="18">
        <v>5</v>
      </c>
      <c r="I24" s="18">
        <v>4.5</v>
      </c>
      <c r="J24" s="18">
        <v>4</v>
      </c>
      <c r="K24" s="18">
        <v>4</v>
      </c>
      <c r="L24" s="18">
        <v>4.5</v>
      </c>
      <c r="M24" s="19">
        <f>SUM(G24:L24)</f>
        <v>24.5</v>
      </c>
      <c r="N24" s="19" t="s">
        <v>142</v>
      </c>
    </row>
    <row r="25" spans="1:14" ht="15" customHeight="1">
      <c r="A25" s="14">
        <v>30</v>
      </c>
      <c r="B25" s="15" t="s">
        <v>403</v>
      </c>
      <c r="C25" s="15" t="s">
        <v>404</v>
      </c>
      <c r="D25" s="15" t="s">
        <v>37</v>
      </c>
      <c r="E25" s="16" t="s">
        <v>346</v>
      </c>
      <c r="F25" s="17" t="s">
        <v>50</v>
      </c>
      <c r="G25" s="18">
        <v>2</v>
      </c>
      <c r="H25" s="18">
        <v>5</v>
      </c>
      <c r="I25" s="18">
        <v>0.1</v>
      </c>
      <c r="J25" s="18">
        <v>1</v>
      </c>
      <c r="K25" s="18">
        <v>1</v>
      </c>
      <c r="L25" s="18">
        <v>0.1</v>
      </c>
      <c r="M25" s="19">
        <f>SUM(G25:L25)</f>
        <v>9.1999999999999993</v>
      </c>
      <c r="N25" s="18" t="s">
        <v>142</v>
      </c>
    </row>
    <row r="26" spans="1:14" ht="15" customHeight="1">
      <c r="A26" s="14">
        <v>21</v>
      </c>
      <c r="B26" s="15" t="s">
        <v>385</v>
      </c>
      <c r="C26" s="15" t="s">
        <v>386</v>
      </c>
      <c r="D26" s="15" t="s">
        <v>37</v>
      </c>
      <c r="E26" s="16" t="s">
        <v>346</v>
      </c>
      <c r="F26" s="20" t="s">
        <v>39</v>
      </c>
      <c r="G26" s="18">
        <v>1</v>
      </c>
      <c r="H26" s="18">
        <v>0</v>
      </c>
      <c r="I26" s="18">
        <v>0</v>
      </c>
      <c r="J26" s="18">
        <v>0.5</v>
      </c>
      <c r="K26" s="18">
        <v>4</v>
      </c>
      <c r="L26" s="18">
        <v>1</v>
      </c>
      <c r="M26" s="19">
        <f>SUM(G26:L26)</f>
        <v>6.5</v>
      </c>
      <c r="N26" s="19" t="s">
        <v>219</v>
      </c>
    </row>
    <row r="27" spans="1:14" ht="15" customHeight="1">
      <c r="A27" s="14">
        <v>85</v>
      </c>
      <c r="B27" s="15" t="s">
        <v>507</v>
      </c>
      <c r="C27" s="15" t="s">
        <v>508</v>
      </c>
      <c r="D27" s="15" t="s">
        <v>37</v>
      </c>
      <c r="E27" s="16" t="s">
        <v>346</v>
      </c>
      <c r="F27" s="18" t="s">
        <v>50</v>
      </c>
      <c r="G27" s="18">
        <v>2</v>
      </c>
      <c r="H27" s="18">
        <v>4</v>
      </c>
      <c r="I27" s="18">
        <v>0</v>
      </c>
      <c r="J27" s="18">
        <v>1.5</v>
      </c>
      <c r="K27" s="18">
        <v>1.5</v>
      </c>
      <c r="L27" s="18">
        <v>0</v>
      </c>
      <c r="M27" s="19">
        <f>SUM(G27:L27)</f>
        <v>9</v>
      </c>
      <c r="N27" s="18" t="s">
        <v>142</v>
      </c>
    </row>
    <row r="28" spans="1:14" ht="15" customHeight="1">
      <c r="A28" s="14">
        <v>47</v>
      </c>
      <c r="B28" s="15" t="s">
        <v>302</v>
      </c>
      <c r="C28" s="15" t="s">
        <v>303</v>
      </c>
      <c r="D28" s="15" t="s">
        <v>37</v>
      </c>
      <c r="E28" s="16" t="s">
        <v>215</v>
      </c>
      <c r="F28" s="18"/>
      <c r="G28" s="18"/>
      <c r="H28" s="18"/>
      <c r="I28" s="18"/>
      <c r="J28" s="18"/>
      <c r="K28" s="18"/>
      <c r="L28" s="18"/>
      <c r="M28" s="19">
        <f>SUM(G28:L28)</f>
        <v>0</v>
      </c>
      <c r="N28" s="19"/>
    </row>
    <row r="29" spans="1:14" ht="15" customHeight="1">
      <c r="A29" s="14">
        <v>51</v>
      </c>
      <c r="B29" s="15" t="s">
        <v>132</v>
      </c>
      <c r="C29" s="15" t="s">
        <v>133</v>
      </c>
      <c r="D29" s="15" t="s">
        <v>37</v>
      </c>
      <c r="E29" s="16" t="s">
        <v>38</v>
      </c>
      <c r="F29" s="20" t="s">
        <v>50</v>
      </c>
      <c r="G29" s="18">
        <v>4.5</v>
      </c>
      <c r="H29" s="18">
        <v>5</v>
      </c>
      <c r="I29" s="18">
        <v>4</v>
      </c>
      <c r="J29" s="18">
        <v>5</v>
      </c>
      <c r="K29" s="18">
        <v>5</v>
      </c>
      <c r="L29" s="18">
        <v>2.5</v>
      </c>
      <c r="M29" s="19">
        <f>SUM(G29:L29)</f>
        <v>26</v>
      </c>
      <c r="N29" s="19" t="s">
        <v>51</v>
      </c>
    </row>
    <row r="30" spans="1:14" ht="15" customHeight="1">
      <c r="A30" s="14">
        <v>83</v>
      </c>
      <c r="B30" s="15" t="s">
        <v>193</v>
      </c>
      <c r="C30" s="15" t="s">
        <v>194</v>
      </c>
      <c r="D30" s="15" t="s">
        <v>37</v>
      </c>
      <c r="E30" s="16" t="s">
        <v>38</v>
      </c>
      <c r="F30" s="18" t="s">
        <v>50</v>
      </c>
      <c r="G30" s="18">
        <v>2</v>
      </c>
      <c r="H30" s="18">
        <v>5</v>
      </c>
      <c r="I30" s="18">
        <v>0.5</v>
      </c>
      <c r="J30" s="18">
        <v>0.5</v>
      </c>
      <c r="K30" s="18">
        <v>1</v>
      </c>
      <c r="L30" s="18">
        <v>0</v>
      </c>
      <c r="M30" s="19">
        <f>SUM(G30:L30)</f>
        <v>9</v>
      </c>
      <c r="N30" s="18" t="s">
        <v>51</v>
      </c>
    </row>
    <row r="31" spans="1:14" ht="15" customHeight="1">
      <c r="A31" s="14">
        <v>36</v>
      </c>
      <c r="B31" s="15" t="s">
        <v>280</v>
      </c>
      <c r="C31" s="15" t="s">
        <v>281</v>
      </c>
      <c r="D31" s="15" t="s">
        <v>37</v>
      </c>
      <c r="E31" s="16" t="s">
        <v>215</v>
      </c>
      <c r="F31" s="20" t="s">
        <v>50</v>
      </c>
      <c r="G31" s="18">
        <v>0.5</v>
      </c>
      <c r="H31" s="18">
        <v>0</v>
      </c>
      <c r="I31" s="18">
        <v>0.1</v>
      </c>
      <c r="J31" s="18">
        <v>0</v>
      </c>
      <c r="K31" s="18">
        <v>0</v>
      </c>
      <c r="L31" s="18">
        <v>0</v>
      </c>
      <c r="M31" s="19">
        <f>SUM(G31:L31)</f>
        <v>0.6</v>
      </c>
      <c r="N31" s="19" t="s">
        <v>216</v>
      </c>
    </row>
    <row r="32" spans="1:14" ht="15" customHeight="1">
      <c r="A32" s="14">
        <v>34</v>
      </c>
      <c r="B32" s="15" t="s">
        <v>411</v>
      </c>
      <c r="C32" s="15" t="s">
        <v>412</v>
      </c>
      <c r="D32" s="15" t="s">
        <v>37</v>
      </c>
      <c r="E32" s="16" t="s">
        <v>346</v>
      </c>
      <c r="F32" s="20" t="s">
        <v>39</v>
      </c>
      <c r="G32" s="18">
        <v>1.5</v>
      </c>
      <c r="H32" s="18">
        <v>5</v>
      </c>
      <c r="I32" s="18">
        <v>1</v>
      </c>
      <c r="J32" s="18">
        <v>0.5</v>
      </c>
      <c r="K32" s="18">
        <v>4</v>
      </c>
      <c r="L32" s="18">
        <v>1</v>
      </c>
      <c r="M32" s="19">
        <f>SUM(G32:L32)</f>
        <v>13</v>
      </c>
      <c r="N32" s="19" t="s">
        <v>219</v>
      </c>
    </row>
    <row r="33" spans="1:14" ht="15" customHeight="1">
      <c r="A33" s="14">
        <v>19</v>
      </c>
      <c r="B33" s="15" t="s">
        <v>248</v>
      </c>
      <c r="C33" s="15" t="s">
        <v>249</v>
      </c>
      <c r="D33" s="15" t="s">
        <v>37</v>
      </c>
      <c r="E33" s="16" t="s">
        <v>215</v>
      </c>
      <c r="F33" s="19" t="s">
        <v>39</v>
      </c>
      <c r="G33" s="19">
        <v>2</v>
      </c>
      <c r="H33" s="19">
        <v>0</v>
      </c>
      <c r="I33" s="19">
        <v>0</v>
      </c>
      <c r="J33" s="19">
        <v>0.5</v>
      </c>
      <c r="K33" s="19">
        <v>4</v>
      </c>
      <c r="L33" s="19">
        <v>2</v>
      </c>
      <c r="M33" s="19">
        <f>SUM(G33:L33)</f>
        <v>8.5</v>
      </c>
      <c r="N33" s="19" t="s">
        <v>219</v>
      </c>
    </row>
    <row r="34" spans="1:14" ht="15" customHeight="1">
      <c r="A34" s="14">
        <v>42</v>
      </c>
      <c r="B34" s="15" t="s">
        <v>423</v>
      </c>
      <c r="C34" s="15" t="s">
        <v>424</v>
      </c>
      <c r="D34" s="15" t="s">
        <v>37</v>
      </c>
      <c r="E34" s="16" t="s">
        <v>346</v>
      </c>
      <c r="F34" s="18" t="s">
        <v>39</v>
      </c>
      <c r="G34" s="18">
        <v>5</v>
      </c>
      <c r="H34" s="18">
        <v>5</v>
      </c>
      <c r="I34" s="18">
        <v>5</v>
      </c>
      <c r="J34" s="18">
        <v>1.5</v>
      </c>
      <c r="K34" s="18">
        <v>5</v>
      </c>
      <c r="L34" s="18">
        <v>5</v>
      </c>
      <c r="M34" s="19">
        <f>SUM(G34:L34)</f>
        <v>26.5</v>
      </c>
      <c r="N34" s="18" t="s">
        <v>219</v>
      </c>
    </row>
    <row r="35" spans="1:14" ht="15" customHeight="1">
      <c r="A35" s="14">
        <v>56</v>
      </c>
      <c r="B35" s="15" t="s">
        <v>451</v>
      </c>
      <c r="C35" s="15" t="s">
        <v>452</v>
      </c>
      <c r="D35" s="15" t="s">
        <v>37</v>
      </c>
      <c r="E35" s="16" t="s">
        <v>346</v>
      </c>
      <c r="F35" s="19" t="s">
        <v>39</v>
      </c>
      <c r="G35" s="18">
        <v>2</v>
      </c>
      <c r="H35" s="18">
        <v>2</v>
      </c>
      <c r="I35" s="18">
        <v>0</v>
      </c>
      <c r="J35" s="18">
        <v>1.5</v>
      </c>
      <c r="K35" s="18">
        <v>2</v>
      </c>
      <c r="L35" s="18">
        <v>1</v>
      </c>
      <c r="M35" s="19">
        <f>SUM(G35:L35)</f>
        <v>8.5</v>
      </c>
      <c r="N35" s="19" t="s">
        <v>219</v>
      </c>
    </row>
    <row r="36" spans="1:14" ht="15" customHeight="1">
      <c r="A36" s="14">
        <v>25</v>
      </c>
      <c r="B36" s="15" t="s">
        <v>84</v>
      </c>
      <c r="C36" s="15" t="s">
        <v>85</v>
      </c>
      <c r="D36" s="15" t="s">
        <v>37</v>
      </c>
      <c r="E36" s="16" t="s">
        <v>38</v>
      </c>
      <c r="F36" s="18" t="s">
        <v>50</v>
      </c>
      <c r="G36" s="18">
        <v>3.5</v>
      </c>
      <c r="H36" s="18">
        <v>5</v>
      </c>
      <c r="I36" s="18">
        <v>5</v>
      </c>
      <c r="J36" s="18">
        <v>4</v>
      </c>
      <c r="K36" s="18">
        <v>4</v>
      </c>
      <c r="L36" s="18">
        <v>5</v>
      </c>
      <c r="M36" s="19">
        <f>SUM(G36:L36)</f>
        <v>26.5</v>
      </c>
      <c r="N36" s="19" t="s">
        <v>51</v>
      </c>
    </row>
    <row r="37" spans="1:14" ht="15" customHeight="1">
      <c r="A37" s="14">
        <v>83</v>
      </c>
      <c r="B37" s="15" t="s">
        <v>503</v>
      </c>
      <c r="C37" s="15" t="s">
        <v>504</v>
      </c>
      <c r="D37" s="15" t="s">
        <v>37</v>
      </c>
      <c r="E37" s="16" t="s">
        <v>346</v>
      </c>
      <c r="F37" s="17" t="s">
        <v>50</v>
      </c>
      <c r="G37" s="20">
        <v>0.5</v>
      </c>
      <c r="H37" s="20">
        <v>4</v>
      </c>
      <c r="I37" s="20">
        <v>0.1</v>
      </c>
      <c r="J37" s="20">
        <v>0.1</v>
      </c>
      <c r="K37" s="20">
        <v>0.1</v>
      </c>
      <c r="L37" s="20">
        <v>0.1</v>
      </c>
      <c r="M37" s="19">
        <f>SUM(G37:L37)</f>
        <v>4.8999999999999986</v>
      </c>
      <c r="N37" s="19" t="s">
        <v>142</v>
      </c>
    </row>
    <row r="38" spans="1:14" ht="15" customHeight="1">
      <c r="A38" s="14">
        <v>43</v>
      </c>
      <c r="B38" s="15" t="s">
        <v>425</v>
      </c>
      <c r="C38" s="15" t="s">
        <v>426</v>
      </c>
      <c r="D38" s="15" t="s">
        <v>37</v>
      </c>
      <c r="E38" s="16" t="s">
        <v>346</v>
      </c>
      <c r="F38" s="18" t="s">
        <v>39</v>
      </c>
      <c r="G38" s="18">
        <v>4</v>
      </c>
      <c r="H38" s="18">
        <v>4</v>
      </c>
      <c r="I38" s="18">
        <v>4</v>
      </c>
      <c r="J38" s="18">
        <v>2.5</v>
      </c>
      <c r="K38" s="18">
        <v>5</v>
      </c>
      <c r="L38" s="18">
        <v>0.1</v>
      </c>
      <c r="M38" s="19">
        <f>SUM(G38:L38)</f>
        <v>19.600000000000001</v>
      </c>
      <c r="N38" s="19" t="s">
        <v>219</v>
      </c>
    </row>
    <row r="39" spans="1:14" ht="15" customHeight="1">
      <c r="A39" s="14">
        <v>26</v>
      </c>
      <c r="B39" s="15" t="s">
        <v>86</v>
      </c>
      <c r="C39" s="15" t="s">
        <v>87</v>
      </c>
      <c r="D39" s="15" t="s">
        <v>37</v>
      </c>
      <c r="E39" s="16" t="s">
        <v>38</v>
      </c>
      <c r="F39" s="19" t="s">
        <v>50</v>
      </c>
      <c r="G39" s="18">
        <v>0.5</v>
      </c>
      <c r="H39" s="18">
        <v>3</v>
      </c>
      <c r="I39" s="18">
        <v>0.5</v>
      </c>
      <c r="J39" s="18">
        <v>0.1</v>
      </c>
      <c r="K39" s="18">
        <v>0</v>
      </c>
      <c r="L39" s="18">
        <v>0</v>
      </c>
      <c r="M39" s="19">
        <f>SUM(G39:L39)</f>
        <v>4.0999999999999996</v>
      </c>
      <c r="N39" s="19" t="s">
        <v>51</v>
      </c>
    </row>
    <row r="40" spans="1:14" ht="15" customHeight="1">
      <c r="A40" s="14">
        <v>6</v>
      </c>
      <c r="B40" s="15" t="s">
        <v>355</v>
      </c>
      <c r="C40" s="15" t="s">
        <v>356</v>
      </c>
      <c r="D40" s="15" t="s">
        <v>37</v>
      </c>
      <c r="E40" s="16" t="s">
        <v>346</v>
      </c>
      <c r="F40" s="19"/>
      <c r="G40" s="18"/>
      <c r="H40" s="18"/>
      <c r="I40" s="18"/>
      <c r="J40" s="18"/>
      <c r="K40" s="18"/>
      <c r="L40" s="18"/>
      <c r="M40" s="19">
        <f>SUM(G40:L40)</f>
        <v>0</v>
      </c>
      <c r="N40" s="19"/>
    </row>
    <row r="41" spans="1:14" ht="15" customHeight="1">
      <c r="A41" s="14">
        <v>32</v>
      </c>
      <c r="B41" s="15" t="s">
        <v>98</v>
      </c>
      <c r="C41" s="15" t="s">
        <v>99</v>
      </c>
      <c r="D41" s="15" t="s">
        <v>37</v>
      </c>
      <c r="E41" s="16" t="s">
        <v>38</v>
      </c>
      <c r="F41" s="19"/>
      <c r="G41" s="18">
        <v>3</v>
      </c>
      <c r="H41" s="18">
        <v>5</v>
      </c>
      <c r="I41" s="18">
        <v>0</v>
      </c>
      <c r="J41" s="18">
        <v>4.5</v>
      </c>
      <c r="K41" s="18">
        <v>3</v>
      </c>
      <c r="L41" s="18">
        <v>0.5</v>
      </c>
      <c r="M41" s="19">
        <f>SUM(G41:L41)</f>
        <v>16</v>
      </c>
      <c r="N41" s="18"/>
    </row>
    <row r="42" spans="1:14" ht="15" customHeight="1">
      <c r="A42" s="14">
        <v>36</v>
      </c>
      <c r="B42" s="15" t="s">
        <v>106</v>
      </c>
      <c r="C42" s="15" t="s">
        <v>107</v>
      </c>
      <c r="D42" s="15" t="s">
        <v>37</v>
      </c>
      <c r="E42" s="16" t="s">
        <v>38</v>
      </c>
      <c r="F42" s="18" t="s">
        <v>50</v>
      </c>
      <c r="G42" s="18">
        <v>0.5</v>
      </c>
      <c r="H42" s="18">
        <v>3.5</v>
      </c>
      <c r="I42" s="18">
        <v>2</v>
      </c>
      <c r="J42" s="18">
        <v>1</v>
      </c>
      <c r="K42" s="18">
        <v>0</v>
      </c>
      <c r="L42" s="18">
        <v>0</v>
      </c>
      <c r="M42" s="19">
        <f>SUM(G42:L42)</f>
        <v>7</v>
      </c>
      <c r="N42" s="19" t="s">
        <v>51</v>
      </c>
    </row>
    <row r="43" spans="1:14" ht="15" customHeight="1">
      <c r="A43" s="14">
        <v>9</v>
      </c>
      <c r="B43" s="15" t="s">
        <v>230</v>
      </c>
      <c r="C43" s="15" t="s">
        <v>231</v>
      </c>
      <c r="D43" s="15" t="s">
        <v>37</v>
      </c>
      <c r="E43" s="16" t="s">
        <v>215</v>
      </c>
      <c r="F43" s="20" t="s">
        <v>50</v>
      </c>
      <c r="G43" s="18">
        <v>1</v>
      </c>
      <c r="H43" s="18">
        <v>1</v>
      </c>
      <c r="I43" s="18">
        <v>1</v>
      </c>
      <c r="J43" s="18">
        <v>5</v>
      </c>
      <c r="K43" s="18">
        <v>2</v>
      </c>
      <c r="L43" s="18">
        <v>2</v>
      </c>
      <c r="M43" s="19">
        <f>SUM(G43:L43)</f>
        <v>12</v>
      </c>
      <c r="N43" s="18" t="s">
        <v>216</v>
      </c>
    </row>
    <row r="44" spans="1:14" ht="15" customHeight="1">
      <c r="A44" s="14">
        <v>57</v>
      </c>
      <c r="B44" s="15" t="s">
        <v>322</v>
      </c>
      <c r="C44" s="15" t="s">
        <v>323</v>
      </c>
      <c r="D44" s="15" t="s">
        <v>37</v>
      </c>
      <c r="E44" s="16" t="s">
        <v>215</v>
      </c>
      <c r="F44" s="20" t="s">
        <v>50</v>
      </c>
      <c r="G44" s="18">
        <v>0</v>
      </c>
      <c r="H44" s="18">
        <v>0.1</v>
      </c>
      <c r="I44" s="18">
        <v>0</v>
      </c>
      <c r="J44" s="18">
        <v>1</v>
      </c>
      <c r="K44" s="18">
        <v>1</v>
      </c>
      <c r="L44" s="18">
        <v>0</v>
      </c>
      <c r="M44" s="19">
        <f>SUM(G44:L44)</f>
        <v>2.1</v>
      </c>
      <c r="N44" s="19" t="s">
        <v>216</v>
      </c>
    </row>
    <row r="45" spans="1:14" ht="15" customHeight="1">
      <c r="A45" s="14">
        <v>94</v>
      </c>
      <c r="B45" s="15" t="s">
        <v>523</v>
      </c>
      <c r="C45" s="15" t="s">
        <v>524</v>
      </c>
      <c r="D45" s="15" t="s">
        <v>37</v>
      </c>
      <c r="E45" s="16" t="s">
        <v>346</v>
      </c>
      <c r="F45" s="19" t="s">
        <v>50</v>
      </c>
      <c r="G45" s="18">
        <v>4.5</v>
      </c>
      <c r="H45" s="18">
        <v>4.8</v>
      </c>
      <c r="I45" s="18">
        <v>4.5</v>
      </c>
      <c r="J45" s="18">
        <v>4.5</v>
      </c>
      <c r="K45" s="18">
        <v>4.5</v>
      </c>
      <c r="L45" s="18">
        <v>4.5</v>
      </c>
      <c r="M45" s="19">
        <f>SUM(G45:L45)</f>
        <v>27.3</v>
      </c>
      <c r="N45" s="18" t="s">
        <v>142</v>
      </c>
    </row>
    <row r="46" spans="1:14" ht="15" customHeight="1">
      <c r="A46" s="14">
        <v>53</v>
      </c>
      <c r="B46" s="15" t="s">
        <v>314</v>
      </c>
      <c r="C46" s="15" t="s">
        <v>315</v>
      </c>
      <c r="D46" s="15" t="s">
        <v>37</v>
      </c>
      <c r="E46" s="16" t="s">
        <v>215</v>
      </c>
      <c r="F46" s="17" t="s">
        <v>50</v>
      </c>
      <c r="G46" s="18">
        <v>0.5</v>
      </c>
      <c r="H46" s="18">
        <v>0</v>
      </c>
      <c r="I46" s="18">
        <v>0</v>
      </c>
      <c r="J46" s="18">
        <v>3</v>
      </c>
      <c r="K46" s="18">
        <v>5</v>
      </c>
      <c r="L46" s="18">
        <v>0</v>
      </c>
      <c r="M46" s="19">
        <f>SUM(G46:L46)</f>
        <v>8.5</v>
      </c>
      <c r="N46" s="18" t="s">
        <v>216</v>
      </c>
    </row>
    <row r="47" spans="1:14" ht="15" customHeight="1">
      <c r="A47" s="14">
        <v>13</v>
      </c>
      <c r="B47" s="15" t="s">
        <v>236</v>
      </c>
      <c r="C47" s="15" t="s">
        <v>237</v>
      </c>
      <c r="D47" s="15" t="s">
        <v>37</v>
      </c>
      <c r="E47" s="16" t="s">
        <v>215</v>
      </c>
      <c r="F47" s="19" t="s">
        <v>39</v>
      </c>
      <c r="G47" s="19">
        <v>3.5</v>
      </c>
      <c r="H47" s="19">
        <v>3</v>
      </c>
      <c r="I47" s="19">
        <v>2.5</v>
      </c>
      <c r="J47" s="19">
        <v>0.5</v>
      </c>
      <c r="K47" s="19">
        <v>3</v>
      </c>
      <c r="L47" s="19">
        <v>1</v>
      </c>
      <c r="M47" s="19">
        <f>SUM(G47:L47)</f>
        <v>13.5</v>
      </c>
      <c r="N47" s="19" t="s">
        <v>219</v>
      </c>
    </row>
    <row r="48" spans="1:14" ht="15" customHeight="1">
      <c r="A48" s="14">
        <v>26</v>
      </c>
      <c r="B48" s="15" t="s">
        <v>395</v>
      </c>
      <c r="C48" s="15" t="s">
        <v>396</v>
      </c>
      <c r="D48" s="15" t="s">
        <v>37</v>
      </c>
      <c r="E48" s="16" t="s">
        <v>346</v>
      </c>
      <c r="F48" s="17" t="s">
        <v>39</v>
      </c>
      <c r="G48" s="18">
        <v>4</v>
      </c>
      <c r="H48" s="18">
        <v>4.5</v>
      </c>
      <c r="I48" s="18">
        <v>0</v>
      </c>
      <c r="J48" s="18">
        <v>0.1</v>
      </c>
      <c r="K48" s="18">
        <v>4.5</v>
      </c>
      <c r="L48" s="18">
        <v>0.1</v>
      </c>
      <c r="M48" s="19">
        <f>SUM(G48:L48)</f>
        <v>13.2</v>
      </c>
      <c r="N48" s="19" t="s">
        <v>219</v>
      </c>
    </row>
    <row r="49" spans="1:14" ht="15" customHeight="1">
      <c r="A49" s="14">
        <v>88</v>
      </c>
      <c r="B49" s="15" t="s">
        <v>203</v>
      </c>
      <c r="C49" s="15" t="s">
        <v>204</v>
      </c>
      <c r="D49" s="15" t="s">
        <v>37</v>
      </c>
      <c r="E49" s="16" t="s">
        <v>38</v>
      </c>
      <c r="F49" s="19" t="s">
        <v>39</v>
      </c>
      <c r="G49" s="18">
        <v>1</v>
      </c>
      <c r="H49" s="18">
        <v>0</v>
      </c>
      <c r="I49" s="18">
        <v>2</v>
      </c>
      <c r="J49" s="18">
        <v>0</v>
      </c>
      <c r="K49" s="18">
        <v>0</v>
      </c>
      <c r="L49" s="18">
        <v>0</v>
      </c>
      <c r="M49" s="19">
        <f>SUM(G49:L49)</f>
        <v>3</v>
      </c>
      <c r="N49" s="18"/>
    </row>
    <row r="50" spans="1:14" ht="15" customHeight="1">
      <c r="A50" s="14">
        <v>23</v>
      </c>
      <c r="B50" s="15" t="s">
        <v>82</v>
      </c>
      <c r="C50" s="15" t="s">
        <v>83</v>
      </c>
      <c r="D50" s="15" t="s">
        <v>37</v>
      </c>
      <c r="E50" s="16" t="s">
        <v>38</v>
      </c>
      <c r="F50" s="19" t="s">
        <v>50</v>
      </c>
      <c r="G50" s="18">
        <v>1.5</v>
      </c>
      <c r="H50" s="18">
        <v>0</v>
      </c>
      <c r="I50" s="18">
        <v>0</v>
      </c>
      <c r="J50" s="18">
        <v>1.5</v>
      </c>
      <c r="K50" s="18">
        <v>1.5</v>
      </c>
      <c r="L50" s="18">
        <v>0</v>
      </c>
      <c r="M50" s="19">
        <f>SUM(G50:L50)</f>
        <v>4.5</v>
      </c>
      <c r="N50" s="18" t="s">
        <v>51</v>
      </c>
    </row>
    <row r="51" spans="1:14" ht="15" customHeight="1">
      <c r="A51" s="14">
        <v>86</v>
      </c>
      <c r="B51" s="15" t="s">
        <v>199</v>
      </c>
      <c r="C51" s="15" t="s">
        <v>200</v>
      </c>
      <c r="D51" s="15" t="s">
        <v>37</v>
      </c>
      <c r="E51" s="16" t="s">
        <v>38</v>
      </c>
      <c r="F51" s="18" t="s">
        <v>50</v>
      </c>
      <c r="G51" s="18">
        <v>0</v>
      </c>
      <c r="H51" s="18">
        <v>0</v>
      </c>
      <c r="I51" s="18">
        <v>0</v>
      </c>
      <c r="J51" s="18">
        <v>3.5</v>
      </c>
      <c r="K51" s="18">
        <v>5</v>
      </c>
      <c r="L51" s="18">
        <v>4</v>
      </c>
      <c r="M51" s="19">
        <f>SUM(G51:L51)</f>
        <v>12.5</v>
      </c>
      <c r="N51" s="18" t="s">
        <v>51</v>
      </c>
    </row>
    <row r="52" spans="1:14" ht="15" customHeight="1">
      <c r="A52" s="14">
        <v>13</v>
      </c>
      <c r="B52" s="15" t="s">
        <v>369</v>
      </c>
      <c r="C52" s="15" t="s">
        <v>370</v>
      </c>
      <c r="D52" s="15" t="s">
        <v>37</v>
      </c>
      <c r="E52" s="16" t="s">
        <v>346</v>
      </c>
      <c r="F52" s="20" t="s">
        <v>39</v>
      </c>
      <c r="G52" s="18">
        <v>1</v>
      </c>
      <c r="H52" s="18">
        <v>0</v>
      </c>
      <c r="I52" s="18">
        <v>0</v>
      </c>
      <c r="J52" s="18">
        <v>0.2</v>
      </c>
      <c r="K52" s="18">
        <v>0</v>
      </c>
      <c r="L52" s="18">
        <v>0.1</v>
      </c>
      <c r="M52" s="19">
        <f>SUM(G52:L52)</f>
        <v>1.3</v>
      </c>
      <c r="N52" s="19" t="s">
        <v>219</v>
      </c>
    </row>
    <row r="53" spans="1:14" ht="15" customHeight="1">
      <c r="A53" s="14">
        <v>28</v>
      </c>
      <c r="B53" s="15" t="s">
        <v>90</v>
      </c>
      <c r="C53" s="15" t="s">
        <v>91</v>
      </c>
      <c r="D53" s="15" t="s">
        <v>37</v>
      </c>
      <c r="E53" s="16" t="s">
        <v>38</v>
      </c>
      <c r="F53" s="18" t="s">
        <v>39</v>
      </c>
      <c r="G53" s="18">
        <v>0</v>
      </c>
      <c r="H53" s="18">
        <v>0</v>
      </c>
      <c r="I53" s="18">
        <v>0</v>
      </c>
      <c r="J53" s="18">
        <v>1</v>
      </c>
      <c r="K53" s="18">
        <v>2.5</v>
      </c>
      <c r="L53" s="18">
        <v>0.1</v>
      </c>
      <c r="M53" s="19">
        <f>SUM(G53:L53)</f>
        <v>3.6</v>
      </c>
      <c r="N53" s="19"/>
    </row>
    <row r="54" spans="1:14" ht="15" customHeight="1">
      <c r="A54" s="14">
        <v>53</v>
      </c>
      <c r="B54" s="15" t="s">
        <v>445</v>
      </c>
      <c r="C54" s="15" t="s">
        <v>446</v>
      </c>
      <c r="D54" s="15" t="s">
        <v>37</v>
      </c>
      <c r="E54" s="16" t="s">
        <v>346</v>
      </c>
      <c r="F54" s="18"/>
      <c r="G54" s="18"/>
      <c r="H54" s="18"/>
      <c r="I54" s="18"/>
      <c r="J54" s="18"/>
      <c r="K54" s="18"/>
      <c r="L54" s="18"/>
      <c r="M54" s="19">
        <f>SUM(G54:L54)</f>
        <v>0</v>
      </c>
      <c r="N54" s="18"/>
    </row>
    <row r="55" spans="1:14" ht="15" customHeight="1">
      <c r="A55" s="14">
        <v>28</v>
      </c>
      <c r="B55" s="15" t="s">
        <v>399</v>
      </c>
      <c r="C55" s="15" t="s">
        <v>400</v>
      </c>
      <c r="D55" s="15" t="s">
        <v>37</v>
      </c>
      <c r="E55" s="16" t="s">
        <v>346</v>
      </c>
      <c r="F55" s="19" t="s">
        <v>39</v>
      </c>
      <c r="G55" s="18">
        <v>3</v>
      </c>
      <c r="H55" s="18">
        <v>2</v>
      </c>
      <c r="I55" s="18">
        <v>1</v>
      </c>
      <c r="J55" s="18">
        <v>2.5</v>
      </c>
      <c r="K55" s="18">
        <v>5</v>
      </c>
      <c r="L55" s="18">
        <v>0.1</v>
      </c>
      <c r="M55" s="19">
        <f>SUM(G55:L55)</f>
        <v>13.6</v>
      </c>
      <c r="N55" s="19" t="s">
        <v>219</v>
      </c>
    </row>
    <row r="56" spans="1:14" ht="15" customHeight="1">
      <c r="A56" s="14">
        <v>55</v>
      </c>
      <c r="B56" s="15" t="s">
        <v>318</v>
      </c>
      <c r="C56" s="15" t="s">
        <v>319</v>
      </c>
      <c r="D56" s="15" t="s">
        <v>37</v>
      </c>
      <c r="E56" s="16" t="s">
        <v>215</v>
      </c>
      <c r="F56" s="17" t="s">
        <v>50</v>
      </c>
      <c r="G56" s="18">
        <v>0</v>
      </c>
      <c r="H56" s="18">
        <v>5</v>
      </c>
      <c r="I56" s="18">
        <v>5</v>
      </c>
      <c r="J56" s="18">
        <v>5</v>
      </c>
      <c r="K56" s="18">
        <v>5</v>
      </c>
      <c r="L56" s="18">
        <v>0</v>
      </c>
      <c r="M56" s="19">
        <f>SUM(G56:L56)</f>
        <v>20</v>
      </c>
      <c r="N56" s="19" t="s">
        <v>216</v>
      </c>
    </row>
    <row r="57" spans="1:14" ht="15" customHeight="1">
      <c r="A57" s="14">
        <v>42</v>
      </c>
      <c r="B57" s="15" t="s">
        <v>292</v>
      </c>
      <c r="C57" s="15" t="s">
        <v>293</v>
      </c>
      <c r="D57" s="15" t="s">
        <v>37</v>
      </c>
      <c r="E57" s="16" t="s">
        <v>215</v>
      </c>
      <c r="F57" s="20" t="s">
        <v>39</v>
      </c>
      <c r="G57" s="18">
        <v>0</v>
      </c>
      <c r="H57" s="18">
        <v>0</v>
      </c>
      <c r="I57" s="18">
        <v>1</v>
      </c>
      <c r="J57" s="18">
        <v>1.5</v>
      </c>
      <c r="K57" s="18">
        <v>4</v>
      </c>
      <c r="L57" s="18">
        <v>0</v>
      </c>
      <c r="M57" s="19">
        <f>SUM(G57:L57)</f>
        <v>6.5</v>
      </c>
      <c r="N57" s="18" t="s">
        <v>219</v>
      </c>
    </row>
    <row r="58" spans="1:14" ht="15" customHeight="1">
      <c r="A58" s="14">
        <v>20</v>
      </c>
      <c r="B58" s="15" t="s">
        <v>76</v>
      </c>
      <c r="C58" s="15" t="s">
        <v>77</v>
      </c>
      <c r="D58" s="15" t="s">
        <v>37</v>
      </c>
      <c r="E58" s="16" t="s">
        <v>38</v>
      </c>
      <c r="F58" s="19"/>
      <c r="G58" s="18"/>
      <c r="H58" s="18"/>
      <c r="I58" s="18"/>
      <c r="J58" s="18"/>
      <c r="K58" s="18"/>
      <c r="L58" s="18"/>
      <c r="M58" s="19">
        <f>SUM(G58:L58)</f>
        <v>0</v>
      </c>
      <c r="N58" s="19"/>
    </row>
    <row r="59" spans="1:14" ht="15" customHeight="1">
      <c r="A59" s="14">
        <v>7</v>
      </c>
      <c r="B59" s="15" t="s">
        <v>52</v>
      </c>
      <c r="C59" s="15" t="s">
        <v>53</v>
      </c>
      <c r="D59" s="15" t="s">
        <v>37</v>
      </c>
      <c r="E59" s="16" t="s">
        <v>38</v>
      </c>
      <c r="F59" s="20" t="s">
        <v>39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19">
        <f>SUM(G59:L59)</f>
        <v>0</v>
      </c>
      <c r="N59" s="18"/>
    </row>
    <row r="60" spans="1:14" ht="15" customHeight="1">
      <c r="A60" s="14">
        <v>93</v>
      </c>
      <c r="B60" s="15" t="s">
        <v>521</v>
      </c>
      <c r="C60" s="15" t="s">
        <v>522</v>
      </c>
      <c r="D60" s="15" t="s">
        <v>37</v>
      </c>
      <c r="E60" s="16" t="s">
        <v>346</v>
      </c>
      <c r="F60" s="19" t="s">
        <v>50</v>
      </c>
      <c r="G60" s="19">
        <v>0.5</v>
      </c>
      <c r="H60" s="19">
        <v>0</v>
      </c>
      <c r="I60" s="19">
        <v>0</v>
      </c>
      <c r="J60" s="19">
        <v>0.1</v>
      </c>
      <c r="K60" s="19">
        <v>0</v>
      </c>
      <c r="L60" s="19">
        <v>0</v>
      </c>
      <c r="M60" s="19">
        <f>SUM(G60:L60)</f>
        <v>0.6</v>
      </c>
      <c r="N60" s="19" t="s">
        <v>142</v>
      </c>
    </row>
    <row r="61" spans="1:14" ht="15" customHeight="1">
      <c r="A61" s="14">
        <v>39</v>
      </c>
      <c r="B61" s="15" t="s">
        <v>110</v>
      </c>
      <c r="C61" s="15" t="s">
        <v>111</v>
      </c>
      <c r="D61" s="15" t="s">
        <v>37</v>
      </c>
      <c r="E61" s="16" t="s">
        <v>38</v>
      </c>
      <c r="F61" s="19" t="s">
        <v>50</v>
      </c>
      <c r="G61" s="18">
        <v>3</v>
      </c>
      <c r="H61" s="18">
        <v>5</v>
      </c>
      <c r="I61" s="18">
        <v>0.5</v>
      </c>
      <c r="J61" s="18">
        <v>1.75</v>
      </c>
      <c r="K61" s="18">
        <v>1.75</v>
      </c>
      <c r="L61" s="18">
        <v>2</v>
      </c>
      <c r="M61" s="19">
        <f>SUM(G61:L61)</f>
        <v>14</v>
      </c>
      <c r="N61" s="19" t="s">
        <v>51</v>
      </c>
    </row>
    <row r="62" spans="1:14" ht="15" customHeight="1">
      <c r="A62" s="14">
        <v>42</v>
      </c>
      <c r="B62" s="15" t="s">
        <v>116</v>
      </c>
      <c r="C62" s="15" t="s">
        <v>117</v>
      </c>
      <c r="D62" s="15" t="s">
        <v>37</v>
      </c>
      <c r="E62" s="16" t="s">
        <v>38</v>
      </c>
      <c r="F62" s="17" t="s">
        <v>39</v>
      </c>
      <c r="G62" s="18">
        <v>1</v>
      </c>
      <c r="H62" s="18">
        <v>0</v>
      </c>
      <c r="I62" s="18">
        <v>0</v>
      </c>
      <c r="J62" s="18">
        <v>2</v>
      </c>
      <c r="K62" s="18">
        <v>2</v>
      </c>
      <c r="L62" s="18">
        <v>0.1</v>
      </c>
      <c r="M62" s="19">
        <f>SUM(G62:L62)</f>
        <v>5.0999999999999996</v>
      </c>
      <c r="N62" s="19"/>
    </row>
    <row r="63" spans="1:14" ht="15" customHeight="1">
      <c r="A63" s="14">
        <v>26</v>
      </c>
      <c r="B63" s="15" t="s">
        <v>260</v>
      </c>
      <c r="C63" s="15" t="s">
        <v>261</v>
      </c>
      <c r="D63" s="15" t="s">
        <v>37</v>
      </c>
      <c r="E63" s="16" t="s">
        <v>215</v>
      </c>
      <c r="F63" s="18" t="s">
        <v>50</v>
      </c>
      <c r="G63" s="18">
        <v>0.5</v>
      </c>
      <c r="H63" s="18">
        <v>2</v>
      </c>
      <c r="I63" s="18">
        <v>0.1</v>
      </c>
      <c r="J63" s="18">
        <v>1</v>
      </c>
      <c r="K63" s="18">
        <v>1</v>
      </c>
      <c r="L63" s="18">
        <v>2</v>
      </c>
      <c r="M63" s="19">
        <f>SUM(G63:L63)</f>
        <v>6.6</v>
      </c>
      <c r="N63" s="18" t="s">
        <v>216</v>
      </c>
    </row>
    <row r="64" spans="1:14" ht="15" customHeight="1">
      <c r="A64" s="14">
        <v>44</v>
      </c>
      <c r="B64" s="15" t="s">
        <v>296</v>
      </c>
      <c r="C64" s="15" t="s">
        <v>297</v>
      </c>
      <c r="D64" s="15" t="s">
        <v>37</v>
      </c>
      <c r="E64" s="16" t="s">
        <v>215</v>
      </c>
      <c r="F64" s="18" t="s">
        <v>39</v>
      </c>
      <c r="G64" s="18">
        <v>2</v>
      </c>
      <c r="H64" s="18">
        <v>2</v>
      </c>
      <c r="I64" s="18">
        <v>0</v>
      </c>
      <c r="J64" s="18">
        <v>2</v>
      </c>
      <c r="K64" s="18">
        <v>4</v>
      </c>
      <c r="L64" s="18">
        <v>2</v>
      </c>
      <c r="M64" s="19">
        <f>SUM(G64:L64)</f>
        <v>12</v>
      </c>
      <c r="N64" s="19" t="s">
        <v>219</v>
      </c>
    </row>
    <row r="65" spans="1:14" ht="15" customHeight="1">
      <c r="A65" s="14">
        <v>91</v>
      </c>
      <c r="B65" s="15" t="s">
        <v>209</v>
      </c>
      <c r="C65" s="15" t="s">
        <v>210</v>
      </c>
      <c r="D65" s="15" t="s">
        <v>37</v>
      </c>
      <c r="E65" s="16" t="s">
        <v>38</v>
      </c>
      <c r="F65" s="18" t="s">
        <v>39</v>
      </c>
      <c r="G65" s="18">
        <v>0</v>
      </c>
      <c r="H65" s="18">
        <v>0</v>
      </c>
      <c r="I65" s="18">
        <v>0</v>
      </c>
      <c r="J65" s="18">
        <v>0.1</v>
      </c>
      <c r="K65" s="18">
        <v>3.5</v>
      </c>
      <c r="L65" s="18">
        <v>0.1</v>
      </c>
      <c r="M65" s="19">
        <f>SUM(G65:L65)</f>
        <v>3.7</v>
      </c>
      <c r="N65" s="18"/>
    </row>
    <row r="66" spans="1:14" ht="15" customHeight="1">
      <c r="A66" s="14">
        <v>31</v>
      </c>
      <c r="B66" s="15" t="s">
        <v>405</v>
      </c>
      <c r="C66" s="15" t="s">
        <v>406</v>
      </c>
      <c r="D66" s="15" t="s">
        <v>37</v>
      </c>
      <c r="E66" s="16" t="s">
        <v>346</v>
      </c>
      <c r="F66" s="19" t="s">
        <v>50</v>
      </c>
      <c r="G66" s="19">
        <v>0.5</v>
      </c>
      <c r="H66" s="19">
        <v>2.5</v>
      </c>
      <c r="I66" s="19">
        <v>0.1</v>
      </c>
      <c r="J66" s="19">
        <v>2.5</v>
      </c>
      <c r="K66" s="19">
        <v>2.5</v>
      </c>
      <c r="L66" s="19">
        <v>3</v>
      </c>
      <c r="M66" s="19">
        <f>SUM(G66:L66)</f>
        <v>11.1</v>
      </c>
      <c r="N66" s="19" t="s">
        <v>142</v>
      </c>
    </row>
    <row r="67" spans="1:14" ht="15" customHeight="1">
      <c r="A67" s="14">
        <v>58</v>
      </c>
      <c r="B67" s="15" t="s">
        <v>145</v>
      </c>
      <c r="C67" s="15" t="s">
        <v>146</v>
      </c>
      <c r="D67" s="15" t="s">
        <v>37</v>
      </c>
      <c r="E67" s="16" t="s">
        <v>38</v>
      </c>
      <c r="F67" s="19" t="s">
        <v>39</v>
      </c>
      <c r="G67" s="18">
        <v>1</v>
      </c>
      <c r="H67" s="18">
        <v>1</v>
      </c>
      <c r="I67" s="18">
        <v>0</v>
      </c>
      <c r="J67" s="18">
        <v>0.1</v>
      </c>
      <c r="K67" s="18">
        <v>2</v>
      </c>
      <c r="L67" s="18">
        <v>0.1</v>
      </c>
      <c r="M67" s="19">
        <f>SUM(G67:L67)</f>
        <v>4.1999999999999993</v>
      </c>
      <c r="N67" s="18"/>
    </row>
    <row r="68" spans="1:14" ht="15" customHeight="1">
      <c r="A68" s="14">
        <v>92</v>
      </c>
      <c r="B68" s="15" t="s">
        <v>211</v>
      </c>
      <c r="C68" s="15" t="s">
        <v>212</v>
      </c>
      <c r="D68" s="15" t="s">
        <v>37</v>
      </c>
      <c r="E68" s="16" t="s">
        <v>38</v>
      </c>
      <c r="F68" s="19" t="s">
        <v>50</v>
      </c>
      <c r="G68" s="18">
        <v>2</v>
      </c>
      <c r="H68" s="18">
        <v>2</v>
      </c>
      <c r="I68" s="18">
        <v>2.5</v>
      </c>
      <c r="J68" s="18">
        <v>1</v>
      </c>
      <c r="K68" s="18">
        <v>0.1</v>
      </c>
      <c r="L68" s="18">
        <v>2</v>
      </c>
      <c r="M68" s="19">
        <f>SUM(G68:L68)</f>
        <v>9.6</v>
      </c>
      <c r="N68" s="19" t="s">
        <v>51</v>
      </c>
    </row>
    <row r="69" spans="1:14" ht="15" customHeight="1">
      <c r="A69" s="14">
        <v>15</v>
      </c>
      <c r="B69" s="15" t="s">
        <v>66</v>
      </c>
      <c r="C69" s="15" t="s">
        <v>67</v>
      </c>
      <c r="D69" s="15" t="s">
        <v>37</v>
      </c>
      <c r="E69" s="16" t="s">
        <v>38</v>
      </c>
      <c r="F69" s="17"/>
      <c r="G69" s="18"/>
      <c r="H69" s="18"/>
      <c r="I69" s="18"/>
      <c r="J69" s="18"/>
      <c r="K69" s="18"/>
      <c r="L69" s="18"/>
      <c r="M69" s="19">
        <f>SUM(G69:L69)</f>
        <v>0</v>
      </c>
      <c r="N69" s="18"/>
    </row>
    <row r="70" spans="1:14" ht="15" customHeight="1">
      <c r="A70" s="14">
        <v>5</v>
      </c>
      <c r="B70" s="15" t="s">
        <v>46</v>
      </c>
      <c r="C70" s="15" t="s">
        <v>47</v>
      </c>
      <c r="D70" s="15" t="s">
        <v>37</v>
      </c>
      <c r="E70" s="16" t="s">
        <v>38</v>
      </c>
      <c r="F70" s="17" t="s">
        <v>39</v>
      </c>
      <c r="G70" s="18">
        <v>1</v>
      </c>
      <c r="H70" s="18">
        <v>0</v>
      </c>
      <c r="I70" s="18">
        <v>0</v>
      </c>
      <c r="J70" s="18">
        <v>3</v>
      </c>
      <c r="K70" s="18">
        <v>4.5</v>
      </c>
      <c r="L70" s="18">
        <v>0</v>
      </c>
      <c r="M70" s="19">
        <f>SUM(G70:L70)</f>
        <v>8.5</v>
      </c>
      <c r="N70" s="19"/>
    </row>
    <row r="71" spans="1:14" ht="15" customHeight="1">
      <c r="A71" s="14">
        <v>68</v>
      </c>
      <c r="B71" s="15" t="s">
        <v>473</v>
      </c>
      <c r="C71" s="15" t="s">
        <v>474</v>
      </c>
      <c r="D71" s="15" t="s">
        <v>37</v>
      </c>
      <c r="E71" s="16" t="s">
        <v>346</v>
      </c>
      <c r="F71" s="20" t="s">
        <v>50</v>
      </c>
      <c r="G71" s="20">
        <v>0.5</v>
      </c>
      <c r="H71" s="20">
        <v>0</v>
      </c>
      <c r="I71" s="20">
        <v>0</v>
      </c>
      <c r="J71" s="20">
        <v>0.1</v>
      </c>
      <c r="K71" s="20">
        <v>0</v>
      </c>
      <c r="L71" s="20">
        <v>0</v>
      </c>
      <c r="M71" s="19">
        <f>SUM(G71:L71)</f>
        <v>0.6</v>
      </c>
      <c r="N71" s="19" t="s">
        <v>142</v>
      </c>
    </row>
    <row r="72" spans="1:14" ht="15" customHeight="1">
      <c r="A72" s="14">
        <v>9</v>
      </c>
      <c r="B72" s="15" t="s">
        <v>361</v>
      </c>
      <c r="C72" s="15" t="s">
        <v>362</v>
      </c>
      <c r="D72" s="15" t="s">
        <v>37</v>
      </c>
      <c r="E72" s="16" t="s">
        <v>346</v>
      </c>
      <c r="F72" s="18"/>
      <c r="G72" s="18"/>
      <c r="H72" s="18"/>
      <c r="I72" s="18"/>
      <c r="J72" s="18"/>
      <c r="K72" s="18"/>
      <c r="L72" s="18"/>
      <c r="M72" s="19">
        <f>SUM(G72:L72)</f>
        <v>0</v>
      </c>
      <c r="N72" s="18"/>
    </row>
    <row r="73" spans="1:14" ht="15" customHeight="1">
      <c r="A73" s="14">
        <v>15</v>
      </c>
      <c r="B73" s="15" t="s">
        <v>240</v>
      </c>
      <c r="C73" s="15" t="s">
        <v>241</v>
      </c>
      <c r="D73" s="15" t="s">
        <v>37</v>
      </c>
      <c r="E73" s="16" t="s">
        <v>215</v>
      </c>
      <c r="F73" s="17" t="s">
        <v>50</v>
      </c>
      <c r="G73" s="18">
        <v>4.5</v>
      </c>
      <c r="H73" s="18">
        <v>4.5</v>
      </c>
      <c r="I73" s="18">
        <v>0.1</v>
      </c>
      <c r="J73" s="18">
        <v>1</v>
      </c>
      <c r="K73" s="18">
        <v>0</v>
      </c>
      <c r="L73" s="18">
        <v>0</v>
      </c>
      <c r="M73" s="19">
        <f>SUM(G73:L73)</f>
        <v>10.1</v>
      </c>
      <c r="N73" s="19" t="s">
        <v>216</v>
      </c>
    </row>
    <row r="74" spans="1:14" ht="15" customHeight="1">
      <c r="A74" s="14">
        <v>1</v>
      </c>
      <c r="B74" s="15" t="s">
        <v>344</v>
      </c>
      <c r="C74" s="15" t="s">
        <v>345</v>
      </c>
      <c r="D74" s="15" t="s">
        <v>37</v>
      </c>
      <c r="E74" s="16" t="s">
        <v>346</v>
      </c>
      <c r="F74" s="18" t="s">
        <v>39</v>
      </c>
      <c r="G74" s="18">
        <v>2</v>
      </c>
      <c r="H74" s="18">
        <v>2</v>
      </c>
      <c r="I74" s="18">
        <v>0</v>
      </c>
      <c r="J74" s="18">
        <v>0.5</v>
      </c>
      <c r="K74" s="18">
        <v>5</v>
      </c>
      <c r="L74" s="18">
        <v>0.1</v>
      </c>
      <c r="M74" s="19">
        <f>SUM(G74:L74)</f>
        <v>9.6</v>
      </c>
      <c r="N74" s="18" t="s">
        <v>219</v>
      </c>
    </row>
    <row r="75" spans="1:14" ht="15" customHeight="1">
      <c r="A75" s="14">
        <v>8</v>
      </c>
      <c r="B75" s="15" t="s">
        <v>54</v>
      </c>
      <c r="C75" s="15" t="s">
        <v>55</v>
      </c>
      <c r="D75" s="15" t="s">
        <v>37</v>
      </c>
      <c r="E75" s="16" t="s">
        <v>38</v>
      </c>
      <c r="F75" s="19" t="s">
        <v>39</v>
      </c>
      <c r="G75" s="18">
        <v>2</v>
      </c>
      <c r="H75" s="18">
        <v>4</v>
      </c>
      <c r="I75" s="18">
        <v>0</v>
      </c>
      <c r="J75" s="18">
        <v>4</v>
      </c>
      <c r="K75" s="18">
        <v>5</v>
      </c>
      <c r="L75" s="18">
        <v>0.1</v>
      </c>
      <c r="M75" s="19">
        <f>SUM(G75:L75)</f>
        <v>15.1</v>
      </c>
      <c r="N75" s="18"/>
    </row>
    <row r="76" spans="1:14" ht="15" customHeight="1">
      <c r="A76" s="14">
        <v>15</v>
      </c>
      <c r="B76" s="15" t="s">
        <v>373</v>
      </c>
      <c r="C76" s="15" t="s">
        <v>374</v>
      </c>
      <c r="D76" s="15" t="s">
        <v>37</v>
      </c>
      <c r="E76" s="16" t="s">
        <v>346</v>
      </c>
      <c r="F76" s="20" t="s">
        <v>50</v>
      </c>
      <c r="G76" s="18">
        <v>2</v>
      </c>
      <c r="H76" s="18">
        <v>4.5</v>
      </c>
      <c r="I76" s="18">
        <v>5</v>
      </c>
      <c r="J76" s="18">
        <v>4.5</v>
      </c>
      <c r="K76" s="18">
        <v>4.5</v>
      </c>
      <c r="L76" s="18">
        <v>5</v>
      </c>
      <c r="M76" s="19">
        <f>SUM(G76:L76)</f>
        <v>25.5</v>
      </c>
      <c r="N76" s="19" t="s">
        <v>142</v>
      </c>
    </row>
    <row r="77" spans="1:14" ht="15" customHeight="1">
      <c r="A77" s="14">
        <v>35</v>
      </c>
      <c r="B77" s="15" t="s">
        <v>278</v>
      </c>
      <c r="C77" s="15" t="s">
        <v>279</v>
      </c>
      <c r="D77" s="15" t="s">
        <v>37</v>
      </c>
      <c r="E77" s="16" t="s">
        <v>215</v>
      </c>
      <c r="F77" s="18" t="s">
        <v>50</v>
      </c>
      <c r="G77" s="18">
        <v>0.5</v>
      </c>
      <c r="H77" s="18">
        <v>2</v>
      </c>
      <c r="I77" s="18">
        <v>0.1</v>
      </c>
      <c r="J77" s="18">
        <v>1</v>
      </c>
      <c r="K77" s="18">
        <v>0</v>
      </c>
      <c r="L77" s="18">
        <v>0</v>
      </c>
      <c r="M77" s="19">
        <f>SUM(G77:L77)</f>
        <v>3.6</v>
      </c>
      <c r="N77" s="18" t="s">
        <v>216</v>
      </c>
    </row>
    <row r="78" spans="1:14" ht="15" customHeight="1">
      <c r="A78" s="14">
        <v>60</v>
      </c>
      <c r="B78" s="15" t="s">
        <v>457</v>
      </c>
      <c r="C78" s="15" t="s">
        <v>458</v>
      </c>
      <c r="D78" s="15" t="s">
        <v>37</v>
      </c>
      <c r="E78" s="16" t="s">
        <v>346</v>
      </c>
      <c r="F78" s="19" t="s">
        <v>50</v>
      </c>
      <c r="G78" s="18">
        <v>1</v>
      </c>
      <c r="H78" s="18">
        <v>5</v>
      </c>
      <c r="I78" s="18">
        <v>0.1</v>
      </c>
      <c r="J78" s="18">
        <v>0</v>
      </c>
      <c r="K78" s="18">
        <v>0</v>
      </c>
      <c r="L78" s="18">
        <v>0</v>
      </c>
      <c r="M78" s="19">
        <f>SUM(G78:L78)</f>
        <v>6.1</v>
      </c>
      <c r="N78" s="18" t="s">
        <v>142</v>
      </c>
    </row>
    <row r="79" spans="1:14" ht="15" customHeight="1">
      <c r="A79" s="14">
        <v>30</v>
      </c>
      <c r="B79" s="15" t="s">
        <v>268</v>
      </c>
      <c r="C79" s="15" t="s">
        <v>269</v>
      </c>
      <c r="D79" s="15" t="s">
        <v>37</v>
      </c>
      <c r="E79" s="16" t="s">
        <v>215</v>
      </c>
      <c r="F79" s="18" t="s">
        <v>50</v>
      </c>
      <c r="G79" s="18">
        <v>0</v>
      </c>
      <c r="H79" s="18">
        <v>4</v>
      </c>
      <c r="I79" s="18">
        <v>0</v>
      </c>
      <c r="J79" s="18">
        <v>0</v>
      </c>
      <c r="K79" s="18">
        <v>0</v>
      </c>
      <c r="L79" s="18">
        <v>0</v>
      </c>
      <c r="M79" s="19">
        <f>SUM(G79:L79)</f>
        <v>4</v>
      </c>
      <c r="N79" s="19" t="s">
        <v>216</v>
      </c>
    </row>
    <row r="80" spans="1:14" ht="15" customHeight="1">
      <c r="A80" s="14">
        <v>84</v>
      </c>
      <c r="B80" s="15" t="s">
        <v>505</v>
      </c>
      <c r="C80" s="15" t="s">
        <v>506</v>
      </c>
      <c r="D80" s="15" t="s">
        <v>37</v>
      </c>
      <c r="E80" s="16" t="s">
        <v>346</v>
      </c>
      <c r="F80" s="17" t="s">
        <v>50</v>
      </c>
      <c r="G80" s="20">
        <v>2.5</v>
      </c>
      <c r="H80" s="20">
        <v>5</v>
      </c>
      <c r="I80" s="20">
        <v>4.5</v>
      </c>
      <c r="J80" s="20">
        <v>5</v>
      </c>
      <c r="K80" s="20">
        <v>4</v>
      </c>
      <c r="L80" s="20">
        <v>4.5</v>
      </c>
      <c r="M80" s="19">
        <f>SUM(G80:L80)</f>
        <v>25.5</v>
      </c>
      <c r="N80" s="19" t="s">
        <v>142</v>
      </c>
    </row>
    <row r="81" spans="1:14" ht="15" customHeight="1">
      <c r="A81" s="14">
        <v>76</v>
      </c>
      <c r="B81" s="15" t="s">
        <v>489</v>
      </c>
      <c r="C81" s="15" t="s">
        <v>490</v>
      </c>
      <c r="D81" s="15" t="s">
        <v>37</v>
      </c>
      <c r="E81" s="16" t="s">
        <v>346</v>
      </c>
      <c r="F81" s="18" t="s">
        <v>39</v>
      </c>
      <c r="G81" s="18">
        <v>5</v>
      </c>
      <c r="H81" s="18">
        <v>3</v>
      </c>
      <c r="I81" s="18">
        <v>5</v>
      </c>
      <c r="J81" s="18">
        <v>0.2</v>
      </c>
      <c r="K81" s="18">
        <v>5</v>
      </c>
      <c r="L81" s="18">
        <v>5</v>
      </c>
      <c r="M81" s="19">
        <f>SUM(G81:L81)</f>
        <v>23.2</v>
      </c>
      <c r="N81" s="18" t="s">
        <v>219</v>
      </c>
    </row>
    <row r="82" spans="1:14" ht="15" customHeight="1">
      <c r="A82" s="14">
        <v>29</v>
      </c>
      <c r="B82" s="15" t="s">
        <v>92</v>
      </c>
      <c r="C82" s="15" t="s">
        <v>93</v>
      </c>
      <c r="D82" s="15" t="s">
        <v>37</v>
      </c>
      <c r="E82" s="16" t="s">
        <v>38</v>
      </c>
      <c r="F82" s="20" t="s">
        <v>50</v>
      </c>
      <c r="G82" s="18">
        <v>3.5</v>
      </c>
      <c r="H82" s="18">
        <v>5</v>
      </c>
      <c r="I82" s="18">
        <v>1.5</v>
      </c>
      <c r="J82" s="18">
        <v>1.5</v>
      </c>
      <c r="K82" s="18">
        <v>0</v>
      </c>
      <c r="L82" s="18">
        <v>0</v>
      </c>
      <c r="M82" s="19">
        <f>SUM(G82:L82)</f>
        <v>11.5</v>
      </c>
      <c r="N82" s="19" t="s">
        <v>51</v>
      </c>
    </row>
    <row r="83" spans="1:14" ht="15" customHeight="1">
      <c r="A83" s="14">
        <v>43</v>
      </c>
      <c r="B83" s="15" t="s">
        <v>118</v>
      </c>
      <c r="C83" s="15" t="s">
        <v>119</v>
      </c>
      <c r="D83" s="15" t="s">
        <v>37</v>
      </c>
      <c r="E83" s="16" t="s">
        <v>38</v>
      </c>
      <c r="F83" s="18" t="s">
        <v>39</v>
      </c>
      <c r="G83" s="18">
        <v>5</v>
      </c>
      <c r="H83" s="18">
        <v>5</v>
      </c>
      <c r="I83" s="18">
        <v>5</v>
      </c>
      <c r="J83" s="18">
        <v>1.5</v>
      </c>
      <c r="K83" s="18">
        <v>4.5</v>
      </c>
      <c r="L83" s="18">
        <v>2</v>
      </c>
      <c r="M83" s="19">
        <f>SUM(G83:L83)</f>
        <v>23</v>
      </c>
      <c r="N83" s="18"/>
    </row>
    <row r="84" spans="1:14" ht="15" customHeight="1">
      <c r="A84" s="14">
        <v>39</v>
      </c>
      <c r="B84" s="15" t="s">
        <v>286</v>
      </c>
      <c r="C84" s="15" t="s">
        <v>287</v>
      </c>
      <c r="D84" s="15" t="s">
        <v>37</v>
      </c>
      <c r="E84" s="16" t="s">
        <v>215</v>
      </c>
      <c r="F84" s="18" t="s">
        <v>39</v>
      </c>
      <c r="G84" s="18">
        <v>4.5</v>
      </c>
      <c r="H84" s="18">
        <v>5</v>
      </c>
      <c r="I84" s="18">
        <v>0</v>
      </c>
      <c r="J84" s="18">
        <v>1</v>
      </c>
      <c r="K84" s="18">
        <v>4.5</v>
      </c>
      <c r="L84" s="18">
        <v>1</v>
      </c>
      <c r="M84" s="19">
        <f>SUM(G84:L84)</f>
        <v>16</v>
      </c>
      <c r="N84" s="18" t="s">
        <v>219</v>
      </c>
    </row>
    <row r="85" spans="1:14" ht="15" customHeight="1">
      <c r="A85" s="14">
        <v>66</v>
      </c>
      <c r="B85" s="15" t="s">
        <v>469</v>
      </c>
      <c r="C85" s="15" t="s">
        <v>470</v>
      </c>
      <c r="D85" s="15" t="s">
        <v>37</v>
      </c>
      <c r="E85" s="16" t="s">
        <v>346</v>
      </c>
      <c r="F85" s="20" t="s">
        <v>39</v>
      </c>
      <c r="G85" s="20">
        <v>4.5</v>
      </c>
      <c r="H85" s="20">
        <v>5</v>
      </c>
      <c r="I85" s="20">
        <v>5</v>
      </c>
      <c r="J85" s="20">
        <v>4</v>
      </c>
      <c r="K85" s="20">
        <v>5</v>
      </c>
      <c r="L85" s="20">
        <v>4.5</v>
      </c>
      <c r="M85" s="19">
        <f>SUM(G85:L85)</f>
        <v>28</v>
      </c>
      <c r="N85" s="19" t="s">
        <v>219</v>
      </c>
    </row>
    <row r="86" spans="1:14" ht="15" customHeight="1">
      <c r="A86" s="14">
        <v>24</v>
      </c>
      <c r="B86" s="15" t="s">
        <v>391</v>
      </c>
      <c r="C86" s="15" t="s">
        <v>392</v>
      </c>
      <c r="D86" s="15" t="s">
        <v>37</v>
      </c>
      <c r="E86" s="16" t="s">
        <v>346</v>
      </c>
      <c r="F86" s="20" t="s">
        <v>39</v>
      </c>
      <c r="G86" s="18">
        <v>3</v>
      </c>
      <c r="H86" s="18">
        <v>4</v>
      </c>
      <c r="I86" s="18">
        <v>0</v>
      </c>
      <c r="J86" s="18">
        <v>0.2</v>
      </c>
      <c r="K86" s="18">
        <v>4</v>
      </c>
      <c r="L86" s="18">
        <v>0.1</v>
      </c>
      <c r="M86" s="19">
        <f>SUM(G86:L86)</f>
        <v>11.299999999999999</v>
      </c>
      <c r="N86" s="18" t="s">
        <v>219</v>
      </c>
    </row>
    <row r="87" spans="1:14" ht="15" customHeight="1">
      <c r="A87" s="14">
        <v>8</v>
      </c>
      <c r="B87" s="15" t="s">
        <v>359</v>
      </c>
      <c r="C87" s="15" t="s">
        <v>360</v>
      </c>
      <c r="D87" s="15" t="s">
        <v>37</v>
      </c>
      <c r="E87" s="16" t="s">
        <v>346</v>
      </c>
      <c r="F87" s="19" t="s">
        <v>39</v>
      </c>
      <c r="G87" s="18">
        <v>4</v>
      </c>
      <c r="H87" s="18">
        <v>3</v>
      </c>
      <c r="I87" s="18">
        <v>1</v>
      </c>
      <c r="J87" s="18">
        <v>3.5</v>
      </c>
      <c r="K87" s="18">
        <v>5</v>
      </c>
      <c r="L87" s="18">
        <v>1</v>
      </c>
      <c r="M87" s="19">
        <f>SUM(G87:L87)</f>
        <v>17.5</v>
      </c>
      <c r="N87" s="18" t="s">
        <v>219</v>
      </c>
    </row>
    <row r="88" spans="1:14" ht="15" customHeight="1">
      <c r="A88" s="14">
        <v>17</v>
      </c>
      <c r="B88" s="15" t="s">
        <v>244</v>
      </c>
      <c r="C88" s="15" t="s">
        <v>245</v>
      </c>
      <c r="D88" s="15" t="s">
        <v>37</v>
      </c>
      <c r="E88" s="16" t="s">
        <v>215</v>
      </c>
      <c r="F88" s="18" t="s">
        <v>50</v>
      </c>
      <c r="G88" s="18">
        <v>1.5</v>
      </c>
      <c r="H88" s="18">
        <v>3</v>
      </c>
      <c r="I88" s="18">
        <v>4</v>
      </c>
      <c r="J88" s="18">
        <v>5</v>
      </c>
      <c r="K88" s="18">
        <v>5</v>
      </c>
      <c r="L88" s="18">
        <v>0</v>
      </c>
      <c r="M88" s="19">
        <f>SUM(G88:L88)</f>
        <v>18.5</v>
      </c>
      <c r="N88" s="18" t="s">
        <v>216</v>
      </c>
    </row>
    <row r="89" spans="1:14" ht="15" customHeight="1">
      <c r="A89" s="14">
        <v>10</v>
      </c>
      <c r="B89" s="15" t="s">
        <v>363</v>
      </c>
      <c r="C89" s="15" t="s">
        <v>364</v>
      </c>
      <c r="D89" s="15" t="s">
        <v>37</v>
      </c>
      <c r="E89" s="16" t="s">
        <v>346</v>
      </c>
      <c r="F89" s="18" t="s">
        <v>50</v>
      </c>
      <c r="G89" s="18">
        <v>1</v>
      </c>
      <c r="H89" s="18">
        <v>4.5</v>
      </c>
      <c r="I89" s="18">
        <v>0.1</v>
      </c>
      <c r="J89" s="18">
        <v>4</v>
      </c>
      <c r="K89" s="18">
        <v>4.5</v>
      </c>
      <c r="L89" s="18">
        <v>0</v>
      </c>
      <c r="M89" s="19">
        <f>SUM(G89:L89)</f>
        <v>14.1</v>
      </c>
      <c r="N89" s="18" t="s">
        <v>142</v>
      </c>
    </row>
    <row r="90" spans="1:14" ht="15" customHeight="1">
      <c r="A90" s="14">
        <v>63</v>
      </c>
      <c r="B90" s="15" t="s">
        <v>334</v>
      </c>
      <c r="C90" s="15" t="s">
        <v>335</v>
      </c>
      <c r="D90" s="15" t="s">
        <v>37</v>
      </c>
      <c r="E90" s="16" t="s">
        <v>215</v>
      </c>
      <c r="F90" s="18"/>
      <c r="G90" s="18"/>
      <c r="H90" s="18"/>
      <c r="I90" s="18"/>
      <c r="J90" s="18"/>
      <c r="K90" s="18"/>
      <c r="L90" s="18"/>
      <c r="M90" s="19">
        <f>SUM(G90:L90)</f>
        <v>0</v>
      </c>
      <c r="N90" s="18"/>
    </row>
    <row r="91" spans="1:14" ht="15" customHeight="1">
      <c r="A91" s="14">
        <v>77</v>
      </c>
      <c r="B91" s="15" t="s">
        <v>183</v>
      </c>
      <c r="C91" s="15" t="s">
        <v>184</v>
      </c>
      <c r="D91" s="15" t="s">
        <v>37</v>
      </c>
      <c r="E91" s="16" t="s">
        <v>38</v>
      </c>
      <c r="F91" s="20" t="s">
        <v>50</v>
      </c>
      <c r="G91" s="18">
        <v>3.5</v>
      </c>
      <c r="H91" s="18">
        <v>4</v>
      </c>
      <c r="I91" s="18">
        <v>2</v>
      </c>
      <c r="J91" s="18">
        <v>1</v>
      </c>
      <c r="K91" s="18">
        <v>1</v>
      </c>
      <c r="L91" s="18">
        <v>0</v>
      </c>
      <c r="M91" s="19">
        <f>SUM(G91:L91)</f>
        <v>11.5</v>
      </c>
      <c r="N91" s="18" t="s">
        <v>51</v>
      </c>
    </row>
    <row r="92" spans="1:14" ht="15" customHeight="1">
      <c r="A92" s="14">
        <v>85</v>
      </c>
      <c r="B92" s="15" t="s">
        <v>197</v>
      </c>
      <c r="C92" s="15" t="s">
        <v>198</v>
      </c>
      <c r="D92" s="15" t="s">
        <v>37</v>
      </c>
      <c r="E92" s="16" t="s">
        <v>38</v>
      </c>
      <c r="F92" s="19" t="s">
        <v>39</v>
      </c>
      <c r="G92" s="18">
        <v>0</v>
      </c>
      <c r="H92" s="18">
        <v>0</v>
      </c>
      <c r="I92" s="18">
        <v>0</v>
      </c>
      <c r="J92" s="18">
        <v>3.5</v>
      </c>
      <c r="K92" s="18">
        <v>3</v>
      </c>
      <c r="L92" s="18">
        <v>3</v>
      </c>
      <c r="M92" s="19">
        <f>SUM(G92:L92)</f>
        <v>9.5</v>
      </c>
      <c r="N92" s="18"/>
    </row>
    <row r="93" spans="1:14" ht="15" customHeight="1">
      <c r="A93" s="14">
        <v>20</v>
      </c>
      <c r="B93" s="15" t="s">
        <v>383</v>
      </c>
      <c r="C93" s="15" t="s">
        <v>384</v>
      </c>
      <c r="D93" s="15" t="s">
        <v>37</v>
      </c>
      <c r="E93" s="16" t="s">
        <v>346</v>
      </c>
      <c r="F93" s="20" t="s">
        <v>39</v>
      </c>
      <c r="G93" s="18">
        <v>5</v>
      </c>
      <c r="H93" s="18">
        <v>2</v>
      </c>
      <c r="I93" s="18">
        <v>0</v>
      </c>
      <c r="J93" s="18">
        <v>0</v>
      </c>
      <c r="K93" s="18">
        <v>5</v>
      </c>
      <c r="L93" s="18">
        <v>0.1</v>
      </c>
      <c r="M93" s="19">
        <f>SUM(G93:L93)</f>
        <v>12.1</v>
      </c>
      <c r="N93" s="18" t="s">
        <v>219</v>
      </c>
    </row>
    <row r="94" spans="1:14" ht="15" customHeight="1">
      <c r="A94" s="14">
        <v>59</v>
      </c>
      <c r="B94" s="15" t="s">
        <v>455</v>
      </c>
      <c r="C94" s="15" t="s">
        <v>456</v>
      </c>
      <c r="D94" s="15" t="s">
        <v>37</v>
      </c>
      <c r="E94" s="16" t="s">
        <v>346</v>
      </c>
      <c r="F94" s="19" t="s">
        <v>50</v>
      </c>
      <c r="G94" s="18">
        <v>2</v>
      </c>
      <c r="H94" s="18">
        <v>4.5</v>
      </c>
      <c r="I94" s="18">
        <v>0.1</v>
      </c>
      <c r="J94" s="18">
        <v>4.5</v>
      </c>
      <c r="K94" s="18">
        <v>5</v>
      </c>
      <c r="L94" s="18">
        <v>2.5</v>
      </c>
      <c r="M94" s="19">
        <f>SUM(G94:L94)</f>
        <v>18.600000000000001</v>
      </c>
      <c r="N94" s="18" t="s">
        <v>142</v>
      </c>
    </row>
    <row r="95" spans="1:14" ht="15" customHeight="1">
      <c r="A95" s="14">
        <v>49</v>
      </c>
      <c r="B95" s="15" t="s">
        <v>306</v>
      </c>
      <c r="C95" s="15" t="s">
        <v>307</v>
      </c>
      <c r="D95" s="15" t="s">
        <v>37</v>
      </c>
      <c r="E95" s="16" t="s">
        <v>215</v>
      </c>
      <c r="F95" s="20" t="s">
        <v>50</v>
      </c>
      <c r="G95" s="19">
        <v>2</v>
      </c>
      <c r="H95" s="19">
        <v>3</v>
      </c>
      <c r="I95" s="19">
        <v>0.1</v>
      </c>
      <c r="J95" s="19">
        <v>0</v>
      </c>
      <c r="K95" s="19">
        <v>0</v>
      </c>
      <c r="L95" s="19">
        <v>0</v>
      </c>
      <c r="M95" s="19">
        <f>SUM(G95:L95)</f>
        <v>5.0999999999999996</v>
      </c>
      <c r="N95" s="19" t="s">
        <v>216</v>
      </c>
    </row>
    <row r="96" spans="1:14" ht="15" customHeight="1">
      <c r="A96" s="14">
        <v>31</v>
      </c>
      <c r="B96" s="15" t="s">
        <v>270</v>
      </c>
      <c r="C96" s="15" t="s">
        <v>271</v>
      </c>
      <c r="D96" s="15" t="s">
        <v>37</v>
      </c>
      <c r="E96" s="16" t="s">
        <v>215</v>
      </c>
      <c r="F96" s="18" t="s">
        <v>39</v>
      </c>
      <c r="G96" s="18">
        <v>0</v>
      </c>
      <c r="H96" s="18">
        <v>0</v>
      </c>
      <c r="I96" s="18">
        <v>0</v>
      </c>
      <c r="J96" s="18">
        <v>1</v>
      </c>
      <c r="K96" s="18">
        <v>5</v>
      </c>
      <c r="L96" s="18">
        <v>1</v>
      </c>
      <c r="M96" s="19">
        <f>SUM(G96:L96)</f>
        <v>7</v>
      </c>
      <c r="N96" s="18" t="s">
        <v>219</v>
      </c>
    </row>
    <row r="97" spans="1:14" ht="15" customHeight="1">
      <c r="A97" s="14">
        <v>79</v>
      </c>
      <c r="B97" s="15" t="s">
        <v>495</v>
      </c>
      <c r="C97" s="15" t="s">
        <v>496</v>
      </c>
      <c r="D97" s="15" t="s">
        <v>37</v>
      </c>
      <c r="E97" s="16" t="s">
        <v>346</v>
      </c>
      <c r="F97" s="17" t="s">
        <v>39</v>
      </c>
      <c r="G97" s="23">
        <v>0</v>
      </c>
      <c r="H97" s="23">
        <v>0</v>
      </c>
      <c r="I97" s="23">
        <v>0</v>
      </c>
      <c r="J97" s="20">
        <v>0</v>
      </c>
      <c r="K97" s="20">
        <v>0</v>
      </c>
      <c r="L97" s="20">
        <v>0</v>
      </c>
      <c r="M97" s="19">
        <f>SUM(G97:L97)</f>
        <v>0</v>
      </c>
      <c r="N97" s="18" t="s">
        <v>219</v>
      </c>
    </row>
    <row r="98" spans="1:14" ht="15" customHeight="1">
      <c r="A98" s="14">
        <v>82</v>
      </c>
      <c r="B98" s="15" t="s">
        <v>191</v>
      </c>
      <c r="C98" s="15" t="s">
        <v>192</v>
      </c>
      <c r="D98" s="15" t="s">
        <v>37</v>
      </c>
      <c r="E98" s="16" t="s">
        <v>38</v>
      </c>
      <c r="F98" s="17" t="s">
        <v>39</v>
      </c>
      <c r="G98" s="18">
        <v>1</v>
      </c>
      <c r="H98" s="18">
        <v>0</v>
      </c>
      <c r="I98" s="18">
        <v>0</v>
      </c>
      <c r="J98" s="18">
        <v>1</v>
      </c>
      <c r="K98" s="18">
        <v>3.5</v>
      </c>
      <c r="L98" s="18">
        <v>2.5</v>
      </c>
      <c r="M98" s="19">
        <f>SUM(G98:L98)</f>
        <v>8</v>
      </c>
      <c r="N98" s="18"/>
    </row>
    <row r="99" spans="1:14" ht="15" customHeight="1">
      <c r="A99" s="14">
        <v>75</v>
      </c>
      <c r="B99" s="15" t="s">
        <v>487</v>
      </c>
      <c r="C99" s="15" t="s">
        <v>488</v>
      </c>
      <c r="D99" s="15" t="s">
        <v>37</v>
      </c>
      <c r="E99" s="16" t="s">
        <v>346</v>
      </c>
      <c r="F99" s="19" t="s">
        <v>50</v>
      </c>
      <c r="G99" s="18">
        <v>1</v>
      </c>
      <c r="H99" s="18">
        <v>3</v>
      </c>
      <c r="I99" s="18">
        <v>0</v>
      </c>
      <c r="J99" s="18">
        <v>0.1</v>
      </c>
      <c r="K99" s="18">
        <v>0</v>
      </c>
      <c r="L99" s="18">
        <v>0</v>
      </c>
      <c r="M99" s="19">
        <f>SUM(G99:L99)</f>
        <v>4.0999999999999996</v>
      </c>
      <c r="N99" s="18" t="s">
        <v>142</v>
      </c>
    </row>
    <row r="100" spans="1:14" ht="15" customHeight="1">
      <c r="A100" s="14">
        <v>47</v>
      </c>
      <c r="B100" s="15" t="s">
        <v>126</v>
      </c>
      <c r="C100" s="15" t="s">
        <v>127</v>
      </c>
      <c r="D100" s="15" t="s">
        <v>37</v>
      </c>
      <c r="E100" s="16" t="s">
        <v>38</v>
      </c>
      <c r="F100" s="18" t="s">
        <v>39</v>
      </c>
      <c r="G100" s="18">
        <v>4.5</v>
      </c>
      <c r="H100" s="18">
        <v>5</v>
      </c>
      <c r="I100" s="18">
        <v>5</v>
      </c>
      <c r="J100" s="18">
        <v>4</v>
      </c>
      <c r="K100" s="18">
        <v>2.5</v>
      </c>
      <c r="L100" s="18">
        <v>5</v>
      </c>
      <c r="M100" s="19">
        <f>SUM(G100:L100)</f>
        <v>26</v>
      </c>
      <c r="N100" s="18"/>
    </row>
    <row r="101" spans="1:14" ht="15" customHeight="1">
      <c r="A101" s="14">
        <v>81</v>
      </c>
      <c r="B101" s="15" t="s">
        <v>499</v>
      </c>
      <c r="C101" s="15" t="s">
        <v>500</v>
      </c>
      <c r="D101" s="15" t="s">
        <v>37</v>
      </c>
      <c r="E101" s="16" t="s">
        <v>346</v>
      </c>
      <c r="F101" s="20" t="s">
        <v>50</v>
      </c>
      <c r="G101" s="20">
        <v>2</v>
      </c>
      <c r="H101" s="20">
        <v>4.5</v>
      </c>
      <c r="I101" s="20">
        <v>0.1</v>
      </c>
      <c r="J101" s="20">
        <v>4.5</v>
      </c>
      <c r="K101" s="20">
        <v>4.5</v>
      </c>
      <c r="L101" s="20">
        <v>0.1</v>
      </c>
      <c r="M101" s="19">
        <f>SUM(G101:L101)</f>
        <v>15.7</v>
      </c>
      <c r="N101" s="18" t="s">
        <v>142</v>
      </c>
    </row>
    <row r="102" spans="1:14" ht="15" customHeight="1">
      <c r="A102" s="14">
        <v>45</v>
      </c>
      <c r="B102" s="15" t="s">
        <v>298</v>
      </c>
      <c r="C102" s="15" t="s">
        <v>299</v>
      </c>
      <c r="D102" s="15" t="s">
        <v>37</v>
      </c>
      <c r="E102" s="16" t="s">
        <v>215</v>
      </c>
      <c r="F102" s="20" t="s">
        <v>50</v>
      </c>
      <c r="G102" s="18">
        <v>5</v>
      </c>
      <c r="H102" s="18">
        <v>5</v>
      </c>
      <c r="I102" s="18">
        <v>5</v>
      </c>
      <c r="J102" s="18">
        <v>4</v>
      </c>
      <c r="K102" s="18">
        <v>2</v>
      </c>
      <c r="L102" s="18">
        <v>2</v>
      </c>
      <c r="M102" s="19">
        <f>SUM(G102:L102)</f>
        <v>23</v>
      </c>
      <c r="N102" s="18" t="s">
        <v>216</v>
      </c>
    </row>
    <row r="103" spans="1:14" ht="15" customHeight="1">
      <c r="A103" s="14">
        <v>56</v>
      </c>
      <c r="B103" s="15" t="s">
        <v>320</v>
      </c>
      <c r="C103" s="15" t="s">
        <v>321</v>
      </c>
      <c r="D103" s="15" t="s">
        <v>37</v>
      </c>
      <c r="E103" s="16" t="s">
        <v>215</v>
      </c>
      <c r="F103" s="20" t="s">
        <v>39</v>
      </c>
      <c r="G103" s="18">
        <v>1</v>
      </c>
      <c r="H103" s="18">
        <v>2</v>
      </c>
      <c r="I103" s="18">
        <v>0</v>
      </c>
      <c r="J103" s="18">
        <v>1.5</v>
      </c>
      <c r="K103" s="18">
        <v>3</v>
      </c>
      <c r="L103" s="18">
        <v>1</v>
      </c>
      <c r="M103" s="19">
        <f>SUM(G103:L103)</f>
        <v>8.5</v>
      </c>
      <c r="N103" s="18" t="s">
        <v>219</v>
      </c>
    </row>
    <row r="104" spans="1:14" ht="15" customHeight="1">
      <c r="A104" s="14">
        <v>62</v>
      </c>
      <c r="B104" s="15" t="s">
        <v>153</v>
      </c>
      <c r="C104" s="15" t="s">
        <v>154</v>
      </c>
      <c r="D104" s="15" t="s">
        <v>37</v>
      </c>
      <c r="E104" s="16" t="s">
        <v>38</v>
      </c>
      <c r="F104" s="20" t="s">
        <v>39</v>
      </c>
      <c r="G104" s="18">
        <v>4</v>
      </c>
      <c r="H104" s="18">
        <v>5</v>
      </c>
      <c r="I104" s="18">
        <v>0</v>
      </c>
      <c r="J104" s="18">
        <v>4.5</v>
      </c>
      <c r="K104" s="18">
        <v>5</v>
      </c>
      <c r="L104" s="18">
        <v>1</v>
      </c>
      <c r="M104" s="19">
        <f>SUM(G104:L104)</f>
        <v>19.5</v>
      </c>
      <c r="N104" s="18"/>
    </row>
    <row r="105" spans="1:14" ht="15" customHeight="1">
      <c r="A105" s="14">
        <v>21</v>
      </c>
      <c r="B105" s="15" t="s">
        <v>252</v>
      </c>
      <c r="C105" s="15" t="s">
        <v>253</v>
      </c>
      <c r="D105" s="15" t="s">
        <v>37</v>
      </c>
      <c r="E105" s="16" t="s">
        <v>215</v>
      </c>
      <c r="F105" s="18" t="s">
        <v>39</v>
      </c>
      <c r="G105" s="18">
        <v>2</v>
      </c>
      <c r="H105" s="18">
        <v>2</v>
      </c>
      <c r="I105" s="18">
        <v>5</v>
      </c>
      <c r="J105" s="18">
        <v>2.5</v>
      </c>
      <c r="K105" s="18">
        <v>3</v>
      </c>
      <c r="L105" s="18">
        <v>1</v>
      </c>
      <c r="M105" s="19">
        <f>SUM(G105:L105)</f>
        <v>15.5</v>
      </c>
      <c r="N105" s="18" t="s">
        <v>219</v>
      </c>
    </row>
    <row r="106" spans="1:14" ht="15" customHeight="1">
      <c r="A106" s="14">
        <v>8</v>
      </c>
      <c r="B106" s="15" t="s">
        <v>228</v>
      </c>
      <c r="C106" s="15" t="s">
        <v>229</v>
      </c>
      <c r="D106" s="15" t="s">
        <v>37</v>
      </c>
      <c r="E106" s="16" t="s">
        <v>215</v>
      </c>
      <c r="F106" s="18" t="s">
        <v>50</v>
      </c>
      <c r="G106" s="18">
        <v>0</v>
      </c>
      <c r="H106" s="18">
        <v>0.1</v>
      </c>
      <c r="I106" s="18">
        <v>0.1</v>
      </c>
      <c r="J106" s="18">
        <v>1</v>
      </c>
      <c r="K106" s="18">
        <v>1</v>
      </c>
      <c r="L106" s="18">
        <v>0</v>
      </c>
      <c r="M106" s="19">
        <f>SUM(G106:L106)</f>
        <v>2.2000000000000002</v>
      </c>
      <c r="N106" s="18" t="s">
        <v>216</v>
      </c>
    </row>
    <row r="107" spans="1:14" ht="15" customHeight="1">
      <c r="A107" s="14">
        <v>29</v>
      </c>
      <c r="B107" s="15" t="s">
        <v>401</v>
      </c>
      <c r="C107" s="15" t="s">
        <v>402</v>
      </c>
      <c r="D107" s="15" t="s">
        <v>37</v>
      </c>
      <c r="E107" s="16" t="s">
        <v>346</v>
      </c>
      <c r="F107" s="19" t="s">
        <v>39</v>
      </c>
      <c r="G107" s="19">
        <v>4.5</v>
      </c>
      <c r="H107" s="19">
        <v>4.5</v>
      </c>
      <c r="I107" s="19">
        <v>4</v>
      </c>
      <c r="J107" s="19">
        <v>2</v>
      </c>
      <c r="K107" s="19">
        <v>5</v>
      </c>
      <c r="L107" s="19">
        <v>1</v>
      </c>
      <c r="M107" s="19">
        <f>SUM(G107:L107)</f>
        <v>21</v>
      </c>
      <c r="N107" s="19" t="s">
        <v>219</v>
      </c>
    </row>
    <row r="108" spans="1:14" ht="15" customHeight="1">
      <c r="A108" s="14">
        <v>4</v>
      </c>
      <c r="B108" s="15" t="s">
        <v>220</v>
      </c>
      <c r="C108" s="15" t="s">
        <v>221</v>
      </c>
      <c r="D108" s="15" t="s">
        <v>37</v>
      </c>
      <c r="E108" s="16" t="s">
        <v>215</v>
      </c>
      <c r="F108" s="20" t="s">
        <v>50</v>
      </c>
      <c r="G108" s="18">
        <v>2</v>
      </c>
      <c r="H108" s="18">
        <v>4.5</v>
      </c>
      <c r="I108" s="18">
        <v>0</v>
      </c>
      <c r="J108" s="18">
        <v>1</v>
      </c>
      <c r="K108" s="18">
        <v>1</v>
      </c>
      <c r="L108" s="18">
        <v>0</v>
      </c>
      <c r="M108" s="19">
        <f>SUM(G108:L108)</f>
        <v>8.5</v>
      </c>
      <c r="N108" s="18" t="s">
        <v>216</v>
      </c>
    </row>
    <row r="109" spans="1:14" ht="15" customHeight="1">
      <c r="A109" s="14">
        <v>22</v>
      </c>
      <c r="B109" s="15" t="s">
        <v>254</v>
      </c>
      <c r="C109" s="15" t="s">
        <v>255</v>
      </c>
      <c r="D109" s="15" t="s">
        <v>37</v>
      </c>
      <c r="E109" s="16" t="s">
        <v>215</v>
      </c>
      <c r="F109" s="18" t="s">
        <v>50</v>
      </c>
      <c r="G109" s="18">
        <v>2</v>
      </c>
      <c r="H109" s="18">
        <v>5</v>
      </c>
      <c r="I109" s="18">
        <v>2</v>
      </c>
      <c r="J109" s="18">
        <v>5</v>
      </c>
      <c r="K109" s="18">
        <v>5</v>
      </c>
      <c r="L109" s="18">
        <v>0</v>
      </c>
      <c r="M109" s="19">
        <f>SUM(G109:L109)</f>
        <v>19</v>
      </c>
      <c r="N109" s="18" t="s">
        <v>216</v>
      </c>
    </row>
    <row r="110" spans="1:14" ht="15" customHeight="1">
      <c r="A110" s="14">
        <v>59</v>
      </c>
      <c r="B110" s="15" t="s">
        <v>326</v>
      </c>
      <c r="C110" s="15" t="s">
        <v>327</v>
      </c>
      <c r="D110" s="15" t="s">
        <v>37</v>
      </c>
      <c r="E110" s="16" t="s">
        <v>215</v>
      </c>
      <c r="F110" s="20" t="s">
        <v>39</v>
      </c>
      <c r="G110" s="18">
        <v>4</v>
      </c>
      <c r="H110" s="18">
        <v>3</v>
      </c>
      <c r="I110" s="18">
        <v>4</v>
      </c>
      <c r="J110" s="18">
        <v>4</v>
      </c>
      <c r="K110" s="18">
        <v>5</v>
      </c>
      <c r="L110" s="18">
        <v>4</v>
      </c>
      <c r="M110" s="19">
        <f>SUM(G110:L110)</f>
        <v>24</v>
      </c>
      <c r="N110" s="18" t="s">
        <v>219</v>
      </c>
    </row>
    <row r="111" spans="1:14" ht="15" customHeight="1">
      <c r="A111" s="14">
        <v>46</v>
      </c>
      <c r="B111" s="15" t="s">
        <v>300</v>
      </c>
      <c r="C111" s="15" t="s">
        <v>301</v>
      </c>
      <c r="D111" s="15" t="s">
        <v>37</v>
      </c>
      <c r="E111" s="16" t="s">
        <v>215</v>
      </c>
      <c r="F111" s="18" t="s">
        <v>39</v>
      </c>
      <c r="G111" s="18">
        <v>0</v>
      </c>
      <c r="H111" s="18">
        <v>0</v>
      </c>
      <c r="I111" s="18">
        <v>0</v>
      </c>
      <c r="J111" s="18">
        <v>0</v>
      </c>
      <c r="K111" s="18">
        <v>2.5</v>
      </c>
      <c r="L111" s="18">
        <v>1</v>
      </c>
      <c r="M111" s="19">
        <f>SUM(G111:L111)</f>
        <v>3.5</v>
      </c>
      <c r="N111" s="18" t="s">
        <v>219</v>
      </c>
    </row>
    <row r="112" spans="1:14" ht="15" customHeight="1">
      <c r="A112" s="14">
        <v>5</v>
      </c>
      <c r="B112" s="15" t="s">
        <v>222</v>
      </c>
      <c r="C112" s="15" t="s">
        <v>223</v>
      </c>
      <c r="D112" s="15" t="s">
        <v>37</v>
      </c>
      <c r="E112" s="16" t="s">
        <v>215</v>
      </c>
      <c r="F112" s="19" t="s">
        <v>39</v>
      </c>
      <c r="G112" s="18">
        <v>4</v>
      </c>
      <c r="H112" s="18">
        <v>5</v>
      </c>
      <c r="I112" s="18">
        <v>45</v>
      </c>
      <c r="J112" s="18">
        <v>2.5</v>
      </c>
      <c r="K112" s="18">
        <v>5</v>
      </c>
      <c r="L112" s="18">
        <v>3</v>
      </c>
      <c r="M112" s="19">
        <f>SUM(G112:L112)</f>
        <v>64.5</v>
      </c>
      <c r="N112" s="18" t="s">
        <v>219</v>
      </c>
    </row>
    <row r="113" spans="1:14" ht="15" customHeight="1">
      <c r="A113" s="14">
        <v>82</v>
      </c>
      <c r="B113" s="15" t="s">
        <v>501</v>
      </c>
      <c r="C113" s="15" t="s">
        <v>502</v>
      </c>
      <c r="D113" s="15" t="s">
        <v>37</v>
      </c>
      <c r="E113" s="16" t="s">
        <v>346</v>
      </c>
      <c r="F113" s="20" t="s">
        <v>50</v>
      </c>
      <c r="G113" s="20">
        <v>1</v>
      </c>
      <c r="H113" s="20">
        <v>3</v>
      </c>
      <c r="I113" s="20">
        <v>0.1</v>
      </c>
      <c r="J113" s="20">
        <v>2</v>
      </c>
      <c r="K113" s="20">
        <v>2</v>
      </c>
      <c r="L113" s="20">
        <v>2</v>
      </c>
      <c r="M113" s="19">
        <f>SUM(G113:L113)</f>
        <v>10.1</v>
      </c>
      <c r="N113" s="18" t="s">
        <v>142</v>
      </c>
    </row>
    <row r="114" spans="1:14" ht="15" customHeight="1">
      <c r="A114" s="14">
        <v>39</v>
      </c>
      <c r="B114" s="15" t="s">
        <v>419</v>
      </c>
      <c r="C114" s="15" t="s">
        <v>420</v>
      </c>
      <c r="D114" s="15" t="s">
        <v>37</v>
      </c>
      <c r="E114" s="16" t="s">
        <v>346</v>
      </c>
      <c r="F114" s="20" t="s">
        <v>39</v>
      </c>
      <c r="G114" s="18">
        <v>0</v>
      </c>
      <c r="H114" s="18">
        <v>0</v>
      </c>
      <c r="I114" s="18">
        <v>0</v>
      </c>
      <c r="J114" s="18">
        <v>1</v>
      </c>
      <c r="K114" s="18">
        <v>3</v>
      </c>
      <c r="L114" s="18">
        <v>1.5</v>
      </c>
      <c r="M114" s="19">
        <f>SUM(G114:L114)</f>
        <v>5.5</v>
      </c>
      <c r="N114" s="18" t="s">
        <v>219</v>
      </c>
    </row>
    <row r="115" spans="1:14" ht="15" customHeight="1">
      <c r="A115" s="14">
        <v>96</v>
      </c>
      <c r="B115" s="15" t="s">
        <v>527</v>
      </c>
      <c r="C115" s="15" t="s">
        <v>528</v>
      </c>
      <c r="D115" s="15" t="s">
        <v>37</v>
      </c>
      <c r="E115" s="16" t="s">
        <v>346</v>
      </c>
      <c r="F115" s="20" t="s">
        <v>39</v>
      </c>
      <c r="G115" s="20">
        <v>2</v>
      </c>
      <c r="H115" s="20">
        <v>2</v>
      </c>
      <c r="I115" s="20">
        <v>2</v>
      </c>
      <c r="J115" s="20">
        <v>1</v>
      </c>
      <c r="K115" s="20">
        <v>4</v>
      </c>
      <c r="L115" s="20">
        <v>0</v>
      </c>
      <c r="M115" s="19">
        <f>SUM(G115:L115)</f>
        <v>11</v>
      </c>
      <c r="N115" s="18" t="s">
        <v>219</v>
      </c>
    </row>
    <row r="116" spans="1:14" ht="15" customHeight="1">
      <c r="A116" s="14">
        <v>77</v>
      </c>
      <c r="B116" s="15" t="s">
        <v>491</v>
      </c>
      <c r="C116" s="15" t="s">
        <v>492</v>
      </c>
      <c r="D116" s="15" t="s">
        <v>37</v>
      </c>
      <c r="E116" s="16" t="s">
        <v>346</v>
      </c>
      <c r="F116" s="20" t="s">
        <v>50</v>
      </c>
      <c r="G116" s="20">
        <v>2</v>
      </c>
      <c r="H116" s="20">
        <v>2</v>
      </c>
      <c r="I116" s="20">
        <v>5</v>
      </c>
      <c r="J116" s="20">
        <v>4</v>
      </c>
      <c r="K116" s="20">
        <v>4</v>
      </c>
      <c r="L116" s="20">
        <v>4</v>
      </c>
      <c r="M116" s="19">
        <f>SUM(G116:L116)</f>
        <v>21</v>
      </c>
      <c r="N116" s="18" t="s">
        <v>142</v>
      </c>
    </row>
    <row r="117" spans="1:14" ht="15" customHeight="1">
      <c r="A117" s="14">
        <v>86</v>
      </c>
      <c r="B117" s="15" t="s">
        <v>509</v>
      </c>
      <c r="C117" s="15" t="s">
        <v>510</v>
      </c>
      <c r="D117" s="15" t="s">
        <v>37</v>
      </c>
      <c r="E117" s="16" t="s">
        <v>346</v>
      </c>
      <c r="F117" s="20" t="s">
        <v>39</v>
      </c>
      <c r="G117" s="20">
        <v>3</v>
      </c>
      <c r="H117" s="20">
        <v>3</v>
      </c>
      <c r="I117" s="20">
        <v>2.5</v>
      </c>
      <c r="J117" s="20">
        <v>1.5</v>
      </c>
      <c r="K117" s="20">
        <v>1</v>
      </c>
      <c r="L117" s="20">
        <v>1.5</v>
      </c>
      <c r="M117" s="19">
        <f>SUM(G117:L117)</f>
        <v>12.5</v>
      </c>
      <c r="N117" s="18" t="s">
        <v>219</v>
      </c>
    </row>
    <row r="118" spans="1:14" ht="15" customHeight="1">
      <c r="A118" s="14">
        <v>73</v>
      </c>
      <c r="B118" s="15" t="s">
        <v>175</v>
      </c>
      <c r="C118" s="15" t="s">
        <v>176</v>
      </c>
      <c r="D118" s="15" t="s">
        <v>37</v>
      </c>
      <c r="E118" s="16" t="s">
        <v>38</v>
      </c>
      <c r="F118" s="19"/>
      <c r="G118" s="18"/>
      <c r="H118" s="18"/>
      <c r="I118" s="18"/>
      <c r="J118" s="18"/>
      <c r="K118" s="18"/>
      <c r="L118" s="18"/>
      <c r="M118" s="19">
        <f>SUM(G118:L118)</f>
        <v>0</v>
      </c>
      <c r="N118" s="18"/>
    </row>
    <row r="119" spans="1:14" ht="15" customHeight="1">
      <c r="A119" s="14">
        <v>10</v>
      </c>
      <c r="B119" s="15" t="s">
        <v>232</v>
      </c>
      <c r="C119" s="15" t="s">
        <v>233</v>
      </c>
      <c r="D119" s="15" t="s">
        <v>37</v>
      </c>
      <c r="E119" s="16" t="s">
        <v>215</v>
      </c>
      <c r="F119" s="19" t="s">
        <v>39</v>
      </c>
      <c r="G119" s="18">
        <v>1</v>
      </c>
      <c r="H119" s="18">
        <v>0</v>
      </c>
      <c r="I119" s="18">
        <v>2</v>
      </c>
      <c r="J119" s="18">
        <v>0.5</v>
      </c>
      <c r="K119" s="18">
        <v>3</v>
      </c>
      <c r="L119" s="18">
        <v>1</v>
      </c>
      <c r="M119" s="19">
        <f>SUM(G119:L119)</f>
        <v>7.5</v>
      </c>
      <c r="N119" s="18" t="s">
        <v>219</v>
      </c>
    </row>
    <row r="120" spans="1:14" ht="15" customHeight="1">
      <c r="A120" s="14">
        <v>27</v>
      </c>
      <c r="B120" s="15" t="s">
        <v>262</v>
      </c>
      <c r="C120" s="15" t="s">
        <v>263</v>
      </c>
      <c r="D120" s="15" t="s">
        <v>37</v>
      </c>
      <c r="E120" s="16" t="s">
        <v>215</v>
      </c>
      <c r="F120" s="18" t="s">
        <v>39</v>
      </c>
      <c r="G120" s="18">
        <v>5</v>
      </c>
      <c r="H120" s="18">
        <v>4</v>
      </c>
      <c r="I120" s="18">
        <v>1</v>
      </c>
      <c r="J120" s="18">
        <v>5</v>
      </c>
      <c r="K120" s="18">
        <v>5</v>
      </c>
      <c r="L120" s="18">
        <v>3</v>
      </c>
      <c r="M120" s="19">
        <f>SUM(G120:L120)</f>
        <v>23</v>
      </c>
      <c r="N120" s="18" t="s">
        <v>219</v>
      </c>
    </row>
    <row r="121" spans="1:14" ht="15" customHeight="1">
      <c r="A121" s="14">
        <v>78</v>
      </c>
      <c r="B121" s="15" t="s">
        <v>185</v>
      </c>
      <c r="C121" s="15" t="s">
        <v>186</v>
      </c>
      <c r="D121" s="15" t="s">
        <v>37</v>
      </c>
      <c r="E121" s="16" t="s">
        <v>38</v>
      </c>
      <c r="F121" s="20" t="s">
        <v>39</v>
      </c>
      <c r="G121" s="18">
        <v>4</v>
      </c>
      <c r="H121" s="18">
        <v>5</v>
      </c>
      <c r="I121" s="18">
        <v>2</v>
      </c>
      <c r="J121" s="18">
        <v>4</v>
      </c>
      <c r="K121" s="18">
        <v>3.5</v>
      </c>
      <c r="L121" s="18">
        <v>4</v>
      </c>
      <c r="M121" s="19">
        <f>SUM(G121:L121)</f>
        <v>22.5</v>
      </c>
      <c r="N121" s="18"/>
    </row>
    <row r="122" spans="1:14" ht="15" customHeight="1">
      <c r="A122" s="14">
        <v>46</v>
      </c>
      <c r="B122" s="15" t="s">
        <v>431</v>
      </c>
      <c r="C122" s="15" t="s">
        <v>432</v>
      </c>
      <c r="D122" s="15" t="s">
        <v>37</v>
      </c>
      <c r="E122" s="16" t="s">
        <v>346</v>
      </c>
      <c r="F122" s="17" t="s">
        <v>39</v>
      </c>
      <c r="G122" s="18">
        <v>0</v>
      </c>
      <c r="H122" s="18">
        <v>0</v>
      </c>
      <c r="I122" s="18">
        <v>0</v>
      </c>
      <c r="J122" s="18">
        <v>1</v>
      </c>
      <c r="K122" s="18">
        <v>5</v>
      </c>
      <c r="L122" s="18">
        <v>5</v>
      </c>
      <c r="M122" s="19">
        <f>SUM(G122:L122)</f>
        <v>11</v>
      </c>
      <c r="N122" s="18" t="s">
        <v>219</v>
      </c>
    </row>
    <row r="123" spans="1:14" ht="15" customHeight="1">
      <c r="A123" s="14">
        <v>50</v>
      </c>
      <c r="B123" s="15" t="s">
        <v>439</v>
      </c>
      <c r="C123" s="15" t="s">
        <v>440</v>
      </c>
      <c r="D123" s="15" t="s">
        <v>37</v>
      </c>
      <c r="E123" s="16" t="s">
        <v>346</v>
      </c>
      <c r="F123" s="17" t="s">
        <v>39</v>
      </c>
      <c r="G123" s="18">
        <v>1</v>
      </c>
      <c r="H123" s="18">
        <v>3</v>
      </c>
      <c r="I123" s="18">
        <v>0</v>
      </c>
      <c r="J123" s="18">
        <v>0</v>
      </c>
      <c r="K123" s="18">
        <v>4</v>
      </c>
      <c r="L123" s="18">
        <v>0</v>
      </c>
      <c r="M123" s="19">
        <f>SUM(G123:L123)</f>
        <v>8</v>
      </c>
      <c r="N123" s="18" t="s">
        <v>219</v>
      </c>
    </row>
    <row r="124" spans="1:14" ht="15" customHeight="1">
      <c r="A124" s="14">
        <v>7</v>
      </c>
      <c r="B124" s="15" t="s">
        <v>357</v>
      </c>
      <c r="C124" s="15" t="s">
        <v>358</v>
      </c>
      <c r="D124" s="15" t="s">
        <v>37</v>
      </c>
      <c r="E124" s="16" t="s">
        <v>346</v>
      </c>
      <c r="F124" s="19" t="s">
        <v>39</v>
      </c>
      <c r="G124" s="18">
        <v>2.5</v>
      </c>
      <c r="H124" s="18">
        <v>1.5</v>
      </c>
      <c r="I124" s="18">
        <v>2</v>
      </c>
      <c r="J124" s="18">
        <v>0.5</v>
      </c>
      <c r="K124" s="18">
        <v>4</v>
      </c>
      <c r="L124" s="18">
        <v>3</v>
      </c>
      <c r="M124" s="19">
        <f>SUM(G124:L124)</f>
        <v>13.5</v>
      </c>
      <c r="N124" s="18" t="s">
        <v>219</v>
      </c>
    </row>
    <row r="125" spans="1:14" ht="15" customHeight="1">
      <c r="A125" s="14">
        <v>19</v>
      </c>
      <c r="B125" s="15" t="s">
        <v>381</v>
      </c>
      <c r="C125" s="15" t="s">
        <v>382</v>
      </c>
      <c r="D125" s="15" t="s">
        <v>37</v>
      </c>
      <c r="E125" s="16" t="s">
        <v>346</v>
      </c>
      <c r="F125" s="19" t="s">
        <v>50</v>
      </c>
      <c r="G125" s="19">
        <v>0</v>
      </c>
      <c r="H125" s="19">
        <v>0</v>
      </c>
      <c r="I125" s="19">
        <v>0.1</v>
      </c>
      <c r="J125" s="19">
        <v>0.1</v>
      </c>
      <c r="K125" s="19">
        <v>0.1</v>
      </c>
      <c r="L125" s="19">
        <v>0.1</v>
      </c>
      <c r="M125" s="19">
        <f>SUM(G125:L125)</f>
        <v>0.4</v>
      </c>
      <c r="N125" s="19" t="s">
        <v>142</v>
      </c>
    </row>
    <row r="126" spans="1:14" ht="15" customHeight="1">
      <c r="A126" s="14">
        <v>34</v>
      </c>
      <c r="B126" s="15" t="s">
        <v>102</v>
      </c>
      <c r="C126" s="15" t="s">
        <v>103</v>
      </c>
      <c r="D126" s="15" t="s">
        <v>37</v>
      </c>
      <c r="E126" s="16" t="s">
        <v>38</v>
      </c>
      <c r="F126" s="18" t="s">
        <v>50</v>
      </c>
      <c r="G126" s="18">
        <v>3.5</v>
      </c>
      <c r="H126" s="18">
        <v>3.5</v>
      </c>
      <c r="I126" s="18">
        <v>2.5</v>
      </c>
      <c r="J126" s="18">
        <v>3</v>
      </c>
      <c r="K126" s="18">
        <v>3</v>
      </c>
      <c r="L126" s="18">
        <v>1</v>
      </c>
      <c r="M126" s="19">
        <f>SUM(G126:L126)</f>
        <v>16.5</v>
      </c>
      <c r="N126" s="18" t="s">
        <v>51</v>
      </c>
    </row>
    <row r="127" spans="1:14" ht="15" customHeight="1">
      <c r="A127" s="14">
        <v>84</v>
      </c>
      <c r="B127" s="15" t="s">
        <v>195</v>
      </c>
      <c r="C127" s="15" t="s">
        <v>196</v>
      </c>
      <c r="D127" s="15" t="s">
        <v>37</v>
      </c>
      <c r="E127" s="16" t="s">
        <v>38</v>
      </c>
      <c r="F127" s="17" t="s">
        <v>50</v>
      </c>
      <c r="G127" s="18">
        <v>3.5</v>
      </c>
      <c r="H127" s="18">
        <v>5</v>
      </c>
      <c r="I127" s="18">
        <v>1</v>
      </c>
      <c r="J127" s="18">
        <v>1</v>
      </c>
      <c r="K127" s="18">
        <v>0.1</v>
      </c>
      <c r="L127" s="18">
        <v>0</v>
      </c>
      <c r="M127" s="19">
        <f>SUM(G127:L127)</f>
        <v>10.6</v>
      </c>
      <c r="N127" s="18" t="s">
        <v>51</v>
      </c>
    </row>
    <row r="128" spans="1:14" ht="15" customHeight="1">
      <c r="A128" s="14">
        <v>2</v>
      </c>
      <c r="B128" s="15" t="s">
        <v>347</v>
      </c>
      <c r="C128" s="15" t="s">
        <v>348</v>
      </c>
      <c r="D128" s="15" t="s">
        <v>37</v>
      </c>
      <c r="E128" s="16" t="s">
        <v>346</v>
      </c>
      <c r="F128" s="20" t="s">
        <v>39</v>
      </c>
      <c r="G128" s="18">
        <v>1.5</v>
      </c>
      <c r="H128" s="18">
        <v>0</v>
      </c>
      <c r="I128" s="18">
        <v>0</v>
      </c>
      <c r="J128" s="18">
        <v>2</v>
      </c>
      <c r="K128" s="18">
        <v>5</v>
      </c>
      <c r="L128" s="18">
        <v>0.2</v>
      </c>
      <c r="M128" s="19">
        <f>SUM(G128:L128)</f>
        <v>8.6999999999999993</v>
      </c>
      <c r="N128" s="18" t="s">
        <v>219</v>
      </c>
    </row>
    <row r="129" spans="1:14" ht="15" customHeight="1">
      <c r="A129" s="14">
        <v>14</v>
      </c>
      <c r="B129" s="15" t="s">
        <v>371</v>
      </c>
      <c r="C129" s="15" t="s">
        <v>372</v>
      </c>
      <c r="D129" s="15" t="s">
        <v>37</v>
      </c>
      <c r="E129" s="16" t="s">
        <v>346</v>
      </c>
      <c r="F129" s="20" t="s">
        <v>39</v>
      </c>
      <c r="G129" s="19">
        <v>0</v>
      </c>
      <c r="H129" s="19">
        <v>1</v>
      </c>
      <c r="I129" s="19">
        <v>2</v>
      </c>
      <c r="J129" s="19">
        <v>0.2</v>
      </c>
      <c r="K129" s="19">
        <v>1</v>
      </c>
      <c r="L129" s="19">
        <v>0</v>
      </c>
      <c r="M129" s="19">
        <f>SUM(G129:L129)</f>
        <v>4.2</v>
      </c>
      <c r="N129" s="19" t="s">
        <v>219</v>
      </c>
    </row>
    <row r="130" spans="1:14" ht="15" customHeight="1">
      <c r="A130" s="14">
        <v>68</v>
      </c>
      <c r="B130" s="15" t="s">
        <v>165</v>
      </c>
      <c r="C130" s="15" t="s">
        <v>166</v>
      </c>
      <c r="D130" s="15" t="s">
        <v>37</v>
      </c>
      <c r="E130" s="16" t="s">
        <v>38</v>
      </c>
      <c r="F130" s="17" t="s">
        <v>39</v>
      </c>
      <c r="G130" s="18">
        <v>0</v>
      </c>
      <c r="H130" s="18">
        <v>0</v>
      </c>
      <c r="I130" s="18">
        <v>0</v>
      </c>
      <c r="J130" s="18">
        <v>0</v>
      </c>
      <c r="K130" s="18">
        <v>4</v>
      </c>
      <c r="L130" s="18">
        <v>0.1</v>
      </c>
      <c r="M130" s="19">
        <f>SUM(G130:L130)</f>
        <v>4.0999999999999996</v>
      </c>
      <c r="N130" s="18"/>
    </row>
    <row r="131" spans="1:14" ht="15" customHeight="1">
      <c r="A131" s="14">
        <v>58</v>
      </c>
      <c r="B131" s="15" t="s">
        <v>324</v>
      </c>
      <c r="C131" s="15" t="s">
        <v>325</v>
      </c>
      <c r="D131" s="15" t="s">
        <v>37</v>
      </c>
      <c r="E131" s="16" t="s">
        <v>215</v>
      </c>
      <c r="F131" s="17" t="s">
        <v>39</v>
      </c>
      <c r="G131" s="18">
        <v>4</v>
      </c>
      <c r="H131" s="18">
        <v>5</v>
      </c>
      <c r="I131" s="18">
        <v>5</v>
      </c>
      <c r="J131" s="18">
        <v>3.5</v>
      </c>
      <c r="K131" s="18">
        <v>3</v>
      </c>
      <c r="L131" s="18">
        <v>3</v>
      </c>
      <c r="M131" s="19">
        <f>SUM(G131:L131)</f>
        <v>23.5</v>
      </c>
      <c r="N131" s="18" t="s">
        <v>219</v>
      </c>
    </row>
    <row r="132" spans="1:14" ht="15" customHeight="1">
      <c r="A132" s="14">
        <v>89</v>
      </c>
      <c r="B132" s="15" t="s">
        <v>515</v>
      </c>
      <c r="C132" s="15" t="s">
        <v>516</v>
      </c>
      <c r="D132" s="15" t="s">
        <v>37</v>
      </c>
      <c r="E132" s="16" t="s">
        <v>346</v>
      </c>
      <c r="F132" s="18" t="s">
        <v>50</v>
      </c>
      <c r="G132" s="18">
        <v>1</v>
      </c>
      <c r="H132" s="18">
        <v>3</v>
      </c>
      <c r="I132" s="18">
        <v>0.1</v>
      </c>
      <c r="J132" s="18">
        <v>2</v>
      </c>
      <c r="K132" s="18">
        <v>2</v>
      </c>
      <c r="L132" s="18">
        <v>2.5</v>
      </c>
      <c r="M132" s="19">
        <f>SUM(G132:L132)</f>
        <v>10.6</v>
      </c>
      <c r="N132" s="18" t="s">
        <v>142</v>
      </c>
    </row>
    <row r="133" spans="1:14" ht="15" customHeight="1">
      <c r="A133" s="14">
        <v>87</v>
      </c>
      <c r="B133" s="15" t="s">
        <v>511</v>
      </c>
      <c r="C133" s="15" t="s">
        <v>512</v>
      </c>
      <c r="D133" s="15" t="s">
        <v>37</v>
      </c>
      <c r="E133" s="16" t="s">
        <v>346</v>
      </c>
      <c r="F133" s="18" t="s">
        <v>39</v>
      </c>
      <c r="G133" s="18">
        <v>3</v>
      </c>
      <c r="H133" s="18">
        <v>2</v>
      </c>
      <c r="I133" s="18">
        <v>0</v>
      </c>
      <c r="J133" s="18">
        <v>0.2</v>
      </c>
      <c r="K133" s="18">
        <v>0.1</v>
      </c>
      <c r="L133" s="18">
        <v>0.1</v>
      </c>
      <c r="M133" s="19">
        <f>SUM(G133:L133)</f>
        <v>5.3999999999999995</v>
      </c>
      <c r="N133" s="18" t="s">
        <v>219</v>
      </c>
    </row>
    <row r="134" spans="1:14" ht="15" customHeight="1">
      <c r="A134" s="14">
        <v>17</v>
      </c>
      <c r="B134" s="15" t="s">
        <v>70</v>
      </c>
      <c r="C134" s="15" t="s">
        <v>71</v>
      </c>
      <c r="D134" s="15" t="s">
        <v>37</v>
      </c>
      <c r="E134" s="16" t="s">
        <v>38</v>
      </c>
      <c r="F134" s="18" t="s">
        <v>50</v>
      </c>
      <c r="G134" s="18">
        <v>4.5</v>
      </c>
      <c r="H134" s="18">
        <v>5</v>
      </c>
      <c r="I134" s="18">
        <v>0</v>
      </c>
      <c r="J134" s="18">
        <v>2.5</v>
      </c>
      <c r="K134" s="18">
        <v>2.5</v>
      </c>
      <c r="L134" s="18">
        <v>4.5</v>
      </c>
      <c r="M134" s="19">
        <f>SUM(G134:L134)</f>
        <v>19</v>
      </c>
      <c r="N134" s="18" t="s">
        <v>51</v>
      </c>
    </row>
    <row r="135" spans="1:14" ht="15" customHeight="1">
      <c r="A135" s="14">
        <v>69</v>
      </c>
      <c r="B135" s="15" t="s">
        <v>475</v>
      </c>
      <c r="C135" s="15" t="s">
        <v>476</v>
      </c>
      <c r="D135" s="15" t="s">
        <v>37</v>
      </c>
      <c r="E135" s="16" t="s">
        <v>346</v>
      </c>
      <c r="F135" s="19" t="s">
        <v>50</v>
      </c>
      <c r="G135" s="18">
        <v>1</v>
      </c>
      <c r="H135" s="18">
        <v>4.5</v>
      </c>
      <c r="I135" s="18">
        <v>0.1</v>
      </c>
      <c r="J135" s="18">
        <v>2</v>
      </c>
      <c r="K135" s="18">
        <v>0.1</v>
      </c>
      <c r="L135" s="18">
        <v>0.1</v>
      </c>
      <c r="M135" s="19">
        <f>SUM(G135:L135)</f>
        <v>7.7999999999999989</v>
      </c>
      <c r="N135" s="18" t="s">
        <v>142</v>
      </c>
    </row>
    <row r="136" spans="1:14" ht="15" customHeight="1">
      <c r="A136" s="14">
        <v>1</v>
      </c>
      <c r="B136" s="15" t="s">
        <v>213</v>
      </c>
      <c r="C136" s="15" t="s">
        <v>214</v>
      </c>
      <c r="D136" s="15" t="s">
        <v>37</v>
      </c>
      <c r="E136" s="16" t="s">
        <v>215</v>
      </c>
      <c r="F136" s="19" t="s">
        <v>50</v>
      </c>
      <c r="G136" s="18">
        <v>4.5</v>
      </c>
      <c r="H136" s="18">
        <v>4</v>
      </c>
      <c r="I136" s="18">
        <v>0.1</v>
      </c>
      <c r="J136" s="18">
        <v>1</v>
      </c>
      <c r="K136" s="18">
        <v>0</v>
      </c>
      <c r="L136" s="18">
        <v>0</v>
      </c>
      <c r="M136" s="19">
        <f>SUM(G136:L136)</f>
        <v>9.6</v>
      </c>
      <c r="N136" s="19" t="s">
        <v>216</v>
      </c>
    </row>
    <row r="137" spans="1:14" ht="15" customHeight="1">
      <c r="A137" s="14">
        <v>71</v>
      </c>
      <c r="B137" s="15" t="s">
        <v>479</v>
      </c>
      <c r="C137" s="15" t="s">
        <v>480</v>
      </c>
      <c r="D137" s="15" t="s">
        <v>37</v>
      </c>
      <c r="E137" s="16" t="s">
        <v>346</v>
      </c>
      <c r="F137" s="19" t="s">
        <v>39</v>
      </c>
      <c r="G137" s="18">
        <v>1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9">
        <f>SUM(G137:L137)</f>
        <v>1</v>
      </c>
      <c r="N137" s="18" t="s">
        <v>219</v>
      </c>
    </row>
    <row r="138" spans="1:14" ht="15" customHeight="1">
      <c r="A138" s="14">
        <v>1</v>
      </c>
      <c r="B138" s="15" t="s">
        <v>35</v>
      </c>
      <c r="C138" s="15" t="s">
        <v>36</v>
      </c>
      <c r="D138" s="15" t="s">
        <v>37</v>
      </c>
      <c r="E138" s="16" t="s">
        <v>38</v>
      </c>
      <c r="F138" s="17" t="s">
        <v>39</v>
      </c>
      <c r="G138" s="18">
        <v>3</v>
      </c>
      <c r="H138" s="18">
        <v>1</v>
      </c>
      <c r="I138" s="18">
        <v>2</v>
      </c>
      <c r="J138" s="18">
        <v>0</v>
      </c>
      <c r="K138" s="18">
        <v>5</v>
      </c>
      <c r="L138" s="18">
        <v>5</v>
      </c>
      <c r="M138" s="19">
        <f>SUM(G138:L138)</f>
        <v>16</v>
      </c>
      <c r="N138" s="18"/>
    </row>
    <row r="139" spans="1:14" ht="15" customHeight="1">
      <c r="A139" s="14">
        <v>44</v>
      </c>
      <c r="B139" s="15" t="s">
        <v>427</v>
      </c>
      <c r="C139" s="15" t="s">
        <v>428</v>
      </c>
      <c r="D139" s="15" t="s">
        <v>37</v>
      </c>
      <c r="E139" s="16" t="s">
        <v>346</v>
      </c>
      <c r="F139" s="17" t="s">
        <v>50</v>
      </c>
      <c r="G139" s="18">
        <v>1.5</v>
      </c>
      <c r="H139" s="18">
        <v>5</v>
      </c>
      <c r="I139" s="18">
        <v>0.1</v>
      </c>
      <c r="J139" s="18">
        <v>1.5</v>
      </c>
      <c r="K139" s="18">
        <v>1.5</v>
      </c>
      <c r="L139" s="18">
        <v>1</v>
      </c>
      <c r="M139" s="19">
        <f>SUM(G139:L139)</f>
        <v>10.6</v>
      </c>
      <c r="N139" s="18" t="s">
        <v>142</v>
      </c>
    </row>
    <row r="140" spans="1:14" ht="15" customHeight="1">
      <c r="A140" s="14">
        <v>52</v>
      </c>
      <c r="B140" s="15" t="s">
        <v>312</v>
      </c>
      <c r="C140" s="15" t="s">
        <v>313</v>
      </c>
      <c r="D140" s="15" t="s">
        <v>37</v>
      </c>
      <c r="E140" s="16" t="s">
        <v>215</v>
      </c>
      <c r="F140" s="18" t="s">
        <v>39</v>
      </c>
      <c r="G140" s="18">
        <v>0</v>
      </c>
      <c r="H140" s="18">
        <v>0</v>
      </c>
      <c r="I140" s="18">
        <v>0</v>
      </c>
      <c r="J140" s="18">
        <v>0.2</v>
      </c>
      <c r="K140" s="18">
        <v>0</v>
      </c>
      <c r="L140" s="18">
        <v>0</v>
      </c>
      <c r="M140" s="19">
        <f>SUM(G140:L140)</f>
        <v>0.2</v>
      </c>
      <c r="N140" s="18" t="s">
        <v>219</v>
      </c>
    </row>
    <row r="141" spans="1:14" ht="15" customHeight="1">
      <c r="A141" s="14">
        <v>37</v>
      </c>
      <c r="B141" s="15" t="s">
        <v>108</v>
      </c>
      <c r="C141" s="15" t="s">
        <v>109</v>
      </c>
      <c r="D141" s="15" t="s">
        <v>37</v>
      </c>
      <c r="E141" s="16" t="s">
        <v>38</v>
      </c>
      <c r="F141" s="18" t="s">
        <v>39</v>
      </c>
      <c r="G141" s="18">
        <v>2</v>
      </c>
      <c r="H141" s="18">
        <v>5</v>
      </c>
      <c r="I141" s="18">
        <v>0</v>
      </c>
      <c r="J141" s="18">
        <v>0.1</v>
      </c>
      <c r="K141" s="18">
        <v>5</v>
      </c>
      <c r="L141" s="18">
        <v>1</v>
      </c>
      <c r="M141" s="19">
        <f>SUM(G141:L141)</f>
        <v>13.1</v>
      </c>
      <c r="N141" s="18"/>
    </row>
    <row r="142" spans="1:14" ht="15" customHeight="1">
      <c r="A142" s="14">
        <v>74</v>
      </c>
      <c r="B142" s="15" t="s">
        <v>177</v>
      </c>
      <c r="C142" s="15" t="s">
        <v>178</v>
      </c>
      <c r="D142" s="15" t="s">
        <v>37</v>
      </c>
      <c r="E142" s="16" t="s">
        <v>38</v>
      </c>
      <c r="F142" s="18" t="s">
        <v>39</v>
      </c>
      <c r="G142" s="18">
        <v>3</v>
      </c>
      <c r="H142" s="18">
        <v>4</v>
      </c>
      <c r="I142" s="18">
        <v>3</v>
      </c>
      <c r="J142" s="18">
        <v>4</v>
      </c>
      <c r="K142" s="18">
        <v>2</v>
      </c>
      <c r="L142" s="18">
        <v>0.1</v>
      </c>
      <c r="M142" s="19">
        <f>SUM(G142:L142)</f>
        <v>16.100000000000001</v>
      </c>
      <c r="N142" s="18"/>
    </row>
    <row r="143" spans="1:14" ht="15" customHeight="1">
      <c r="A143" s="14">
        <v>69</v>
      </c>
      <c r="B143" s="15" t="s">
        <v>167</v>
      </c>
      <c r="C143" s="15" t="s">
        <v>168</v>
      </c>
      <c r="D143" s="15" t="s">
        <v>37</v>
      </c>
      <c r="E143" s="16" t="s">
        <v>38</v>
      </c>
      <c r="F143" s="20" t="s">
        <v>39</v>
      </c>
      <c r="G143" s="19">
        <v>0</v>
      </c>
      <c r="H143" s="19">
        <v>0</v>
      </c>
      <c r="I143" s="19">
        <v>0</v>
      </c>
      <c r="J143" s="19">
        <v>2</v>
      </c>
      <c r="K143" s="19">
        <v>4.5</v>
      </c>
      <c r="L143" s="19">
        <v>0.5</v>
      </c>
      <c r="M143" s="19">
        <f>SUM(G143:L143)</f>
        <v>7</v>
      </c>
      <c r="N143" s="19"/>
    </row>
    <row r="144" spans="1:14" ht="15" customHeight="1">
      <c r="A144" s="14">
        <v>59</v>
      </c>
      <c r="B144" s="15" t="s">
        <v>147</v>
      </c>
      <c r="C144" s="15" t="s">
        <v>148</v>
      </c>
      <c r="D144" s="15" t="s">
        <v>37</v>
      </c>
      <c r="E144" s="16" t="s">
        <v>38</v>
      </c>
      <c r="F144" s="18" t="s">
        <v>39</v>
      </c>
      <c r="G144" s="18">
        <v>0</v>
      </c>
      <c r="H144" s="18">
        <v>0</v>
      </c>
      <c r="I144" s="18">
        <v>0</v>
      </c>
      <c r="J144" s="19">
        <v>0.1</v>
      </c>
      <c r="K144" s="19">
        <v>3.5</v>
      </c>
      <c r="L144" s="19">
        <v>0.1</v>
      </c>
      <c r="M144" s="19">
        <f>SUM(G144:L144)</f>
        <v>3.7</v>
      </c>
      <c r="N144" s="18"/>
    </row>
    <row r="145" spans="1:14" ht="15" customHeight="1">
      <c r="A145" s="14">
        <v>51</v>
      </c>
      <c r="B145" s="15" t="s">
        <v>310</v>
      </c>
      <c r="C145" s="15" t="s">
        <v>311</v>
      </c>
      <c r="D145" s="15" t="s">
        <v>37</v>
      </c>
      <c r="E145" s="16" t="s">
        <v>215</v>
      </c>
      <c r="F145" s="19" t="s">
        <v>39</v>
      </c>
      <c r="G145" s="19">
        <v>4</v>
      </c>
      <c r="H145" s="19">
        <v>4</v>
      </c>
      <c r="I145" s="19">
        <v>5</v>
      </c>
      <c r="J145" s="19">
        <v>4.5</v>
      </c>
      <c r="K145" s="19">
        <v>3</v>
      </c>
      <c r="L145" s="19">
        <v>5</v>
      </c>
      <c r="M145" s="19">
        <f>SUM(G145:L145)</f>
        <v>25.5</v>
      </c>
      <c r="N145" s="19" t="s">
        <v>219</v>
      </c>
    </row>
    <row r="146" spans="1:14" ht="15" customHeight="1">
      <c r="A146" s="14">
        <v>45</v>
      </c>
      <c r="B146" s="15" t="s">
        <v>429</v>
      </c>
      <c r="C146" s="15" t="s">
        <v>430</v>
      </c>
      <c r="D146" s="15" t="s">
        <v>37</v>
      </c>
      <c r="E146" s="16" t="s">
        <v>346</v>
      </c>
      <c r="F146" s="19" t="s">
        <v>39</v>
      </c>
      <c r="G146" s="19">
        <v>2</v>
      </c>
      <c r="H146" s="19">
        <v>2</v>
      </c>
      <c r="I146" s="19">
        <v>0</v>
      </c>
      <c r="J146" s="19">
        <v>1.5</v>
      </c>
      <c r="K146" s="19">
        <v>3</v>
      </c>
      <c r="L146" s="19">
        <v>0.1</v>
      </c>
      <c r="M146" s="19">
        <f>SUM(G146:L146)</f>
        <v>8.6</v>
      </c>
      <c r="N146" s="19" t="s">
        <v>219</v>
      </c>
    </row>
    <row r="147" spans="1:14" ht="15" customHeight="1">
      <c r="A147" s="14">
        <v>81</v>
      </c>
      <c r="B147" s="15" t="s">
        <v>189</v>
      </c>
      <c r="C147" s="15" t="s">
        <v>190</v>
      </c>
      <c r="D147" s="15" t="s">
        <v>37</v>
      </c>
      <c r="E147" s="16" t="s">
        <v>38</v>
      </c>
      <c r="F147" s="18" t="s">
        <v>50</v>
      </c>
      <c r="G147" s="18">
        <v>4</v>
      </c>
      <c r="H147" s="18">
        <v>5</v>
      </c>
      <c r="I147" s="18">
        <v>3</v>
      </c>
      <c r="J147" s="18">
        <v>1.5</v>
      </c>
      <c r="K147" s="18">
        <v>1.5</v>
      </c>
      <c r="L147" s="18">
        <v>2.5</v>
      </c>
      <c r="M147" s="18">
        <f>SUM(G147:L147)</f>
        <v>17.5</v>
      </c>
      <c r="N147" s="18" t="s">
        <v>51</v>
      </c>
    </row>
    <row r="148" spans="1:14" ht="15" customHeight="1">
      <c r="A148" s="14">
        <v>49</v>
      </c>
      <c r="B148" s="15" t="s">
        <v>130</v>
      </c>
      <c r="C148" s="15" t="s">
        <v>131</v>
      </c>
      <c r="D148" s="15" t="s">
        <v>37</v>
      </c>
      <c r="E148" s="16" t="s">
        <v>38</v>
      </c>
      <c r="F148" s="18" t="s">
        <v>39</v>
      </c>
      <c r="G148" s="18">
        <v>3</v>
      </c>
      <c r="H148" s="18">
        <v>0</v>
      </c>
      <c r="I148" s="18">
        <v>2</v>
      </c>
      <c r="J148" s="18">
        <v>3.5</v>
      </c>
      <c r="K148" s="18">
        <v>3</v>
      </c>
      <c r="L148" s="18">
        <v>0.1</v>
      </c>
      <c r="M148" s="19">
        <f>SUM(G148:L148)</f>
        <v>11.6</v>
      </c>
      <c r="N148" s="18"/>
    </row>
    <row r="149" spans="1:14" ht="15" customHeight="1">
      <c r="A149" s="14">
        <v>20</v>
      </c>
      <c r="B149" s="15" t="s">
        <v>250</v>
      </c>
      <c r="C149" s="15" t="s">
        <v>251</v>
      </c>
      <c r="D149" s="15" t="s">
        <v>37</v>
      </c>
      <c r="E149" s="16" t="s">
        <v>215</v>
      </c>
      <c r="F149" s="18" t="s">
        <v>39</v>
      </c>
      <c r="G149" s="18">
        <v>4</v>
      </c>
      <c r="H149" s="18">
        <v>4</v>
      </c>
      <c r="I149" s="18">
        <v>5</v>
      </c>
      <c r="J149" s="18">
        <v>2.5</v>
      </c>
      <c r="K149" s="18">
        <v>3</v>
      </c>
      <c r="L149" s="18">
        <v>5</v>
      </c>
      <c r="M149" s="19">
        <f>SUM(G149:L149)</f>
        <v>23.5</v>
      </c>
      <c r="N149" s="18" t="s">
        <v>219</v>
      </c>
    </row>
    <row r="150" spans="1:14" ht="15" customHeight="1">
      <c r="A150" s="14">
        <v>75</v>
      </c>
      <c r="B150" s="15" t="s">
        <v>179</v>
      </c>
      <c r="C150" s="15" t="s">
        <v>180</v>
      </c>
      <c r="D150" s="15" t="s">
        <v>37</v>
      </c>
      <c r="E150" s="16" t="s">
        <v>38</v>
      </c>
      <c r="F150" s="17" t="s">
        <v>50</v>
      </c>
      <c r="G150" s="18">
        <v>2</v>
      </c>
      <c r="H150" s="18">
        <v>4</v>
      </c>
      <c r="I150" s="18">
        <v>1</v>
      </c>
      <c r="J150" s="18">
        <v>0.1</v>
      </c>
      <c r="K150" s="18">
        <v>0.1</v>
      </c>
      <c r="L150" s="18">
        <v>0</v>
      </c>
      <c r="M150" s="19">
        <f>SUM(G150:L150)</f>
        <v>7.1999999999999993</v>
      </c>
      <c r="N150" s="18" t="s">
        <v>51</v>
      </c>
    </row>
    <row r="151" spans="1:14" ht="15" customHeight="1">
      <c r="A151" s="14">
        <v>65</v>
      </c>
      <c r="B151" s="15" t="s">
        <v>467</v>
      </c>
      <c r="C151" s="15" t="s">
        <v>468</v>
      </c>
      <c r="D151" s="15" t="s">
        <v>37</v>
      </c>
      <c r="E151" s="16" t="s">
        <v>346</v>
      </c>
      <c r="F151" s="18" t="s">
        <v>39</v>
      </c>
      <c r="G151" s="18">
        <v>4</v>
      </c>
      <c r="H151" s="18">
        <v>5</v>
      </c>
      <c r="I151" s="18">
        <v>1</v>
      </c>
      <c r="J151" s="18">
        <v>2.5</v>
      </c>
      <c r="K151" s="18">
        <v>3</v>
      </c>
      <c r="L151" s="18">
        <v>1</v>
      </c>
      <c r="M151" s="19">
        <f>SUM(G151:L151)</f>
        <v>16.5</v>
      </c>
      <c r="N151" s="18" t="s">
        <v>219</v>
      </c>
    </row>
    <row r="152" spans="1:14" ht="15" customHeight="1">
      <c r="A152" s="14">
        <v>40</v>
      </c>
      <c r="B152" s="15" t="s">
        <v>288</v>
      </c>
      <c r="C152" s="15" t="s">
        <v>289</v>
      </c>
      <c r="D152" s="15" t="s">
        <v>37</v>
      </c>
      <c r="E152" s="16" t="s">
        <v>215</v>
      </c>
      <c r="F152" s="17" t="s">
        <v>50</v>
      </c>
      <c r="G152" s="18">
        <v>1.5</v>
      </c>
      <c r="H152" s="18">
        <v>2</v>
      </c>
      <c r="I152" s="18">
        <v>3</v>
      </c>
      <c r="J152" s="18">
        <v>1</v>
      </c>
      <c r="K152" s="18">
        <v>1</v>
      </c>
      <c r="L152" s="18">
        <v>0</v>
      </c>
      <c r="M152" s="19">
        <f>SUM(G152:L152)</f>
        <v>8.5</v>
      </c>
      <c r="N152" s="18" t="s">
        <v>216</v>
      </c>
    </row>
    <row r="153" spans="1:14" ht="15" customHeight="1">
      <c r="A153" s="14">
        <v>6</v>
      </c>
      <c r="B153" s="15" t="s">
        <v>48</v>
      </c>
      <c r="C153" s="15" t="s">
        <v>49</v>
      </c>
      <c r="D153" s="15" t="s">
        <v>37</v>
      </c>
      <c r="E153" s="16" t="s">
        <v>38</v>
      </c>
      <c r="F153" s="20" t="s">
        <v>50</v>
      </c>
      <c r="G153" s="20">
        <v>0</v>
      </c>
      <c r="H153" s="20">
        <v>2</v>
      </c>
      <c r="I153" s="20">
        <v>0</v>
      </c>
      <c r="J153" s="20">
        <v>0</v>
      </c>
      <c r="K153" s="20">
        <v>0</v>
      </c>
      <c r="L153" s="20">
        <v>0</v>
      </c>
      <c r="M153" s="19">
        <f>SUM(G153:L153)</f>
        <v>2</v>
      </c>
      <c r="N153" s="18" t="s">
        <v>51</v>
      </c>
    </row>
    <row r="154" spans="1:14" ht="15" customHeight="1">
      <c r="A154" s="14">
        <v>7</v>
      </c>
      <c r="B154" s="15" t="s">
        <v>226</v>
      </c>
      <c r="C154" s="15" t="s">
        <v>227</v>
      </c>
      <c r="D154" s="15" t="s">
        <v>37</v>
      </c>
      <c r="E154" s="16" t="s">
        <v>215</v>
      </c>
      <c r="F154" s="19" t="s">
        <v>50</v>
      </c>
      <c r="G154" s="19">
        <v>1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f>SUM(G154:L154)</f>
        <v>1</v>
      </c>
      <c r="N154" s="19" t="s">
        <v>216</v>
      </c>
    </row>
    <row r="155" spans="1:14" ht="15" customHeight="1">
      <c r="A155" s="14">
        <v>30</v>
      </c>
      <c r="B155" s="15" t="s">
        <v>94</v>
      </c>
      <c r="C155" s="15" t="s">
        <v>95</v>
      </c>
      <c r="D155" s="15" t="s">
        <v>37</v>
      </c>
      <c r="E155" s="16" t="s">
        <v>38</v>
      </c>
      <c r="F155" s="18" t="s">
        <v>39</v>
      </c>
      <c r="G155" s="18">
        <v>1</v>
      </c>
      <c r="H155" s="18">
        <v>0</v>
      </c>
      <c r="I155" s="18">
        <v>0</v>
      </c>
      <c r="J155" s="18">
        <v>1</v>
      </c>
      <c r="K155" s="18">
        <v>2</v>
      </c>
      <c r="L155" s="18">
        <v>0.5</v>
      </c>
      <c r="M155" s="19">
        <f>SUM(G155:L155)</f>
        <v>4.5</v>
      </c>
      <c r="N155" s="18"/>
    </row>
    <row r="156" spans="1:14" ht="15" customHeight="1">
      <c r="A156" s="14">
        <v>23</v>
      </c>
      <c r="B156" s="15" t="s">
        <v>389</v>
      </c>
      <c r="C156" s="15" t="s">
        <v>390</v>
      </c>
      <c r="D156" s="15" t="s">
        <v>37</v>
      </c>
      <c r="E156" s="16" t="s">
        <v>346</v>
      </c>
      <c r="F156" s="18" t="s">
        <v>50</v>
      </c>
      <c r="G156" s="18">
        <v>0</v>
      </c>
      <c r="H156" s="18">
        <v>0</v>
      </c>
      <c r="I156" s="18">
        <v>0</v>
      </c>
      <c r="J156" s="18">
        <v>1.5</v>
      </c>
      <c r="K156" s="18">
        <v>1.5</v>
      </c>
      <c r="L156" s="18">
        <v>0.1</v>
      </c>
      <c r="M156" s="19">
        <f>SUM(G156:L156)</f>
        <v>3.1</v>
      </c>
      <c r="N156" s="18" t="s">
        <v>142</v>
      </c>
    </row>
    <row r="157" spans="1:14" ht="15" customHeight="1">
      <c r="A157" s="14">
        <v>72</v>
      </c>
      <c r="B157" s="15" t="s">
        <v>481</v>
      </c>
      <c r="C157" s="15" t="s">
        <v>482</v>
      </c>
      <c r="D157" s="15" t="s">
        <v>37</v>
      </c>
      <c r="E157" s="16" t="s">
        <v>346</v>
      </c>
      <c r="F157" s="20" t="s">
        <v>39</v>
      </c>
      <c r="G157" s="20">
        <v>2</v>
      </c>
      <c r="H157" s="20">
        <v>2</v>
      </c>
      <c r="I157" s="20">
        <v>0</v>
      </c>
      <c r="J157" s="20">
        <v>0.5</v>
      </c>
      <c r="K157" s="20">
        <v>1</v>
      </c>
      <c r="L157" s="20">
        <v>1.5</v>
      </c>
      <c r="M157" s="19">
        <f>SUM(G157:L157)</f>
        <v>7</v>
      </c>
      <c r="N157" s="19" t="s">
        <v>219</v>
      </c>
    </row>
    <row r="158" spans="1:14" ht="15" customHeight="1">
      <c r="A158" s="14">
        <v>80</v>
      </c>
      <c r="B158" s="15" t="s">
        <v>187</v>
      </c>
      <c r="C158" s="15" t="s">
        <v>188</v>
      </c>
      <c r="D158" s="15" t="s">
        <v>37</v>
      </c>
      <c r="E158" s="16" t="s">
        <v>38</v>
      </c>
      <c r="F158" s="18" t="s">
        <v>50</v>
      </c>
      <c r="G158" s="18">
        <v>4</v>
      </c>
      <c r="H158" s="18">
        <v>5</v>
      </c>
      <c r="I158" s="18">
        <v>1</v>
      </c>
      <c r="J158" s="18">
        <v>0.1</v>
      </c>
      <c r="K158" s="18">
        <v>0.1</v>
      </c>
      <c r="L158" s="18">
        <v>0</v>
      </c>
      <c r="M158" s="19">
        <f>SUM(G158:L158)</f>
        <v>10.199999999999999</v>
      </c>
      <c r="N158" s="18" t="s">
        <v>51</v>
      </c>
    </row>
    <row r="159" spans="1:14" ht="15" customHeight="1">
      <c r="A159" s="14">
        <v>12</v>
      </c>
      <c r="B159" s="15" t="s">
        <v>367</v>
      </c>
      <c r="C159" s="15" t="s">
        <v>368</v>
      </c>
      <c r="D159" s="15" t="s">
        <v>37</v>
      </c>
      <c r="E159" s="16" t="s">
        <v>346</v>
      </c>
      <c r="F159" s="17" t="s">
        <v>50</v>
      </c>
      <c r="G159" s="18">
        <v>0</v>
      </c>
      <c r="H159" s="18">
        <v>3</v>
      </c>
      <c r="I159" s="18">
        <v>0.1</v>
      </c>
      <c r="J159" s="18">
        <v>0.1</v>
      </c>
      <c r="K159" s="18">
        <v>0.1</v>
      </c>
      <c r="L159" s="18">
        <v>0</v>
      </c>
      <c r="M159" s="19">
        <f>SUM(G159:L159)</f>
        <v>3.3000000000000003</v>
      </c>
      <c r="N159" s="18" t="s">
        <v>142</v>
      </c>
    </row>
    <row r="160" spans="1:14" ht="15" customHeight="1">
      <c r="A160" s="14">
        <v>54</v>
      </c>
      <c r="B160" s="15" t="s">
        <v>447</v>
      </c>
      <c r="C160" s="15" t="s">
        <v>448</v>
      </c>
      <c r="D160" s="15" t="s">
        <v>37</v>
      </c>
      <c r="E160" s="16" t="s">
        <v>346</v>
      </c>
      <c r="F160" s="19" t="s">
        <v>39</v>
      </c>
      <c r="G160" s="18">
        <v>2</v>
      </c>
      <c r="H160" s="18">
        <v>0</v>
      </c>
      <c r="I160" s="18">
        <v>2</v>
      </c>
      <c r="J160" s="18">
        <v>1</v>
      </c>
      <c r="K160" s="18">
        <v>5</v>
      </c>
      <c r="L160" s="18">
        <v>1</v>
      </c>
      <c r="M160" s="19">
        <f>SUM(G160:L160)</f>
        <v>11</v>
      </c>
      <c r="N160" s="18" t="s">
        <v>219</v>
      </c>
    </row>
    <row r="161" spans="1:14" ht="15" customHeight="1">
      <c r="A161" s="14">
        <v>3</v>
      </c>
      <c r="B161" s="15" t="s">
        <v>217</v>
      </c>
      <c r="C161" s="15" t="s">
        <v>218</v>
      </c>
      <c r="D161" s="15" t="s">
        <v>37</v>
      </c>
      <c r="E161" s="16" t="s">
        <v>215</v>
      </c>
      <c r="F161" s="19" t="s">
        <v>39</v>
      </c>
      <c r="G161" s="18">
        <v>2</v>
      </c>
      <c r="H161" s="18">
        <v>2</v>
      </c>
      <c r="I161" s="18">
        <v>0</v>
      </c>
      <c r="J161" s="18">
        <v>0.1</v>
      </c>
      <c r="K161" s="18">
        <v>5</v>
      </c>
      <c r="L161" s="18">
        <v>0.5</v>
      </c>
      <c r="M161" s="19">
        <f>SUM(G161:L161)</f>
        <v>9.6</v>
      </c>
      <c r="N161" s="18" t="s">
        <v>219</v>
      </c>
    </row>
    <row r="162" spans="1:14" ht="15" customHeight="1">
      <c r="A162" s="14">
        <v>25</v>
      </c>
      <c r="B162" s="15" t="s">
        <v>393</v>
      </c>
      <c r="C162" s="15" t="s">
        <v>394</v>
      </c>
      <c r="D162" s="15" t="s">
        <v>37</v>
      </c>
      <c r="E162" s="16" t="s">
        <v>346</v>
      </c>
      <c r="F162" s="19" t="s">
        <v>39</v>
      </c>
      <c r="G162" s="18">
        <v>1.5</v>
      </c>
      <c r="H162" s="18">
        <v>1</v>
      </c>
      <c r="I162" s="18">
        <v>1.5</v>
      </c>
      <c r="J162" s="18">
        <v>1</v>
      </c>
      <c r="K162" s="18">
        <v>4</v>
      </c>
      <c r="L162" s="18">
        <v>2</v>
      </c>
      <c r="M162" s="19">
        <f>SUM(G162:L162)</f>
        <v>11</v>
      </c>
      <c r="N162" s="18" t="s">
        <v>219</v>
      </c>
    </row>
    <row r="163" spans="1:14" ht="15" customHeight="1">
      <c r="A163" s="14">
        <v>61</v>
      </c>
      <c r="B163" s="15" t="s">
        <v>151</v>
      </c>
      <c r="C163" s="15" t="s">
        <v>152</v>
      </c>
      <c r="D163" s="15" t="s">
        <v>37</v>
      </c>
      <c r="E163" s="16" t="s">
        <v>38</v>
      </c>
      <c r="F163" s="17" t="s">
        <v>39</v>
      </c>
      <c r="G163" s="18">
        <v>1</v>
      </c>
      <c r="H163" s="18">
        <v>1</v>
      </c>
      <c r="I163" s="18">
        <v>0</v>
      </c>
      <c r="J163" s="18">
        <v>3</v>
      </c>
      <c r="K163" s="18">
        <v>4</v>
      </c>
      <c r="L163" s="18">
        <v>0.5</v>
      </c>
      <c r="M163" s="19">
        <f>SUM(G163:L163)</f>
        <v>9.5</v>
      </c>
      <c r="N163" s="18"/>
    </row>
    <row r="164" spans="1:14" ht="15" customHeight="1">
      <c r="A164" s="14">
        <v>45</v>
      </c>
      <c r="B164" s="15" t="s">
        <v>122</v>
      </c>
      <c r="C164" s="15" t="s">
        <v>123</v>
      </c>
      <c r="D164" s="15" t="s">
        <v>37</v>
      </c>
      <c r="E164" s="16" t="s">
        <v>38</v>
      </c>
      <c r="F164" s="17" t="s">
        <v>39</v>
      </c>
      <c r="G164" s="18">
        <v>1</v>
      </c>
      <c r="H164" s="18">
        <v>0</v>
      </c>
      <c r="I164" s="18">
        <v>0</v>
      </c>
      <c r="J164" s="18">
        <v>0.1</v>
      </c>
      <c r="K164" s="18">
        <v>0</v>
      </c>
      <c r="L164" s="18">
        <v>0</v>
      </c>
      <c r="M164" s="19">
        <f>SUM(G164:L164)</f>
        <v>1.1000000000000001</v>
      </c>
      <c r="N164" s="18"/>
    </row>
    <row r="165" spans="1:14" ht="15" customHeight="1">
      <c r="A165" s="14">
        <v>90</v>
      </c>
      <c r="B165" s="15" t="s">
        <v>207</v>
      </c>
      <c r="C165" s="15" t="s">
        <v>208</v>
      </c>
      <c r="D165" s="15" t="s">
        <v>37</v>
      </c>
      <c r="E165" s="16" t="s">
        <v>38</v>
      </c>
      <c r="F165" s="18" t="s">
        <v>50</v>
      </c>
      <c r="G165" s="18">
        <v>0.5</v>
      </c>
      <c r="H165" s="18">
        <v>2</v>
      </c>
      <c r="I165" s="18">
        <v>0</v>
      </c>
      <c r="J165" s="18">
        <v>1.5</v>
      </c>
      <c r="K165" s="18">
        <v>0</v>
      </c>
      <c r="L165" s="18">
        <v>0</v>
      </c>
      <c r="M165" s="19">
        <f>SUM(G165:L165)</f>
        <v>4</v>
      </c>
      <c r="N165" s="18" t="s">
        <v>51</v>
      </c>
    </row>
    <row r="166" spans="1:14" ht="15" customHeight="1">
      <c r="A166" s="14">
        <v>78</v>
      </c>
      <c r="B166" s="15" t="s">
        <v>493</v>
      </c>
      <c r="C166" s="15" t="s">
        <v>494</v>
      </c>
      <c r="D166" s="15" t="s">
        <v>37</v>
      </c>
      <c r="E166" s="16" t="s">
        <v>346</v>
      </c>
      <c r="F166" s="18" t="s">
        <v>50</v>
      </c>
      <c r="G166" s="18">
        <v>0</v>
      </c>
      <c r="H166" s="18">
        <v>2.5</v>
      </c>
      <c r="I166" s="18">
        <v>0.1</v>
      </c>
      <c r="J166" s="18">
        <v>0.1</v>
      </c>
      <c r="K166" s="18">
        <v>0.1</v>
      </c>
      <c r="L166" s="18">
        <v>0</v>
      </c>
      <c r="M166" s="19">
        <f>SUM(G166:L166)</f>
        <v>2.8000000000000003</v>
      </c>
      <c r="N166" s="18" t="s">
        <v>142</v>
      </c>
    </row>
    <row r="167" spans="1:14" ht="15" customHeight="1">
      <c r="A167" s="14">
        <v>60</v>
      </c>
      <c r="B167" s="15" t="s">
        <v>328</v>
      </c>
      <c r="C167" s="15" t="s">
        <v>329</v>
      </c>
      <c r="D167" s="15" t="s">
        <v>37</v>
      </c>
      <c r="E167" s="16" t="s">
        <v>215</v>
      </c>
      <c r="F167" s="18" t="s">
        <v>39</v>
      </c>
      <c r="G167" s="18">
        <v>1</v>
      </c>
      <c r="H167" s="18">
        <v>0</v>
      </c>
      <c r="I167" s="18">
        <v>3</v>
      </c>
      <c r="J167" s="18">
        <v>1</v>
      </c>
      <c r="K167" s="18">
        <v>3</v>
      </c>
      <c r="L167" s="18">
        <v>0.5</v>
      </c>
      <c r="M167" s="19">
        <f>SUM(G167:L167)</f>
        <v>8.5</v>
      </c>
      <c r="N167" s="18" t="s">
        <v>219</v>
      </c>
    </row>
    <row r="168" spans="1:14" ht="15" customHeight="1">
      <c r="A168" s="14">
        <v>40</v>
      </c>
      <c r="B168" s="15" t="s">
        <v>421</v>
      </c>
      <c r="C168" s="15" t="s">
        <v>422</v>
      </c>
      <c r="D168" s="15" t="s">
        <v>37</v>
      </c>
      <c r="E168" s="16" t="s">
        <v>346</v>
      </c>
      <c r="F168" s="19" t="s">
        <v>50</v>
      </c>
      <c r="G168" s="18">
        <v>2</v>
      </c>
      <c r="H168" s="18">
        <v>5</v>
      </c>
      <c r="I168" s="18">
        <v>5</v>
      </c>
      <c r="J168" s="18">
        <v>3.5</v>
      </c>
      <c r="K168" s="18">
        <v>4</v>
      </c>
      <c r="L168" s="18">
        <v>5</v>
      </c>
      <c r="M168" s="19">
        <f>SUM(G168:L168)</f>
        <v>24.5</v>
      </c>
      <c r="N168" s="18" t="s">
        <v>142</v>
      </c>
    </row>
    <row r="169" spans="1:14" ht="15" customHeight="1">
      <c r="A169" s="14">
        <v>90</v>
      </c>
      <c r="B169" s="15" t="s">
        <v>517</v>
      </c>
      <c r="C169" s="15" t="s">
        <v>518</v>
      </c>
      <c r="D169" s="15" t="s">
        <v>37</v>
      </c>
      <c r="E169" s="16" t="s">
        <v>346</v>
      </c>
      <c r="F169" s="17" t="s">
        <v>39</v>
      </c>
      <c r="G169" s="20">
        <v>1</v>
      </c>
      <c r="H169" s="20">
        <v>0</v>
      </c>
      <c r="I169" s="20">
        <v>0</v>
      </c>
      <c r="J169" s="20">
        <v>1.5</v>
      </c>
      <c r="K169" s="20">
        <v>1</v>
      </c>
      <c r="L169" s="20">
        <v>0</v>
      </c>
      <c r="M169" s="19">
        <f>SUM(G169:L169)</f>
        <v>3.5</v>
      </c>
      <c r="N169" s="18" t="s">
        <v>219</v>
      </c>
    </row>
    <row r="170" spans="1:14" ht="15" customHeight="1">
      <c r="A170" s="14">
        <v>49</v>
      </c>
      <c r="B170" s="15" t="s">
        <v>437</v>
      </c>
      <c r="C170" s="15" t="s">
        <v>438</v>
      </c>
      <c r="D170" s="15" t="s">
        <v>37</v>
      </c>
      <c r="E170" s="16" t="s">
        <v>346</v>
      </c>
      <c r="F170" s="19" t="s">
        <v>50</v>
      </c>
      <c r="G170" s="19">
        <v>0</v>
      </c>
      <c r="H170" s="19">
        <v>5</v>
      </c>
      <c r="I170" s="19">
        <v>0.1</v>
      </c>
      <c r="J170" s="19">
        <v>2</v>
      </c>
      <c r="K170" s="19">
        <v>2</v>
      </c>
      <c r="L170" s="19">
        <v>0</v>
      </c>
      <c r="M170" s="19">
        <f>SUM(G170:L170)</f>
        <v>9.1</v>
      </c>
      <c r="N170" s="19" t="s">
        <v>142</v>
      </c>
    </row>
    <row r="171" spans="1:14" ht="15" customHeight="1">
      <c r="A171" s="14">
        <v>64</v>
      </c>
      <c r="B171" s="15" t="s">
        <v>157</v>
      </c>
      <c r="C171" s="15" t="s">
        <v>158</v>
      </c>
      <c r="D171" s="15" t="s">
        <v>37</v>
      </c>
      <c r="E171" s="16" t="s">
        <v>38</v>
      </c>
      <c r="F171" s="20" t="s">
        <v>39</v>
      </c>
      <c r="G171" s="18">
        <v>3</v>
      </c>
      <c r="H171" s="18">
        <v>5</v>
      </c>
      <c r="I171" s="18">
        <v>2</v>
      </c>
      <c r="J171" s="18">
        <v>2</v>
      </c>
      <c r="K171" s="18">
        <v>5</v>
      </c>
      <c r="L171" s="18">
        <v>1.5</v>
      </c>
      <c r="M171" s="19">
        <f>SUM(G171:L171)</f>
        <v>18.5</v>
      </c>
      <c r="N171" s="18"/>
    </row>
    <row r="172" spans="1:14" ht="15" customHeight="1">
      <c r="A172" s="14">
        <v>11</v>
      </c>
      <c r="B172" s="15" t="s">
        <v>58</v>
      </c>
      <c r="C172" s="15" t="s">
        <v>59</v>
      </c>
      <c r="D172" s="15" t="s">
        <v>37</v>
      </c>
      <c r="E172" s="16" t="s">
        <v>38</v>
      </c>
      <c r="F172" s="17" t="s">
        <v>50</v>
      </c>
      <c r="G172" s="18">
        <v>4.5</v>
      </c>
      <c r="H172" s="18">
        <v>4</v>
      </c>
      <c r="I172" s="18">
        <v>5</v>
      </c>
      <c r="J172" s="18">
        <v>4</v>
      </c>
      <c r="K172" s="18">
        <v>4</v>
      </c>
      <c r="L172" s="18">
        <v>5</v>
      </c>
      <c r="M172" s="19">
        <f>SUM(G172:L172)</f>
        <v>26.5</v>
      </c>
      <c r="N172" s="18" t="s">
        <v>51</v>
      </c>
    </row>
    <row r="173" spans="1:14" ht="15" customHeight="1">
      <c r="A173" s="14">
        <v>61</v>
      </c>
      <c r="B173" s="15" t="s">
        <v>459</v>
      </c>
      <c r="C173" s="15" t="s">
        <v>460</v>
      </c>
      <c r="D173" s="15" t="s">
        <v>37</v>
      </c>
      <c r="E173" s="16" t="s">
        <v>346</v>
      </c>
      <c r="F173" s="18" t="s">
        <v>50</v>
      </c>
      <c r="G173" s="18">
        <v>1</v>
      </c>
      <c r="H173" s="18">
        <v>5</v>
      </c>
      <c r="I173" s="18">
        <v>0.1</v>
      </c>
      <c r="J173" s="18">
        <v>0.1</v>
      </c>
      <c r="K173" s="18">
        <v>0</v>
      </c>
      <c r="L173" s="18">
        <v>0.1</v>
      </c>
      <c r="M173" s="19">
        <f>SUM(G173:L173)</f>
        <v>6.2999999999999989</v>
      </c>
      <c r="N173" s="18" t="s">
        <v>142</v>
      </c>
    </row>
    <row r="174" spans="1:14" ht="15" customHeight="1">
      <c r="A174" s="14">
        <v>52</v>
      </c>
      <c r="B174" s="15" t="s">
        <v>443</v>
      </c>
      <c r="C174" s="15" t="s">
        <v>444</v>
      </c>
      <c r="D174" s="15" t="s">
        <v>37</v>
      </c>
      <c r="E174" s="16" t="s">
        <v>346</v>
      </c>
      <c r="F174" s="19" t="s">
        <v>39</v>
      </c>
      <c r="G174" s="18">
        <v>2</v>
      </c>
      <c r="H174" s="18">
        <v>2</v>
      </c>
      <c r="I174" s="18">
        <v>0</v>
      </c>
      <c r="J174" s="18">
        <v>0.2</v>
      </c>
      <c r="K174" s="18">
        <v>5</v>
      </c>
      <c r="L174" s="18">
        <v>0.5</v>
      </c>
      <c r="M174" s="19">
        <f>SUM(G174:L174)</f>
        <v>9.6999999999999993</v>
      </c>
      <c r="N174" s="18" t="s">
        <v>219</v>
      </c>
    </row>
    <row r="175" spans="1:14" ht="15" customHeight="1">
      <c r="A175" s="14">
        <v>37</v>
      </c>
      <c r="B175" s="15" t="s">
        <v>417</v>
      </c>
      <c r="C175" s="15" t="s">
        <v>418</v>
      </c>
      <c r="D175" s="15" t="s">
        <v>37</v>
      </c>
      <c r="E175" s="16" t="s">
        <v>346</v>
      </c>
      <c r="F175" s="18" t="s">
        <v>39</v>
      </c>
      <c r="G175" s="18">
        <v>1.5</v>
      </c>
      <c r="H175" s="18">
        <v>1</v>
      </c>
      <c r="I175" s="18">
        <v>0</v>
      </c>
      <c r="J175" s="18">
        <v>1</v>
      </c>
      <c r="K175" s="18">
        <v>4</v>
      </c>
      <c r="L175" s="18">
        <v>1</v>
      </c>
      <c r="M175" s="19">
        <f>SUM(G175:L175)</f>
        <v>8.5</v>
      </c>
      <c r="N175" s="18" t="s">
        <v>219</v>
      </c>
    </row>
    <row r="176" spans="1:14" ht="15" customHeight="1">
      <c r="A176" s="14">
        <v>97</v>
      </c>
      <c r="B176" s="15" t="s">
        <v>529</v>
      </c>
      <c r="C176" s="15" t="s">
        <v>530</v>
      </c>
      <c r="D176" s="15" t="s">
        <v>37</v>
      </c>
      <c r="E176" s="16" t="s">
        <v>346</v>
      </c>
      <c r="F176" s="20" t="s">
        <v>50</v>
      </c>
      <c r="G176" s="20">
        <v>1.5</v>
      </c>
      <c r="H176" s="20">
        <v>5</v>
      </c>
      <c r="I176" s="20">
        <v>2</v>
      </c>
      <c r="J176" s="20">
        <v>5</v>
      </c>
      <c r="K176" s="20">
        <v>5</v>
      </c>
      <c r="L176" s="20">
        <v>5</v>
      </c>
      <c r="M176" s="19">
        <f>SUM(G176:L176)</f>
        <v>23.5</v>
      </c>
      <c r="N176" s="18" t="s">
        <v>142</v>
      </c>
    </row>
    <row r="177" spans="1:14" ht="15" customHeight="1">
      <c r="A177" s="14">
        <v>16</v>
      </c>
      <c r="B177" s="15" t="s">
        <v>375</v>
      </c>
      <c r="C177" s="15" t="s">
        <v>376</v>
      </c>
      <c r="D177" s="15" t="s">
        <v>37</v>
      </c>
      <c r="E177" s="16" t="s">
        <v>346</v>
      </c>
      <c r="F177" s="20" t="s">
        <v>50</v>
      </c>
      <c r="G177" s="18">
        <v>0</v>
      </c>
      <c r="H177" s="18">
        <v>4.5</v>
      </c>
      <c r="I177" s="18">
        <v>0.1</v>
      </c>
      <c r="J177" s="18">
        <v>4.5</v>
      </c>
      <c r="K177" s="18">
        <v>4.5</v>
      </c>
      <c r="L177" s="18">
        <v>2</v>
      </c>
      <c r="M177" s="19">
        <f>SUM(G177:L177)</f>
        <v>15.6</v>
      </c>
      <c r="N177" s="18" t="s">
        <v>142</v>
      </c>
    </row>
    <row r="178" spans="1:14" ht="15" customHeight="1">
      <c r="A178" s="14">
        <v>3</v>
      </c>
      <c r="B178" s="15" t="s">
        <v>349</v>
      </c>
      <c r="C178" s="15" t="s">
        <v>350</v>
      </c>
      <c r="D178" s="15" t="s">
        <v>37</v>
      </c>
      <c r="E178" s="16" t="s">
        <v>346</v>
      </c>
      <c r="F178" s="19" t="s">
        <v>39</v>
      </c>
      <c r="G178" s="18">
        <v>0</v>
      </c>
      <c r="H178" s="18">
        <v>0</v>
      </c>
      <c r="I178" s="18">
        <v>0</v>
      </c>
      <c r="J178" s="18">
        <v>1.5</v>
      </c>
      <c r="K178" s="18">
        <v>1</v>
      </c>
      <c r="L178" s="18">
        <v>0.2</v>
      </c>
      <c r="M178" s="19">
        <f>SUM(G178:L178)</f>
        <v>2.7</v>
      </c>
      <c r="N178" s="18" t="s">
        <v>219</v>
      </c>
    </row>
    <row r="179" spans="1:14" ht="15" customHeight="1">
      <c r="A179" s="14">
        <v>14</v>
      </c>
      <c r="B179" s="15" t="s">
        <v>238</v>
      </c>
      <c r="C179" s="15" t="s">
        <v>239</v>
      </c>
      <c r="D179" s="15" t="s">
        <v>37</v>
      </c>
      <c r="E179" s="16" t="s">
        <v>215</v>
      </c>
      <c r="F179" s="20" t="s">
        <v>50</v>
      </c>
      <c r="G179" s="18">
        <v>2.5</v>
      </c>
      <c r="H179" s="18">
        <v>4</v>
      </c>
      <c r="I179" s="18">
        <v>5</v>
      </c>
      <c r="J179" s="18">
        <v>5</v>
      </c>
      <c r="K179" s="18">
        <v>5</v>
      </c>
      <c r="L179" s="18">
        <v>5</v>
      </c>
      <c r="M179" s="19">
        <f>SUM(G179:L179)</f>
        <v>26.5</v>
      </c>
      <c r="N179" s="18" t="s">
        <v>216</v>
      </c>
    </row>
    <row r="180" spans="1:14" ht="15" customHeight="1">
      <c r="A180" s="14">
        <v>32</v>
      </c>
      <c r="B180" s="15" t="s">
        <v>272</v>
      </c>
      <c r="C180" s="15" t="s">
        <v>273</v>
      </c>
      <c r="D180" s="15" t="s">
        <v>37</v>
      </c>
      <c r="E180" s="16" t="s">
        <v>215</v>
      </c>
      <c r="F180" s="19" t="s">
        <v>39</v>
      </c>
      <c r="G180" s="18">
        <v>2</v>
      </c>
      <c r="H180" s="18">
        <v>2</v>
      </c>
      <c r="I180" s="18">
        <v>2</v>
      </c>
      <c r="J180" s="18">
        <v>2</v>
      </c>
      <c r="K180" s="18">
        <v>5</v>
      </c>
      <c r="L180" s="18">
        <v>1</v>
      </c>
      <c r="M180" s="19">
        <f>SUM(G180:L180)</f>
        <v>14</v>
      </c>
      <c r="N180" s="18" t="s">
        <v>219</v>
      </c>
    </row>
    <row r="181" spans="1:14" ht="15" customHeight="1">
      <c r="A181" s="14">
        <v>46</v>
      </c>
      <c r="B181" s="15" t="s">
        <v>124</v>
      </c>
      <c r="C181" s="15" t="s">
        <v>125</v>
      </c>
      <c r="D181" s="15" t="s">
        <v>37</v>
      </c>
      <c r="E181" s="16" t="s">
        <v>38</v>
      </c>
      <c r="F181" s="17" t="s">
        <v>50</v>
      </c>
      <c r="G181" s="18">
        <v>1</v>
      </c>
      <c r="H181" s="18">
        <v>5</v>
      </c>
      <c r="I181" s="18">
        <v>2</v>
      </c>
      <c r="J181" s="18">
        <v>4</v>
      </c>
      <c r="K181" s="18">
        <v>4</v>
      </c>
      <c r="L181" s="18">
        <v>0.1</v>
      </c>
      <c r="M181" s="19">
        <f>SUM(G181:L181)</f>
        <v>16.100000000000001</v>
      </c>
      <c r="N181" s="18" t="s">
        <v>51</v>
      </c>
    </row>
    <row r="182" spans="1:14" ht="15" customHeight="1">
      <c r="A182" s="14">
        <v>88</v>
      </c>
      <c r="B182" s="15" t="s">
        <v>513</v>
      </c>
      <c r="C182" s="15" t="s">
        <v>514</v>
      </c>
      <c r="D182" s="15" t="s">
        <v>37</v>
      </c>
      <c r="E182" s="16" t="s">
        <v>346</v>
      </c>
      <c r="F182" s="19" t="s">
        <v>39</v>
      </c>
      <c r="G182" s="18">
        <v>1.5</v>
      </c>
      <c r="H182" s="18">
        <v>0</v>
      </c>
      <c r="I182" s="18">
        <v>0</v>
      </c>
      <c r="J182" s="18">
        <v>1</v>
      </c>
      <c r="K182" s="18">
        <v>5</v>
      </c>
      <c r="L182" s="18">
        <v>2</v>
      </c>
      <c r="M182" s="19">
        <f>SUM(G182:L182)</f>
        <v>9.5</v>
      </c>
      <c r="N182" s="18" t="s">
        <v>219</v>
      </c>
    </row>
    <row r="183" spans="1:14" ht="15" customHeight="1">
      <c r="A183" s="14">
        <v>9</v>
      </c>
      <c r="B183" s="15" t="s">
        <v>56</v>
      </c>
      <c r="C183" s="15" t="s">
        <v>57</v>
      </c>
      <c r="D183" s="15" t="s">
        <v>37</v>
      </c>
      <c r="E183" s="16" t="s">
        <v>38</v>
      </c>
      <c r="F183" s="17" t="s">
        <v>50</v>
      </c>
      <c r="G183" s="18">
        <v>4.5</v>
      </c>
      <c r="H183" s="18">
        <v>5</v>
      </c>
      <c r="I183" s="18">
        <v>4</v>
      </c>
      <c r="J183" s="18">
        <v>4</v>
      </c>
      <c r="K183" s="18">
        <v>4</v>
      </c>
      <c r="L183" s="18">
        <v>5</v>
      </c>
      <c r="M183" s="19">
        <f>SUM(G183:L183)</f>
        <v>26.5</v>
      </c>
      <c r="N183" s="18" t="s">
        <v>51</v>
      </c>
    </row>
    <row r="184" spans="1:14" ht="15" customHeight="1">
      <c r="A184" s="14">
        <v>33</v>
      </c>
      <c r="B184" s="15" t="s">
        <v>409</v>
      </c>
      <c r="C184" s="15" t="s">
        <v>410</v>
      </c>
      <c r="D184" s="15" t="s">
        <v>37</v>
      </c>
      <c r="E184" s="16" t="s">
        <v>346</v>
      </c>
      <c r="F184" s="17" t="s">
        <v>50</v>
      </c>
      <c r="G184" s="18">
        <v>2</v>
      </c>
      <c r="H184" s="18">
        <v>5</v>
      </c>
      <c r="I184" s="18">
        <v>4</v>
      </c>
      <c r="J184" s="18">
        <v>4.5</v>
      </c>
      <c r="K184" s="18">
        <v>4.5</v>
      </c>
      <c r="L184" s="18">
        <v>1</v>
      </c>
      <c r="M184" s="19">
        <f>SUM(G184:L184)</f>
        <v>21</v>
      </c>
      <c r="N184" s="19" t="s">
        <v>142</v>
      </c>
    </row>
    <row r="185" spans="1:14" ht="15" customHeight="1">
      <c r="A185" s="14">
        <v>37</v>
      </c>
      <c r="B185" s="15" t="s">
        <v>282</v>
      </c>
      <c r="C185" s="15" t="s">
        <v>283</v>
      </c>
      <c r="D185" s="15" t="s">
        <v>37</v>
      </c>
      <c r="E185" s="16" t="s">
        <v>215</v>
      </c>
      <c r="F185" s="20" t="s">
        <v>50</v>
      </c>
      <c r="G185" s="18">
        <v>2.5</v>
      </c>
      <c r="H185" s="18">
        <v>4.5</v>
      </c>
      <c r="I185" s="18">
        <v>3</v>
      </c>
      <c r="J185" s="18">
        <v>5</v>
      </c>
      <c r="K185" s="18">
        <v>5</v>
      </c>
      <c r="L185" s="18">
        <v>5</v>
      </c>
      <c r="M185" s="19">
        <f>SUM(G185:L185)</f>
        <v>25</v>
      </c>
      <c r="N185" s="18" t="s">
        <v>216</v>
      </c>
    </row>
    <row r="186" spans="1:14" ht="15" customHeight="1">
      <c r="A186" s="14">
        <v>16</v>
      </c>
      <c r="B186" s="15" t="s">
        <v>242</v>
      </c>
      <c r="C186" s="15" t="s">
        <v>243</v>
      </c>
      <c r="D186" s="15" t="s">
        <v>37</v>
      </c>
      <c r="E186" s="16" t="s">
        <v>215</v>
      </c>
      <c r="F186" s="20" t="s">
        <v>50</v>
      </c>
      <c r="G186" s="19">
        <v>1.5</v>
      </c>
      <c r="H186" s="19">
        <v>4.5</v>
      </c>
      <c r="I186" s="19">
        <v>0</v>
      </c>
      <c r="J186" s="19">
        <v>0</v>
      </c>
      <c r="K186" s="19">
        <v>0</v>
      </c>
      <c r="L186" s="19">
        <v>0</v>
      </c>
      <c r="M186" s="19">
        <f>SUM(G186:L186)</f>
        <v>6</v>
      </c>
      <c r="N186" s="19" t="s">
        <v>216</v>
      </c>
    </row>
    <row r="187" spans="1:14" ht="15" customHeight="1">
      <c r="A187" s="14">
        <v>87</v>
      </c>
      <c r="B187" s="15" t="s">
        <v>201</v>
      </c>
      <c r="C187" s="15" t="s">
        <v>202</v>
      </c>
      <c r="D187" s="15" t="s">
        <v>37</v>
      </c>
      <c r="E187" s="16" t="s">
        <v>38</v>
      </c>
      <c r="F187" s="17" t="s">
        <v>50</v>
      </c>
      <c r="G187" s="18">
        <v>4</v>
      </c>
      <c r="H187" s="18">
        <v>5</v>
      </c>
      <c r="I187" s="18">
        <v>4</v>
      </c>
      <c r="J187" s="18">
        <v>2.5</v>
      </c>
      <c r="K187" s="18">
        <v>2.5</v>
      </c>
      <c r="L187" s="18">
        <v>2</v>
      </c>
      <c r="M187" s="19">
        <f>SUM(G187:L187)</f>
        <v>20</v>
      </c>
      <c r="N187" s="18" t="s">
        <v>51</v>
      </c>
    </row>
    <row r="188" spans="1:14" ht="15" customHeight="1">
      <c r="A188" s="14">
        <v>51</v>
      </c>
      <c r="B188" s="15" t="s">
        <v>441</v>
      </c>
      <c r="C188" s="15" t="s">
        <v>442</v>
      </c>
      <c r="D188" s="15" t="s">
        <v>37</v>
      </c>
      <c r="E188" s="16" t="s">
        <v>346</v>
      </c>
      <c r="F188" s="18" t="s">
        <v>50</v>
      </c>
      <c r="G188" s="18">
        <v>2.5</v>
      </c>
      <c r="H188" s="18">
        <v>3</v>
      </c>
      <c r="I188" s="18">
        <v>0.1</v>
      </c>
      <c r="J188" s="18">
        <v>4</v>
      </c>
      <c r="K188" s="18">
        <v>3</v>
      </c>
      <c r="L188" s="18">
        <v>0.1</v>
      </c>
      <c r="M188" s="19">
        <f>SUM(G188:L188)</f>
        <v>12.7</v>
      </c>
      <c r="N188" s="18" t="s">
        <v>142</v>
      </c>
    </row>
    <row r="189" spans="1:14" ht="15" customHeight="1">
      <c r="A189" s="14">
        <v>5</v>
      </c>
      <c r="B189" s="15" t="s">
        <v>353</v>
      </c>
      <c r="C189" s="15" t="s">
        <v>354</v>
      </c>
      <c r="D189" s="15" t="s">
        <v>37</v>
      </c>
      <c r="E189" s="16" t="s">
        <v>346</v>
      </c>
      <c r="F189" s="19" t="s">
        <v>50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f>SUM(G189:L189)</f>
        <v>0</v>
      </c>
      <c r="N189" s="19" t="s">
        <v>142</v>
      </c>
    </row>
    <row r="190" spans="1:14" ht="15" customHeight="1">
      <c r="A190" s="14">
        <v>74</v>
      </c>
      <c r="B190" s="15" t="s">
        <v>485</v>
      </c>
      <c r="C190" s="15" t="s">
        <v>486</v>
      </c>
      <c r="D190" s="15" t="s">
        <v>37</v>
      </c>
      <c r="E190" s="16" t="s">
        <v>346</v>
      </c>
      <c r="F190" s="18"/>
      <c r="G190" s="18"/>
      <c r="H190" s="18"/>
      <c r="I190" s="18"/>
      <c r="J190" s="18"/>
      <c r="K190" s="18"/>
      <c r="L190" s="18"/>
      <c r="M190" s="19">
        <f>SUM(G190:L190)</f>
        <v>0</v>
      </c>
      <c r="N190" s="18"/>
    </row>
    <row r="191" spans="1:14" ht="15" customHeight="1">
      <c r="A191" s="14">
        <v>4</v>
      </c>
      <c r="B191" s="15" t="s">
        <v>44</v>
      </c>
      <c r="C191" s="15" t="s">
        <v>45</v>
      </c>
      <c r="D191" s="15" t="s">
        <v>37</v>
      </c>
      <c r="E191" s="16" t="s">
        <v>38</v>
      </c>
      <c r="F191" s="20"/>
      <c r="G191" s="18"/>
      <c r="H191" s="18"/>
      <c r="I191" s="18"/>
      <c r="J191" s="18"/>
      <c r="K191" s="18"/>
      <c r="L191" s="18"/>
      <c r="M191" s="19">
        <f>SUM(G191:L191)</f>
        <v>0</v>
      </c>
      <c r="N191" s="18"/>
    </row>
    <row r="192" spans="1:14" ht="15" customHeight="1">
      <c r="A192" s="14">
        <v>19</v>
      </c>
      <c r="B192" s="15" t="s">
        <v>74</v>
      </c>
      <c r="C192" s="15" t="s">
        <v>75</v>
      </c>
      <c r="D192" s="15" t="s">
        <v>37</v>
      </c>
      <c r="E192" s="16" t="s">
        <v>38</v>
      </c>
      <c r="F192" s="19" t="s">
        <v>50</v>
      </c>
      <c r="G192" s="18">
        <v>4.5</v>
      </c>
      <c r="H192" s="18">
        <v>5</v>
      </c>
      <c r="I192" s="18">
        <v>4</v>
      </c>
      <c r="J192" s="18">
        <v>4</v>
      </c>
      <c r="K192" s="18">
        <v>4</v>
      </c>
      <c r="L192" s="18">
        <v>5</v>
      </c>
      <c r="M192" s="19">
        <f>SUM(G192:L192)</f>
        <v>26.5</v>
      </c>
      <c r="N192" s="18" t="s">
        <v>51</v>
      </c>
    </row>
    <row r="193" spans="1:14" ht="15" customHeight="1">
      <c r="A193" s="14">
        <v>67</v>
      </c>
      <c r="B193" s="15" t="s">
        <v>471</v>
      </c>
      <c r="C193" s="15" t="s">
        <v>472</v>
      </c>
      <c r="D193" s="15" t="s">
        <v>37</v>
      </c>
      <c r="E193" s="16" t="s">
        <v>346</v>
      </c>
      <c r="F193" s="18" t="s">
        <v>50</v>
      </c>
      <c r="G193" s="18">
        <v>0.1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9">
        <f>SUM(G193:L193)</f>
        <v>0.1</v>
      </c>
      <c r="N193" s="18" t="s">
        <v>142</v>
      </c>
    </row>
    <row r="194" spans="1:14" ht="15" customHeight="1">
      <c r="A194" s="14">
        <v>54</v>
      </c>
      <c r="B194" s="15" t="s">
        <v>136</v>
      </c>
      <c r="C194" s="15" t="s">
        <v>137</v>
      </c>
      <c r="D194" s="15" t="s">
        <v>37</v>
      </c>
      <c r="E194" s="16" t="s">
        <v>38</v>
      </c>
      <c r="F194" s="17" t="s">
        <v>39</v>
      </c>
      <c r="G194" s="18">
        <v>4</v>
      </c>
      <c r="H194" s="18">
        <v>5</v>
      </c>
      <c r="I194" s="18">
        <v>5</v>
      </c>
      <c r="J194" s="18">
        <v>1.5</v>
      </c>
      <c r="K194" s="18">
        <v>4.5</v>
      </c>
      <c r="L194" s="18">
        <v>4.5</v>
      </c>
      <c r="M194" s="19">
        <f>SUM(G194:L194)</f>
        <v>24.5</v>
      </c>
      <c r="N194" s="18"/>
    </row>
    <row r="195" spans="1:14" ht="15" customHeight="1">
      <c r="A195" s="14">
        <v>18</v>
      </c>
      <c r="B195" s="15" t="s">
        <v>246</v>
      </c>
      <c r="C195" s="15" t="s">
        <v>247</v>
      </c>
      <c r="D195" s="15" t="s">
        <v>37</v>
      </c>
      <c r="E195" s="16" t="s">
        <v>215</v>
      </c>
      <c r="F195" s="19" t="s">
        <v>39</v>
      </c>
      <c r="G195" s="19">
        <v>1</v>
      </c>
      <c r="H195" s="19">
        <v>2</v>
      </c>
      <c r="I195" s="19">
        <v>3</v>
      </c>
      <c r="J195" s="19">
        <v>4</v>
      </c>
      <c r="K195" s="19">
        <v>4</v>
      </c>
      <c r="L195" s="19">
        <v>1</v>
      </c>
      <c r="M195" s="19">
        <f>SUM(G195:L195)</f>
        <v>15</v>
      </c>
      <c r="N195" s="19" t="s">
        <v>219</v>
      </c>
    </row>
    <row r="196" spans="1:14" ht="15" customHeight="1">
      <c r="A196" s="14">
        <v>28</v>
      </c>
      <c r="B196" s="15" t="s">
        <v>264</v>
      </c>
      <c r="C196" s="15" t="s">
        <v>265</v>
      </c>
      <c r="D196" s="15" t="s">
        <v>37</v>
      </c>
      <c r="E196" s="16" t="s">
        <v>215</v>
      </c>
      <c r="F196" s="28" t="s">
        <v>39</v>
      </c>
      <c r="G196" s="18">
        <v>4</v>
      </c>
      <c r="H196" s="18">
        <v>4</v>
      </c>
      <c r="I196" s="18">
        <v>5</v>
      </c>
      <c r="J196" s="18">
        <v>3</v>
      </c>
      <c r="K196" s="18">
        <v>5</v>
      </c>
      <c r="L196" s="18">
        <v>1</v>
      </c>
      <c r="M196" s="19">
        <f>SUM(G196:L196)</f>
        <v>22</v>
      </c>
      <c r="N196" s="18" t="s">
        <v>219</v>
      </c>
    </row>
    <row r="197" spans="1:14" ht="15" customHeight="1">
      <c r="A197" s="14">
        <v>89</v>
      </c>
      <c r="B197" s="15" t="s">
        <v>205</v>
      </c>
      <c r="C197" s="15" t="s">
        <v>206</v>
      </c>
      <c r="D197" s="15" t="s">
        <v>37</v>
      </c>
      <c r="E197" s="16" t="s">
        <v>38</v>
      </c>
      <c r="F197" s="20" t="s">
        <v>39</v>
      </c>
      <c r="G197" s="18">
        <v>2</v>
      </c>
      <c r="H197" s="18">
        <v>0</v>
      </c>
      <c r="I197" s="18">
        <v>1</v>
      </c>
      <c r="J197" s="18">
        <v>3</v>
      </c>
      <c r="K197" s="18">
        <v>4</v>
      </c>
      <c r="L197" s="18">
        <v>2.5</v>
      </c>
      <c r="M197" s="19">
        <f>SUM(G197:L197)</f>
        <v>12.5</v>
      </c>
      <c r="N197" s="18"/>
    </row>
    <row r="198" spans="1:14" ht="15" customHeight="1">
      <c r="A198" s="14">
        <v>80</v>
      </c>
      <c r="B198" s="15" t="s">
        <v>497</v>
      </c>
      <c r="C198" s="15" t="s">
        <v>498</v>
      </c>
      <c r="D198" s="15" t="s">
        <v>37</v>
      </c>
      <c r="E198" s="16" t="s">
        <v>346</v>
      </c>
      <c r="F198" s="19" t="s">
        <v>39</v>
      </c>
      <c r="G198" s="20">
        <v>2</v>
      </c>
      <c r="H198" s="20">
        <v>1</v>
      </c>
      <c r="I198" s="20">
        <v>0</v>
      </c>
      <c r="J198" s="18">
        <v>0</v>
      </c>
      <c r="K198" s="18">
        <v>0</v>
      </c>
      <c r="L198" s="18">
        <v>0</v>
      </c>
      <c r="M198" s="19">
        <f>SUM(G198:L198)</f>
        <v>3</v>
      </c>
      <c r="N198" s="18" t="s">
        <v>219</v>
      </c>
    </row>
    <row r="199" spans="1:14" ht="15" customHeight="1">
      <c r="A199" s="14">
        <v>57</v>
      </c>
      <c r="B199" s="15" t="s">
        <v>143</v>
      </c>
      <c r="C199" s="15" t="s">
        <v>144</v>
      </c>
      <c r="D199" s="15" t="s">
        <v>37</v>
      </c>
      <c r="E199" s="16" t="s">
        <v>38</v>
      </c>
      <c r="F199" s="18" t="s">
        <v>50</v>
      </c>
      <c r="G199" s="18">
        <v>3</v>
      </c>
      <c r="H199" s="18">
        <v>5</v>
      </c>
      <c r="I199" s="18">
        <v>1.5</v>
      </c>
      <c r="J199" s="18">
        <v>4</v>
      </c>
      <c r="K199" s="18">
        <v>4</v>
      </c>
      <c r="L199" s="18">
        <v>2</v>
      </c>
      <c r="M199" s="19">
        <f>SUM(G199:L199)</f>
        <v>19.5</v>
      </c>
      <c r="N199" s="18" t="s">
        <v>51</v>
      </c>
    </row>
    <row r="200" spans="1:14" ht="15" customHeight="1">
      <c r="A200" s="14">
        <v>52</v>
      </c>
      <c r="B200" s="15" t="s">
        <v>134</v>
      </c>
      <c r="C200" s="15" t="s">
        <v>135</v>
      </c>
      <c r="D200" s="15" t="s">
        <v>37</v>
      </c>
      <c r="E200" s="16" t="s">
        <v>38</v>
      </c>
      <c r="F200" s="20" t="s">
        <v>50</v>
      </c>
      <c r="G200" s="18">
        <v>4.5</v>
      </c>
      <c r="H200" s="18">
        <v>5</v>
      </c>
      <c r="I200" s="18">
        <v>0.5</v>
      </c>
      <c r="J200" s="18">
        <v>1.5</v>
      </c>
      <c r="K200" s="18">
        <v>2</v>
      </c>
      <c r="L200" s="18">
        <v>5</v>
      </c>
      <c r="M200" s="19">
        <f>SUM(G200:L200)</f>
        <v>18.5</v>
      </c>
      <c r="N200" s="18" t="s">
        <v>51</v>
      </c>
    </row>
    <row r="201" spans="1:14" ht="15" customHeight="1">
      <c r="A201" s="14">
        <v>23</v>
      </c>
      <c r="B201" s="15" t="s">
        <v>256</v>
      </c>
      <c r="C201" s="15" t="s">
        <v>257</v>
      </c>
      <c r="D201" s="15" t="s">
        <v>37</v>
      </c>
      <c r="E201" s="16" t="s">
        <v>215</v>
      </c>
      <c r="F201" s="19" t="s">
        <v>50</v>
      </c>
      <c r="G201" s="19">
        <v>1</v>
      </c>
      <c r="H201" s="19">
        <v>4.5</v>
      </c>
      <c r="I201" s="19">
        <v>3</v>
      </c>
      <c r="J201" s="19">
        <v>2</v>
      </c>
      <c r="K201" s="19">
        <v>1</v>
      </c>
      <c r="L201" s="19">
        <v>0</v>
      </c>
      <c r="M201" s="19">
        <f>SUM(G201:L201)</f>
        <v>11.5</v>
      </c>
      <c r="N201" s="19" t="s">
        <v>216</v>
      </c>
    </row>
    <row r="202" spans="1:14" ht="15" customHeight="1">
      <c r="A202" s="14">
        <v>95</v>
      </c>
      <c r="B202" s="15" t="s">
        <v>525</v>
      </c>
      <c r="C202" s="15" t="s">
        <v>526</v>
      </c>
      <c r="D202" s="15" t="s">
        <v>37</v>
      </c>
      <c r="E202" s="16" t="s">
        <v>346</v>
      </c>
      <c r="F202" s="20" t="s">
        <v>50</v>
      </c>
      <c r="G202" s="20">
        <v>0</v>
      </c>
      <c r="H202" s="20">
        <v>4.5</v>
      </c>
      <c r="I202" s="20">
        <v>0.1</v>
      </c>
      <c r="J202" s="20">
        <v>2.5</v>
      </c>
      <c r="K202" s="20">
        <v>2.5</v>
      </c>
      <c r="L202" s="20">
        <v>2.5</v>
      </c>
      <c r="M202" s="19">
        <f>SUM(G202:L202)</f>
        <v>12.1</v>
      </c>
      <c r="N202" s="18" t="s">
        <v>142</v>
      </c>
    </row>
    <row r="203" spans="1:14" ht="15" customHeight="1">
      <c r="A203" s="14">
        <v>33</v>
      </c>
      <c r="B203" s="15" t="s">
        <v>274</v>
      </c>
      <c r="C203" s="15" t="s">
        <v>275</v>
      </c>
      <c r="D203" s="15" t="s">
        <v>37</v>
      </c>
      <c r="E203" s="16" t="s">
        <v>215</v>
      </c>
      <c r="F203" s="18" t="s">
        <v>50</v>
      </c>
      <c r="G203" s="18">
        <v>4.5</v>
      </c>
      <c r="H203" s="18">
        <v>4.5</v>
      </c>
      <c r="I203" s="18">
        <v>4.5</v>
      </c>
      <c r="J203" s="18">
        <v>5</v>
      </c>
      <c r="K203" s="18">
        <v>5</v>
      </c>
      <c r="L203" s="18">
        <v>5</v>
      </c>
      <c r="M203" s="19">
        <f>SUM(G203:L203)</f>
        <v>28.5</v>
      </c>
      <c r="N203" s="18" t="s">
        <v>216</v>
      </c>
    </row>
    <row r="204" spans="1:14" ht="15" customHeight="1">
      <c r="A204" s="14">
        <v>14</v>
      </c>
      <c r="B204" s="15" t="s">
        <v>64</v>
      </c>
      <c r="C204" s="15" t="s">
        <v>65</v>
      </c>
      <c r="D204" s="15" t="s">
        <v>37</v>
      </c>
      <c r="E204" s="16" t="s">
        <v>38</v>
      </c>
      <c r="F204" s="18" t="s">
        <v>39</v>
      </c>
      <c r="G204" s="18">
        <v>3</v>
      </c>
      <c r="H204" s="18">
        <v>0</v>
      </c>
      <c r="I204" s="18">
        <v>0</v>
      </c>
      <c r="J204" s="18">
        <v>1.5</v>
      </c>
      <c r="K204" s="18">
        <v>4.5</v>
      </c>
      <c r="L204" s="18">
        <v>3</v>
      </c>
      <c r="M204" s="19">
        <f>SUM(G204:L204)</f>
        <v>12</v>
      </c>
      <c r="N204" s="18"/>
    </row>
    <row r="205" spans="1:14" ht="15" customHeight="1">
      <c r="A205" s="14">
        <v>65</v>
      </c>
      <c r="B205" s="15" t="s">
        <v>159</v>
      </c>
      <c r="C205" s="15" t="s">
        <v>160</v>
      </c>
      <c r="D205" s="15" t="s">
        <v>37</v>
      </c>
      <c r="E205" s="16" t="s">
        <v>38</v>
      </c>
      <c r="F205" s="19" t="s">
        <v>50</v>
      </c>
      <c r="G205" s="19">
        <v>0.5</v>
      </c>
      <c r="H205" s="19">
        <v>3.5</v>
      </c>
      <c r="I205" s="19">
        <v>0</v>
      </c>
      <c r="J205" s="19">
        <v>0.5</v>
      </c>
      <c r="K205" s="19">
        <v>0</v>
      </c>
      <c r="L205" s="19">
        <v>0</v>
      </c>
      <c r="M205" s="19">
        <f>SUM(G205:L205)</f>
        <v>4.5</v>
      </c>
      <c r="N205" s="18" t="s">
        <v>51</v>
      </c>
    </row>
    <row r="206" spans="1:14" ht="15" customHeight="1">
      <c r="A206" s="14">
        <v>71</v>
      </c>
      <c r="B206" s="15" t="s">
        <v>171</v>
      </c>
      <c r="C206" s="15" t="s">
        <v>172</v>
      </c>
      <c r="D206" s="15" t="s">
        <v>37</v>
      </c>
      <c r="E206" s="16" t="s">
        <v>38</v>
      </c>
      <c r="F206" s="19" t="s">
        <v>39</v>
      </c>
      <c r="G206" s="19">
        <v>2</v>
      </c>
      <c r="H206" s="19">
        <v>0</v>
      </c>
      <c r="I206" s="19">
        <v>2</v>
      </c>
      <c r="J206" s="19">
        <v>2.5</v>
      </c>
      <c r="K206" s="19">
        <v>3.5</v>
      </c>
      <c r="L206" s="19">
        <v>3.5</v>
      </c>
      <c r="M206" s="19">
        <f>SUM(G206:L206)</f>
        <v>13.5</v>
      </c>
      <c r="N206" s="19"/>
    </row>
    <row r="207" spans="1:14" ht="15" customHeight="1">
      <c r="A207" s="14">
        <v>41</v>
      </c>
      <c r="B207" s="15" t="s">
        <v>114</v>
      </c>
      <c r="C207" s="15" t="s">
        <v>115</v>
      </c>
      <c r="D207" s="15" t="s">
        <v>37</v>
      </c>
      <c r="E207" s="16" t="s">
        <v>38</v>
      </c>
      <c r="F207" s="18" t="s">
        <v>39</v>
      </c>
      <c r="G207" s="18">
        <v>4</v>
      </c>
      <c r="H207" s="18">
        <v>4</v>
      </c>
      <c r="I207" s="18">
        <v>0</v>
      </c>
      <c r="J207" s="18">
        <v>1.5</v>
      </c>
      <c r="K207" s="18">
        <v>3.5</v>
      </c>
      <c r="L207" s="18">
        <v>0.1</v>
      </c>
      <c r="M207" s="19">
        <f>SUM(G207:L207)</f>
        <v>13.1</v>
      </c>
      <c r="N207" s="18"/>
    </row>
    <row r="208" spans="1:14" ht="15" customHeight="1">
      <c r="A208" s="14">
        <v>55</v>
      </c>
      <c r="B208" s="15" t="s">
        <v>138</v>
      </c>
      <c r="C208" s="15" t="s">
        <v>139</v>
      </c>
      <c r="D208" s="15" t="s">
        <v>37</v>
      </c>
      <c r="E208" s="16" t="s">
        <v>38</v>
      </c>
      <c r="F208" s="20" t="s">
        <v>50</v>
      </c>
      <c r="G208" s="18">
        <v>4.5</v>
      </c>
      <c r="H208" s="18">
        <v>5</v>
      </c>
      <c r="I208" s="18">
        <v>4</v>
      </c>
      <c r="J208" s="18">
        <v>5</v>
      </c>
      <c r="K208" s="18">
        <v>5</v>
      </c>
      <c r="L208" s="18">
        <v>5</v>
      </c>
      <c r="M208" s="19">
        <f>SUM(G208:L208)</f>
        <v>28.5</v>
      </c>
      <c r="N208" s="18" t="s">
        <v>51</v>
      </c>
    </row>
    <row r="209" spans="1:14" ht="15" customHeight="1">
      <c r="A209" s="14">
        <v>63</v>
      </c>
      <c r="B209" s="15" t="s">
        <v>463</v>
      </c>
      <c r="C209" s="15" t="s">
        <v>464</v>
      </c>
      <c r="D209" s="15" t="s">
        <v>37</v>
      </c>
      <c r="E209" s="16" t="s">
        <v>346</v>
      </c>
      <c r="F209" s="18" t="s">
        <v>39</v>
      </c>
      <c r="G209" s="18">
        <v>1.5</v>
      </c>
      <c r="H209" s="18">
        <v>1</v>
      </c>
      <c r="I209" s="18">
        <v>0</v>
      </c>
      <c r="J209" s="18">
        <v>1</v>
      </c>
      <c r="K209" s="18">
        <v>3</v>
      </c>
      <c r="L209" s="18">
        <v>0.1</v>
      </c>
      <c r="M209" s="19">
        <f>SUM(G209:L209)</f>
        <v>6.6</v>
      </c>
      <c r="N209" s="18" t="s">
        <v>219</v>
      </c>
    </row>
    <row r="210" spans="1:14" ht="15" customHeight="1">
      <c r="A210" s="14">
        <v>38</v>
      </c>
      <c r="B210" s="15" t="s">
        <v>284</v>
      </c>
      <c r="C210" s="15" t="s">
        <v>285</v>
      </c>
      <c r="D210" s="15" t="s">
        <v>37</v>
      </c>
      <c r="E210" s="16" t="s">
        <v>215</v>
      </c>
      <c r="F210" s="18" t="s">
        <v>39</v>
      </c>
      <c r="G210" s="18">
        <v>5</v>
      </c>
      <c r="H210" s="18">
        <v>5</v>
      </c>
      <c r="I210" s="18">
        <v>5</v>
      </c>
      <c r="J210" s="18">
        <v>2.5</v>
      </c>
      <c r="K210" s="18">
        <v>4</v>
      </c>
      <c r="L210" s="18">
        <v>1.5</v>
      </c>
      <c r="M210" s="19">
        <f>SUM(G210:L210)</f>
        <v>23</v>
      </c>
      <c r="N210" s="18" t="s">
        <v>219</v>
      </c>
    </row>
    <row r="211" spans="1:14" ht="15" customHeight="1">
      <c r="A211" s="14">
        <v>22</v>
      </c>
      <c r="B211" s="15" t="s">
        <v>80</v>
      </c>
      <c r="C211" s="15" t="s">
        <v>81</v>
      </c>
      <c r="D211" s="15" t="s">
        <v>37</v>
      </c>
      <c r="E211" s="16" t="s">
        <v>38</v>
      </c>
      <c r="F211" s="20" t="s">
        <v>50</v>
      </c>
      <c r="G211" s="18">
        <v>1.5</v>
      </c>
      <c r="H211" s="18">
        <v>5</v>
      </c>
      <c r="I211" s="18">
        <v>0.5</v>
      </c>
      <c r="J211" s="18">
        <v>0.1</v>
      </c>
      <c r="K211" s="18">
        <v>0.1</v>
      </c>
      <c r="L211" s="18">
        <v>0.1</v>
      </c>
      <c r="M211" s="19">
        <f>SUM(G211:L211)</f>
        <v>7.2999999999999989</v>
      </c>
      <c r="N211" s="18" t="s">
        <v>51</v>
      </c>
    </row>
    <row r="212" spans="1:14" ht="15" customHeight="1">
      <c r="A212" s="14">
        <v>6</v>
      </c>
      <c r="B212" s="15" t="s">
        <v>224</v>
      </c>
      <c r="C212" s="15" t="s">
        <v>225</v>
      </c>
      <c r="D212" s="15" t="s">
        <v>37</v>
      </c>
      <c r="E212" s="16" t="s">
        <v>215</v>
      </c>
      <c r="F212" s="18" t="s">
        <v>50</v>
      </c>
      <c r="G212" s="18">
        <v>2.5</v>
      </c>
      <c r="H212" s="18">
        <v>4.5</v>
      </c>
      <c r="I212" s="18">
        <v>4.5</v>
      </c>
      <c r="J212" s="18">
        <v>5</v>
      </c>
      <c r="K212" s="18">
        <v>5</v>
      </c>
      <c r="L212" s="18">
        <v>4</v>
      </c>
      <c r="M212" s="19">
        <f>SUM(G212:L212)</f>
        <v>25.5</v>
      </c>
      <c r="N212" s="18" t="s">
        <v>216</v>
      </c>
    </row>
    <row r="213" spans="1:14" ht="15" customHeight="1">
      <c r="A213" s="14">
        <v>64</v>
      </c>
      <c r="B213" s="15" t="s">
        <v>465</v>
      </c>
      <c r="C213" s="15" t="s">
        <v>466</v>
      </c>
      <c r="D213" s="15" t="s">
        <v>37</v>
      </c>
      <c r="E213" s="16" t="s">
        <v>346</v>
      </c>
      <c r="F213" s="19" t="s">
        <v>39</v>
      </c>
      <c r="G213" s="19">
        <v>1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f>SUM(G213:L213)</f>
        <v>1</v>
      </c>
      <c r="N213" s="18" t="s">
        <v>219</v>
      </c>
    </row>
    <row r="214" spans="1:14" ht="15" customHeight="1">
      <c r="A214" s="14">
        <v>11</v>
      </c>
      <c r="B214" s="15" t="s">
        <v>234</v>
      </c>
      <c r="C214" s="15" t="s">
        <v>235</v>
      </c>
      <c r="D214" s="15" t="s">
        <v>37</v>
      </c>
      <c r="E214" s="16" t="s">
        <v>215</v>
      </c>
      <c r="F214" s="20" t="s">
        <v>50</v>
      </c>
      <c r="G214" s="18">
        <v>5</v>
      </c>
      <c r="H214" s="18">
        <v>4</v>
      </c>
      <c r="I214" s="18">
        <v>4</v>
      </c>
      <c r="J214" s="18">
        <v>5</v>
      </c>
      <c r="K214" s="18">
        <v>0</v>
      </c>
      <c r="L214" s="18">
        <v>5</v>
      </c>
      <c r="M214" s="19">
        <f>SUM(G214:L214)</f>
        <v>23</v>
      </c>
      <c r="N214" s="18" t="s">
        <v>216</v>
      </c>
    </row>
    <row r="215" spans="1:14" ht="15" customHeight="1">
      <c r="A215" s="14">
        <v>3</v>
      </c>
      <c r="B215" s="15" t="s">
        <v>42</v>
      </c>
      <c r="C215" s="15" t="s">
        <v>43</v>
      </c>
      <c r="D215" s="15" t="s">
        <v>37</v>
      </c>
      <c r="E215" s="16" t="s">
        <v>38</v>
      </c>
      <c r="F215" s="17" t="s">
        <v>39</v>
      </c>
      <c r="G215" s="19">
        <v>2</v>
      </c>
      <c r="H215" s="19">
        <v>0</v>
      </c>
      <c r="I215" s="19">
        <v>2</v>
      </c>
      <c r="J215" s="19">
        <v>3.5</v>
      </c>
      <c r="K215" s="19">
        <v>4</v>
      </c>
      <c r="L215" s="19">
        <v>0.1</v>
      </c>
      <c r="M215" s="19">
        <f>SUM(G215:L215)</f>
        <v>11.6</v>
      </c>
      <c r="N215" s="18"/>
    </row>
    <row r="216" spans="1:14" ht="15" customHeight="1">
      <c r="A216" s="14">
        <v>18</v>
      </c>
      <c r="B216" s="15" t="s">
        <v>379</v>
      </c>
      <c r="C216" s="15" t="s">
        <v>380</v>
      </c>
      <c r="D216" s="15" t="s">
        <v>37</v>
      </c>
      <c r="E216" s="16" t="s">
        <v>346</v>
      </c>
      <c r="F216" s="18" t="s">
        <v>39</v>
      </c>
      <c r="G216" s="18">
        <v>1.5</v>
      </c>
      <c r="H216" s="18">
        <v>0</v>
      </c>
      <c r="I216" s="18">
        <v>0</v>
      </c>
      <c r="J216" s="18">
        <v>2</v>
      </c>
      <c r="K216" s="18">
        <v>3</v>
      </c>
      <c r="L216" s="18">
        <v>0.1</v>
      </c>
      <c r="M216" s="19">
        <f>SUM(G216:L216)</f>
        <v>6.6</v>
      </c>
      <c r="N216" s="18" t="s">
        <v>219</v>
      </c>
    </row>
    <row r="217" spans="1:14" ht="15" customHeight="1">
      <c r="A217" s="14">
        <v>40</v>
      </c>
      <c r="B217" s="15" t="s">
        <v>112</v>
      </c>
      <c r="C217" s="15" t="s">
        <v>113</v>
      </c>
      <c r="D217" s="15" t="s">
        <v>37</v>
      </c>
      <c r="E217" s="16" t="s">
        <v>38</v>
      </c>
      <c r="F217" s="20" t="s">
        <v>39</v>
      </c>
      <c r="G217" s="18">
        <v>0</v>
      </c>
      <c r="H217" s="18">
        <v>0</v>
      </c>
      <c r="I217" s="18">
        <v>0</v>
      </c>
      <c r="J217" s="18">
        <v>0</v>
      </c>
      <c r="K217" s="18">
        <v>2</v>
      </c>
      <c r="L217" s="18">
        <v>0.1</v>
      </c>
      <c r="M217" s="19">
        <f>SUM(G217:L217)</f>
        <v>2.1</v>
      </c>
      <c r="N217" s="18"/>
    </row>
    <row r="218" spans="1:14" ht="15" customHeight="1">
      <c r="A218" s="14">
        <v>12</v>
      </c>
      <c r="B218" s="15" t="s">
        <v>60</v>
      </c>
      <c r="C218" s="15" t="s">
        <v>61</v>
      </c>
      <c r="D218" s="15" t="s">
        <v>37</v>
      </c>
      <c r="E218" s="16" t="s">
        <v>38</v>
      </c>
      <c r="F218" s="20" t="s">
        <v>39</v>
      </c>
      <c r="G218" s="20">
        <v>2</v>
      </c>
      <c r="H218" s="20">
        <v>1</v>
      </c>
      <c r="I218" s="20">
        <v>2</v>
      </c>
      <c r="J218" s="20">
        <v>1</v>
      </c>
      <c r="K218" s="20">
        <v>4.5</v>
      </c>
      <c r="L218" s="20">
        <v>1</v>
      </c>
      <c r="M218" s="19">
        <f>SUM(G218:L218)</f>
        <v>11.5</v>
      </c>
      <c r="N218" s="18"/>
    </row>
    <row r="219" spans="1:14" ht="15" customHeight="1">
      <c r="A219" s="14">
        <v>67</v>
      </c>
      <c r="B219" s="15" t="s">
        <v>163</v>
      </c>
      <c r="C219" s="15" t="s">
        <v>164</v>
      </c>
      <c r="D219" s="15" t="s">
        <v>37</v>
      </c>
      <c r="E219" s="16" t="s">
        <v>38</v>
      </c>
      <c r="F219" s="19" t="s">
        <v>50</v>
      </c>
      <c r="G219" s="19">
        <v>0.5</v>
      </c>
      <c r="H219" s="19">
        <v>5</v>
      </c>
      <c r="I219" s="19">
        <v>5</v>
      </c>
      <c r="J219" s="19">
        <v>4</v>
      </c>
      <c r="K219" s="19">
        <v>4</v>
      </c>
      <c r="L219" s="19">
        <v>5</v>
      </c>
      <c r="M219" s="19">
        <f>SUM(G219:L219)</f>
        <v>23.5</v>
      </c>
      <c r="N219" s="18" t="s">
        <v>51</v>
      </c>
    </row>
    <row r="220" spans="1:14" ht="15" customHeight="1">
      <c r="A220" s="14">
        <v>62</v>
      </c>
      <c r="B220" s="15" t="s">
        <v>332</v>
      </c>
      <c r="C220" s="15" t="s">
        <v>333</v>
      </c>
      <c r="D220" s="15" t="s">
        <v>37</v>
      </c>
      <c r="E220" s="16" t="s">
        <v>215</v>
      </c>
      <c r="F220" s="18" t="s">
        <v>39</v>
      </c>
      <c r="G220" s="18">
        <v>1</v>
      </c>
      <c r="H220" s="18">
        <v>0</v>
      </c>
      <c r="I220" s="18">
        <v>0</v>
      </c>
      <c r="J220" s="18">
        <v>5</v>
      </c>
      <c r="K220" s="18">
        <v>5</v>
      </c>
      <c r="L220" s="18">
        <v>0.1</v>
      </c>
      <c r="M220" s="19">
        <f>SUM(G220:L220)</f>
        <v>11.1</v>
      </c>
      <c r="N220" s="18" t="s">
        <v>219</v>
      </c>
    </row>
    <row r="221" spans="1:14" ht="15" customHeight="1">
      <c r="A221" s="14">
        <v>48</v>
      </c>
      <c r="B221" s="15" t="s">
        <v>304</v>
      </c>
      <c r="C221" s="15" t="s">
        <v>305</v>
      </c>
      <c r="D221" s="15" t="s">
        <v>37</v>
      </c>
      <c r="E221" s="16" t="s">
        <v>215</v>
      </c>
      <c r="F221" s="20" t="s">
        <v>50</v>
      </c>
      <c r="G221" s="19">
        <v>2</v>
      </c>
      <c r="H221" s="19">
        <v>5</v>
      </c>
      <c r="I221" s="19">
        <v>5</v>
      </c>
      <c r="J221" s="19">
        <v>5</v>
      </c>
      <c r="K221" s="19">
        <v>5</v>
      </c>
      <c r="L221" s="19">
        <v>5</v>
      </c>
      <c r="M221" s="19">
        <f>SUM(G221:L221)</f>
        <v>27</v>
      </c>
      <c r="N221" s="19" t="s">
        <v>216</v>
      </c>
    </row>
    <row r="222" spans="1:14" ht="15" customHeight="1">
      <c r="A222" s="14">
        <v>67</v>
      </c>
      <c r="B222" s="15" t="s">
        <v>340</v>
      </c>
      <c r="C222" s="15" t="s">
        <v>341</v>
      </c>
      <c r="D222" s="15" t="s">
        <v>37</v>
      </c>
      <c r="E222" s="16" t="s">
        <v>215</v>
      </c>
      <c r="F222" s="18" t="s">
        <v>39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9">
        <v>0</v>
      </c>
      <c r="N222" s="18" t="s">
        <v>219</v>
      </c>
    </row>
    <row r="223" spans="1:14" ht="15" customHeight="1">
      <c r="A223" s="14">
        <v>41</v>
      </c>
      <c r="B223" s="15" t="s">
        <v>290</v>
      </c>
      <c r="C223" s="15" t="s">
        <v>291</v>
      </c>
      <c r="D223" s="15" t="s">
        <v>37</v>
      </c>
      <c r="E223" s="16" t="s">
        <v>215</v>
      </c>
      <c r="F223" s="20" t="s">
        <v>50</v>
      </c>
      <c r="G223" s="18">
        <v>4</v>
      </c>
      <c r="H223" s="18">
        <v>4.5</v>
      </c>
      <c r="I223" s="18">
        <v>0</v>
      </c>
      <c r="J223" s="18">
        <v>5</v>
      </c>
      <c r="K223" s="18">
        <v>5</v>
      </c>
      <c r="L223" s="18">
        <v>0</v>
      </c>
      <c r="M223" s="19">
        <f>SUM(G223:L223)</f>
        <v>18.5</v>
      </c>
      <c r="N223" s="18" t="s">
        <v>216</v>
      </c>
    </row>
    <row r="224" spans="1:14" ht="15" customHeight="1">
      <c r="A224" s="14">
        <v>64</v>
      </c>
      <c r="B224" s="15" t="s">
        <v>336</v>
      </c>
      <c r="C224" s="15" t="s">
        <v>337</v>
      </c>
      <c r="D224" s="15" t="s">
        <v>37</v>
      </c>
      <c r="E224" s="16" t="s">
        <v>215</v>
      </c>
      <c r="F224" s="19" t="s">
        <v>39</v>
      </c>
      <c r="G224" s="19">
        <v>4</v>
      </c>
      <c r="H224" s="19">
        <v>5</v>
      </c>
      <c r="I224" s="19">
        <v>5</v>
      </c>
      <c r="J224" s="21">
        <v>0.5</v>
      </c>
      <c r="K224" s="21">
        <v>4</v>
      </c>
      <c r="L224" s="21">
        <v>4</v>
      </c>
      <c r="M224" s="19">
        <f>SUM(G224:L224)</f>
        <v>22.5</v>
      </c>
      <c r="N224" s="18" t="s">
        <v>219</v>
      </c>
    </row>
    <row r="225" spans="1:14" ht="15" customHeight="1">
      <c r="A225" s="14">
        <v>70</v>
      </c>
      <c r="B225" s="15" t="s">
        <v>169</v>
      </c>
      <c r="C225" s="15" t="s">
        <v>170</v>
      </c>
      <c r="D225" s="15" t="s">
        <v>37</v>
      </c>
      <c r="E225" s="16" t="s">
        <v>38</v>
      </c>
      <c r="F225" s="18" t="s">
        <v>50</v>
      </c>
      <c r="G225" s="18">
        <v>3.5</v>
      </c>
      <c r="H225" s="18">
        <v>1</v>
      </c>
      <c r="I225" s="18">
        <v>0</v>
      </c>
      <c r="J225" s="18">
        <v>1.5</v>
      </c>
      <c r="K225" s="18">
        <v>0</v>
      </c>
      <c r="L225" s="18">
        <v>2</v>
      </c>
      <c r="M225" s="19">
        <f>SUM(G225:L225)</f>
        <v>8</v>
      </c>
      <c r="N225" s="18" t="s">
        <v>51</v>
      </c>
    </row>
    <row r="226" spans="1:14" ht="15" customHeight="1">
      <c r="A226" s="14">
        <v>35</v>
      </c>
      <c r="B226" s="15" t="s">
        <v>413</v>
      </c>
      <c r="C226" s="15" t="s">
        <v>414</v>
      </c>
      <c r="D226" s="15" t="s">
        <v>37</v>
      </c>
      <c r="E226" s="16" t="s">
        <v>346</v>
      </c>
      <c r="F226" s="17" t="s">
        <v>39</v>
      </c>
      <c r="G226" s="19">
        <v>3</v>
      </c>
      <c r="H226" s="19">
        <v>3</v>
      </c>
      <c r="I226" s="19">
        <v>0</v>
      </c>
      <c r="J226" s="19">
        <v>1</v>
      </c>
      <c r="K226" s="19">
        <v>5</v>
      </c>
      <c r="L226" s="19">
        <v>2</v>
      </c>
      <c r="M226" s="19">
        <f>SUM(G226:L226)</f>
        <v>14</v>
      </c>
      <c r="N226" s="18" t="s">
        <v>219</v>
      </c>
    </row>
    <row r="227" spans="1:14" ht="15" customHeight="1">
      <c r="A227" s="14">
        <v>60</v>
      </c>
      <c r="B227" s="15" t="s">
        <v>149</v>
      </c>
      <c r="C227" s="15" t="s">
        <v>150</v>
      </c>
      <c r="D227" s="15" t="s">
        <v>37</v>
      </c>
      <c r="E227" s="16" t="s">
        <v>38</v>
      </c>
      <c r="F227" s="18" t="s">
        <v>50</v>
      </c>
      <c r="G227" s="19">
        <v>3.5</v>
      </c>
      <c r="H227" s="19">
        <v>5</v>
      </c>
      <c r="I227" s="19">
        <v>4</v>
      </c>
      <c r="J227" s="18">
        <v>5</v>
      </c>
      <c r="K227" s="18">
        <v>5</v>
      </c>
      <c r="L227" s="18">
        <v>4</v>
      </c>
      <c r="M227" s="19">
        <f>SUM(G227:L227)</f>
        <v>26.5</v>
      </c>
      <c r="N227" s="18" t="s">
        <v>51</v>
      </c>
    </row>
    <row r="228" spans="1:14" ht="15" customHeight="1">
      <c r="A228" s="14">
        <v>68</v>
      </c>
      <c r="B228" s="15" t="s">
        <v>342</v>
      </c>
      <c r="C228" s="15" t="s">
        <v>343</v>
      </c>
      <c r="D228" s="15" t="s">
        <v>37</v>
      </c>
      <c r="E228" s="16" t="s">
        <v>215</v>
      </c>
      <c r="F228" s="19" t="s">
        <v>39</v>
      </c>
      <c r="G228" s="19">
        <v>4</v>
      </c>
      <c r="H228" s="19">
        <v>4</v>
      </c>
      <c r="I228" s="19">
        <v>5</v>
      </c>
      <c r="J228" s="19">
        <v>1.5</v>
      </c>
      <c r="K228" s="19">
        <v>4</v>
      </c>
      <c r="L228" s="19">
        <v>3</v>
      </c>
      <c r="M228" s="19">
        <f>SUM(G228:L228)</f>
        <v>21.5</v>
      </c>
      <c r="N228" s="18" t="s">
        <v>219</v>
      </c>
    </row>
    <row r="229" spans="1:14" ht="15" customHeight="1">
      <c r="A229" s="14">
        <v>27</v>
      </c>
      <c r="B229" s="15" t="s">
        <v>88</v>
      </c>
      <c r="C229" s="15" t="s">
        <v>89</v>
      </c>
      <c r="D229" s="15" t="s">
        <v>37</v>
      </c>
      <c r="E229" s="16" t="s">
        <v>38</v>
      </c>
      <c r="F229" s="19" t="s">
        <v>50</v>
      </c>
      <c r="G229" s="19">
        <v>0</v>
      </c>
      <c r="H229" s="19">
        <v>5</v>
      </c>
      <c r="I229" s="19">
        <v>0</v>
      </c>
      <c r="J229" s="19">
        <v>1</v>
      </c>
      <c r="K229" s="19">
        <v>1</v>
      </c>
      <c r="L229" s="19">
        <v>0</v>
      </c>
      <c r="M229" s="19">
        <f>SUM(G229:L229)</f>
        <v>7</v>
      </c>
      <c r="N229" s="18" t="s">
        <v>51</v>
      </c>
    </row>
    <row r="230" spans="1:14" ht="15" customHeight="1">
      <c r="A230" s="14">
        <v>34</v>
      </c>
      <c r="B230" s="15" t="s">
        <v>276</v>
      </c>
      <c r="C230" s="15" t="s">
        <v>277</v>
      </c>
      <c r="D230" s="15" t="s">
        <v>37</v>
      </c>
      <c r="E230" s="16" t="s">
        <v>215</v>
      </c>
      <c r="F230" s="19" t="s">
        <v>39</v>
      </c>
      <c r="G230" s="19">
        <v>4.5</v>
      </c>
      <c r="H230" s="19">
        <v>4</v>
      </c>
      <c r="I230" s="19">
        <v>5</v>
      </c>
      <c r="J230" s="19">
        <v>1</v>
      </c>
      <c r="K230" s="19">
        <v>4</v>
      </c>
      <c r="L230" s="19">
        <v>4</v>
      </c>
      <c r="M230" s="19">
        <f>SUM(G230:L230)</f>
        <v>22.5</v>
      </c>
      <c r="N230" s="18" t="s">
        <v>219</v>
      </c>
    </row>
    <row r="231" spans="1:14" ht="15" customHeight="1">
      <c r="A231" s="14">
        <v>55</v>
      </c>
      <c r="B231" s="15" t="s">
        <v>449</v>
      </c>
      <c r="C231" s="15" t="s">
        <v>450</v>
      </c>
      <c r="D231" s="15" t="s">
        <v>37</v>
      </c>
      <c r="E231" s="16" t="s">
        <v>346</v>
      </c>
      <c r="F231" s="19" t="s">
        <v>39</v>
      </c>
      <c r="G231" s="19">
        <v>5</v>
      </c>
      <c r="H231" s="19">
        <v>5</v>
      </c>
      <c r="I231" s="19">
        <v>5</v>
      </c>
      <c r="J231" s="19">
        <v>4.5</v>
      </c>
      <c r="K231" s="19">
        <v>5</v>
      </c>
      <c r="L231" s="19">
        <v>4</v>
      </c>
      <c r="M231" s="19">
        <f>SUM(G231:L231)</f>
        <v>28.5</v>
      </c>
      <c r="N231" s="18" t="s">
        <v>219</v>
      </c>
    </row>
    <row r="232" spans="1:14" ht="15" customHeight="1">
      <c r="A232" s="14">
        <v>31</v>
      </c>
      <c r="B232" s="15" t="s">
        <v>96</v>
      </c>
      <c r="C232" s="15" t="s">
        <v>97</v>
      </c>
      <c r="D232" s="15" t="s">
        <v>37</v>
      </c>
      <c r="E232" s="16" t="s">
        <v>38</v>
      </c>
      <c r="F232" s="18" t="s">
        <v>50</v>
      </c>
      <c r="G232" s="18">
        <v>3.5</v>
      </c>
      <c r="H232" s="18">
        <v>5</v>
      </c>
      <c r="I232" s="18">
        <v>0</v>
      </c>
      <c r="J232" s="18">
        <v>2.5</v>
      </c>
      <c r="K232" s="18">
        <v>2.5</v>
      </c>
      <c r="L232" s="18">
        <v>0</v>
      </c>
      <c r="M232" s="19">
        <f>SUM(G232:L232)</f>
        <v>13.5</v>
      </c>
      <c r="N232" s="18" t="s">
        <v>51</v>
      </c>
    </row>
    <row r="233" spans="1:14" ht="15" customHeight="1">
      <c r="A233" s="14">
        <v>76</v>
      </c>
      <c r="B233" s="15" t="s">
        <v>181</v>
      </c>
      <c r="C233" s="15" t="s">
        <v>182</v>
      </c>
      <c r="D233" s="15" t="s">
        <v>37</v>
      </c>
      <c r="E233" s="16" t="s">
        <v>38</v>
      </c>
      <c r="F233" s="17" t="s">
        <v>39</v>
      </c>
      <c r="G233" s="19">
        <v>4</v>
      </c>
      <c r="H233" s="19">
        <v>5</v>
      </c>
      <c r="I233" s="19">
        <v>4</v>
      </c>
      <c r="J233" s="19">
        <v>3</v>
      </c>
      <c r="K233" s="19">
        <v>2.5</v>
      </c>
      <c r="L233" s="19">
        <v>5</v>
      </c>
      <c r="M233" s="19">
        <f>SUM(G233:L233)</f>
        <v>23.5</v>
      </c>
      <c r="N233" s="18"/>
    </row>
    <row r="234" spans="1:14" ht="15" customHeight="1">
      <c r="A234" s="14">
        <v>4</v>
      </c>
      <c r="B234" s="15" t="s">
        <v>351</v>
      </c>
      <c r="C234" s="15" t="s">
        <v>352</v>
      </c>
      <c r="D234" s="15" t="s">
        <v>37</v>
      </c>
      <c r="E234" s="16" t="s">
        <v>346</v>
      </c>
      <c r="F234" s="20" t="s">
        <v>39</v>
      </c>
      <c r="G234" s="18">
        <v>2.5</v>
      </c>
      <c r="H234" s="18">
        <v>2</v>
      </c>
      <c r="I234" s="18">
        <v>0</v>
      </c>
      <c r="J234" s="18">
        <v>0.1</v>
      </c>
      <c r="K234" s="18">
        <v>3</v>
      </c>
      <c r="L234" s="18">
        <v>3</v>
      </c>
      <c r="M234" s="19">
        <f>SUM(G234:L234)</f>
        <v>10.6</v>
      </c>
      <c r="N234" s="18" t="s">
        <v>219</v>
      </c>
    </row>
    <row r="235" spans="1:14" ht="15" customHeight="1">
      <c r="A235" s="14">
        <v>29</v>
      </c>
      <c r="B235" s="15" t="s">
        <v>266</v>
      </c>
      <c r="C235" s="15" t="s">
        <v>267</v>
      </c>
      <c r="D235" s="15" t="s">
        <v>37</v>
      </c>
      <c r="E235" s="16" t="s">
        <v>215</v>
      </c>
      <c r="F235" s="20" t="s">
        <v>50</v>
      </c>
      <c r="G235" s="18">
        <v>1.5</v>
      </c>
      <c r="H235" s="18">
        <v>1</v>
      </c>
      <c r="I235" s="18">
        <v>0.1</v>
      </c>
      <c r="J235" s="18">
        <v>1</v>
      </c>
      <c r="K235" s="18">
        <v>3</v>
      </c>
      <c r="L235" s="18">
        <v>1</v>
      </c>
      <c r="M235" s="19">
        <f>SUM(G235:L235)</f>
        <v>7.6</v>
      </c>
      <c r="N235" s="18" t="s">
        <v>216</v>
      </c>
    </row>
    <row r="236" spans="1:14" ht="15" customHeight="1">
      <c r="A236" s="14">
        <v>66</v>
      </c>
      <c r="B236" s="15" t="s">
        <v>338</v>
      </c>
      <c r="C236" s="15" t="s">
        <v>339</v>
      </c>
      <c r="D236" s="15" t="s">
        <v>37</v>
      </c>
      <c r="E236" s="16" t="s">
        <v>215</v>
      </c>
      <c r="F236" s="18"/>
      <c r="G236" s="18"/>
      <c r="H236" s="18"/>
      <c r="I236" s="18"/>
      <c r="J236" s="18"/>
      <c r="K236" s="22"/>
      <c r="L236" s="18"/>
      <c r="M236" s="19">
        <f>SUM(G236:L236)</f>
        <v>0</v>
      </c>
      <c r="N236" s="18"/>
    </row>
    <row r="237" spans="1:14" ht="15" customHeight="1">
      <c r="A237" s="14">
        <v>13</v>
      </c>
      <c r="B237" s="15" t="s">
        <v>62</v>
      </c>
      <c r="C237" s="15" t="s">
        <v>63</v>
      </c>
      <c r="D237" s="15" t="s">
        <v>37</v>
      </c>
      <c r="E237" s="16" t="s">
        <v>38</v>
      </c>
      <c r="F237" s="19" t="s">
        <v>50</v>
      </c>
      <c r="G237" s="19">
        <v>4.5</v>
      </c>
      <c r="H237" s="19">
        <v>5</v>
      </c>
      <c r="I237" s="19">
        <v>4</v>
      </c>
      <c r="J237" s="19">
        <v>4</v>
      </c>
      <c r="K237" s="19">
        <v>4</v>
      </c>
      <c r="L237" s="19">
        <v>4</v>
      </c>
      <c r="M237" s="19">
        <f>SUM(G237:L237)</f>
        <v>25.5</v>
      </c>
      <c r="N237" s="18" t="s">
        <v>51</v>
      </c>
    </row>
    <row r="238" spans="1:14" ht="15" customHeight="1">
      <c r="A238" s="14">
        <v>47</v>
      </c>
      <c r="B238" s="15" t="s">
        <v>433</v>
      </c>
      <c r="C238" s="15" t="s">
        <v>434</v>
      </c>
      <c r="D238" s="15" t="s">
        <v>37</v>
      </c>
      <c r="E238" s="16" t="s">
        <v>346</v>
      </c>
      <c r="F238" s="19"/>
      <c r="G238" s="19"/>
      <c r="H238" s="19"/>
      <c r="I238" s="19"/>
      <c r="J238" s="19"/>
      <c r="K238" s="19"/>
      <c r="L238" s="19"/>
      <c r="M238" s="19">
        <f>SUM(G238:L238)</f>
        <v>0</v>
      </c>
      <c r="N238" s="19"/>
    </row>
    <row r="239" spans="1:14" ht="15" customHeight="1">
      <c r="A239" s="14">
        <v>33</v>
      </c>
      <c r="B239" s="15" t="s">
        <v>100</v>
      </c>
      <c r="C239" s="15" t="s">
        <v>101</v>
      </c>
      <c r="D239" s="15" t="s">
        <v>37</v>
      </c>
      <c r="E239" s="16" t="s">
        <v>38</v>
      </c>
      <c r="F239" s="19" t="s">
        <v>50</v>
      </c>
      <c r="G239" s="19">
        <v>3</v>
      </c>
      <c r="H239" s="19">
        <v>3</v>
      </c>
      <c r="I239" s="19">
        <v>2</v>
      </c>
      <c r="J239" s="19">
        <v>2.5</v>
      </c>
      <c r="K239" s="19">
        <v>2.5</v>
      </c>
      <c r="L239" s="19">
        <v>0</v>
      </c>
      <c r="M239" s="19">
        <f>SUM(G239:L239)</f>
        <v>13</v>
      </c>
      <c r="N239" s="19"/>
    </row>
    <row r="240" spans="1:14" ht="15" customHeight="1">
      <c r="A240" s="14">
        <v>66</v>
      </c>
      <c r="B240" s="15" t="s">
        <v>161</v>
      </c>
      <c r="C240" s="15" t="s">
        <v>162</v>
      </c>
      <c r="D240" s="15" t="s">
        <v>37</v>
      </c>
      <c r="E240" s="16" t="s">
        <v>38</v>
      </c>
      <c r="F240" s="18"/>
      <c r="G240" s="18"/>
      <c r="H240" s="18"/>
      <c r="I240" s="18"/>
      <c r="J240" s="18"/>
      <c r="K240" s="18"/>
      <c r="L240" s="18"/>
      <c r="M240" s="19">
        <f>SUM(G240:L240)</f>
        <v>0</v>
      </c>
      <c r="N240" s="18"/>
    </row>
    <row r="241" spans="1:14" ht="15" customHeight="1">
      <c r="A241" s="14">
        <v>63</v>
      </c>
      <c r="B241" s="15" t="s">
        <v>155</v>
      </c>
      <c r="C241" s="15" t="s">
        <v>156</v>
      </c>
      <c r="D241" s="15" t="s">
        <v>37</v>
      </c>
      <c r="E241" s="16" t="s">
        <v>38</v>
      </c>
      <c r="F241" s="18" t="s">
        <v>50</v>
      </c>
      <c r="G241" s="18">
        <v>5</v>
      </c>
      <c r="H241" s="18">
        <v>5</v>
      </c>
      <c r="I241" s="18">
        <v>3</v>
      </c>
      <c r="J241" s="18">
        <v>5</v>
      </c>
      <c r="K241" s="18">
        <v>4.5</v>
      </c>
      <c r="L241" s="18">
        <v>5</v>
      </c>
      <c r="M241" s="19">
        <f>SUM(G241:L241)</f>
        <v>27.5</v>
      </c>
      <c r="N241" s="18" t="s">
        <v>51</v>
      </c>
    </row>
    <row r="242" spans="1:14" ht="15" customHeight="1">
      <c r="A242" s="14">
        <v>48</v>
      </c>
      <c r="B242" s="15" t="s">
        <v>435</v>
      </c>
      <c r="C242" s="15" t="s">
        <v>436</v>
      </c>
      <c r="D242" s="15" t="s">
        <v>37</v>
      </c>
      <c r="E242" s="16" t="s">
        <v>346</v>
      </c>
      <c r="F242" s="23" t="s">
        <v>39</v>
      </c>
      <c r="G242" s="19">
        <v>4</v>
      </c>
      <c r="H242" s="19">
        <v>4.5</v>
      </c>
      <c r="I242" s="19">
        <v>4</v>
      </c>
      <c r="J242" s="19">
        <v>3</v>
      </c>
      <c r="K242" s="19">
        <v>4</v>
      </c>
      <c r="L242" s="19">
        <v>3</v>
      </c>
      <c r="M242" s="19">
        <f>SUM(H242:L242)</f>
        <v>18.5</v>
      </c>
      <c r="N242" s="18" t="s">
        <v>219</v>
      </c>
    </row>
    <row r="243" spans="1:14" ht="15" customHeight="1">
      <c r="A243" s="14">
        <v>48</v>
      </c>
      <c r="B243" s="15" t="s">
        <v>128</v>
      </c>
      <c r="C243" s="15" t="s">
        <v>129</v>
      </c>
      <c r="D243" s="15" t="s">
        <v>37</v>
      </c>
      <c r="E243" s="16" t="s">
        <v>38</v>
      </c>
      <c r="F243" s="19" t="s">
        <v>50</v>
      </c>
      <c r="G243" s="19">
        <v>1.5</v>
      </c>
      <c r="H243" s="19">
        <v>4</v>
      </c>
      <c r="I243" s="19">
        <v>0</v>
      </c>
      <c r="J243" s="19">
        <v>5</v>
      </c>
      <c r="K243" s="19">
        <v>5</v>
      </c>
      <c r="L243" s="19">
        <v>0.1</v>
      </c>
      <c r="M243" s="19">
        <f>SUM(G243:L243)</f>
        <v>15.6</v>
      </c>
      <c r="N243" s="18" t="s">
        <v>51</v>
      </c>
    </row>
    <row r="244" spans="1:14" ht="15" customHeight="1">
      <c r="A244" s="14">
        <v>70</v>
      </c>
      <c r="B244" s="15" t="s">
        <v>477</v>
      </c>
      <c r="C244" s="15" t="s">
        <v>478</v>
      </c>
      <c r="D244" s="15" t="s">
        <v>37</v>
      </c>
      <c r="E244" s="16" t="s">
        <v>346</v>
      </c>
      <c r="F244" s="19" t="s">
        <v>50</v>
      </c>
      <c r="G244" s="19">
        <v>0</v>
      </c>
      <c r="H244" s="19">
        <v>2</v>
      </c>
      <c r="I244" s="19">
        <v>0.1</v>
      </c>
      <c r="J244" s="19">
        <v>1.5</v>
      </c>
      <c r="K244" s="19">
        <v>1.5</v>
      </c>
      <c r="L244" s="19">
        <v>2</v>
      </c>
      <c r="M244" s="19">
        <f>SUM(G244:L244)</f>
        <v>7.1</v>
      </c>
      <c r="N244" s="18" t="s">
        <v>142</v>
      </c>
    </row>
    <row r="245" spans="1:14" ht="15.75" customHeight="1">
      <c r="F245" s="24"/>
      <c r="G245" s="25"/>
      <c r="H245" s="25"/>
      <c r="I245" s="25"/>
      <c r="J245" s="25"/>
      <c r="K245" s="25"/>
      <c r="L245" s="25"/>
      <c r="M245" s="25"/>
      <c r="N245" s="25"/>
    </row>
    <row r="246" spans="1:14" ht="15.75" customHeight="1">
      <c r="F246" s="24"/>
      <c r="G246" s="25"/>
      <c r="H246" s="25"/>
      <c r="I246" s="25"/>
      <c r="J246" s="25"/>
      <c r="K246" s="25"/>
      <c r="L246" s="25"/>
      <c r="M246" s="25"/>
      <c r="N246" s="25"/>
    </row>
    <row r="247" spans="1:14" ht="15.75" customHeight="1">
      <c r="F247" s="24"/>
      <c r="G247" s="25"/>
      <c r="H247" s="25"/>
      <c r="I247" s="25"/>
      <c r="J247" s="25"/>
      <c r="K247" s="25"/>
      <c r="L247" s="25"/>
      <c r="M247" s="25"/>
      <c r="N247" s="25"/>
    </row>
    <row r="248" spans="1:14" ht="15.75" customHeight="1">
      <c r="F248" s="24"/>
      <c r="G248" s="25"/>
      <c r="H248" s="25"/>
      <c r="I248" s="25"/>
      <c r="J248" s="25"/>
      <c r="K248" s="25"/>
      <c r="L248" s="25"/>
      <c r="M248" s="25"/>
      <c r="N248" s="25"/>
    </row>
    <row r="249" spans="1:14" ht="15.75" customHeight="1">
      <c r="F249" s="24"/>
      <c r="G249" s="25"/>
      <c r="H249" s="25"/>
      <c r="I249" s="25"/>
      <c r="J249" s="25"/>
      <c r="K249" s="25"/>
      <c r="L249" s="25"/>
      <c r="M249" s="25"/>
      <c r="N249" s="25"/>
    </row>
    <row r="250" spans="1:14" ht="15.75" customHeight="1">
      <c r="F250" s="24"/>
      <c r="G250" s="25"/>
      <c r="H250" s="25"/>
      <c r="I250" s="25"/>
      <c r="J250" s="25"/>
      <c r="K250" s="25"/>
      <c r="L250" s="25"/>
      <c r="M250" s="25"/>
      <c r="N250" s="25"/>
    </row>
    <row r="251" spans="1:14" ht="15.75" customHeight="1">
      <c r="F251" s="24"/>
      <c r="G251" s="25"/>
      <c r="H251" s="25"/>
      <c r="I251" s="25"/>
      <c r="J251" s="25"/>
      <c r="K251" s="25"/>
      <c r="L251" s="25"/>
      <c r="M251" s="25"/>
      <c r="N251" s="25"/>
    </row>
    <row r="252" spans="1:14" ht="15.75" customHeight="1">
      <c r="F252" s="24"/>
      <c r="G252" s="25"/>
      <c r="H252" s="25"/>
      <c r="I252" s="25"/>
      <c r="J252" s="25"/>
      <c r="K252" s="25"/>
      <c r="L252" s="25"/>
      <c r="M252" s="25"/>
      <c r="N252" s="25"/>
    </row>
    <row r="253" spans="1:14" ht="15.75" customHeight="1">
      <c r="F253" s="24"/>
      <c r="G253" s="25"/>
      <c r="H253" s="25"/>
      <c r="I253" s="25"/>
      <c r="J253" s="25"/>
      <c r="K253" s="25"/>
      <c r="L253" s="25"/>
      <c r="M253" s="25"/>
      <c r="N253" s="25"/>
    </row>
    <row r="254" spans="1:14" ht="15.75" customHeight="1">
      <c r="F254" s="24"/>
      <c r="G254" s="25"/>
      <c r="H254" s="25"/>
      <c r="I254" s="25"/>
      <c r="J254" s="25"/>
      <c r="K254" s="25"/>
      <c r="L254" s="25"/>
      <c r="M254" s="25"/>
      <c r="N254" s="25"/>
    </row>
    <row r="255" spans="1:14" ht="15.75" customHeight="1">
      <c r="F255" s="24"/>
      <c r="G255" s="25"/>
      <c r="H255" s="25"/>
      <c r="I255" s="25"/>
      <c r="J255" s="25"/>
      <c r="K255" s="25"/>
      <c r="L255" s="25"/>
      <c r="M255" s="25"/>
      <c r="N255" s="25"/>
    </row>
    <row r="256" spans="1:14" ht="15.75" customHeight="1">
      <c r="F256" s="24"/>
      <c r="G256" s="25"/>
      <c r="H256" s="25"/>
      <c r="I256" s="25"/>
      <c r="J256" s="25"/>
      <c r="K256" s="25"/>
      <c r="L256" s="25"/>
      <c r="M256" s="25"/>
      <c r="N256" s="25"/>
    </row>
    <row r="257" spans="6:14" ht="15.75" customHeight="1">
      <c r="F257" s="24"/>
      <c r="G257" s="25"/>
      <c r="H257" s="25"/>
      <c r="I257" s="25"/>
      <c r="J257" s="25"/>
      <c r="K257" s="25"/>
      <c r="L257" s="25"/>
      <c r="M257" s="25"/>
      <c r="N257" s="25"/>
    </row>
    <row r="258" spans="6:14" ht="15.75" customHeight="1">
      <c r="F258" s="24"/>
      <c r="G258" s="25"/>
      <c r="H258" s="25"/>
      <c r="I258" s="25"/>
      <c r="J258" s="25"/>
      <c r="K258" s="25"/>
      <c r="L258" s="25"/>
      <c r="M258" s="25"/>
      <c r="N258" s="25"/>
    </row>
    <row r="259" spans="6:14" ht="15.75" customHeight="1">
      <c r="F259" s="24"/>
      <c r="G259" s="25"/>
      <c r="H259" s="25"/>
      <c r="I259" s="25"/>
      <c r="J259" s="25"/>
      <c r="K259" s="25"/>
      <c r="L259" s="25"/>
      <c r="M259" s="25"/>
      <c r="N259" s="25"/>
    </row>
    <row r="260" spans="6:14" ht="15.75" customHeight="1">
      <c r="F260" s="24"/>
      <c r="G260" s="25"/>
      <c r="H260" s="25"/>
      <c r="I260" s="25"/>
      <c r="J260" s="25"/>
      <c r="K260" s="25"/>
      <c r="L260" s="25"/>
      <c r="M260" s="25"/>
      <c r="N260" s="25"/>
    </row>
    <row r="261" spans="6:14" ht="15.75" customHeight="1">
      <c r="F261" s="24"/>
      <c r="G261" s="25"/>
      <c r="H261" s="25"/>
      <c r="I261" s="25"/>
      <c r="J261" s="25"/>
      <c r="K261" s="25"/>
      <c r="L261" s="25"/>
      <c r="M261" s="25"/>
      <c r="N261" s="25"/>
    </row>
    <row r="262" spans="6:14" ht="15.75" customHeight="1">
      <c r="F262" s="24"/>
      <c r="G262" s="25"/>
      <c r="H262" s="25"/>
      <c r="I262" s="25"/>
      <c r="J262" s="25"/>
      <c r="K262" s="25"/>
      <c r="L262" s="25"/>
      <c r="M262" s="25"/>
      <c r="N262" s="25"/>
    </row>
    <row r="263" spans="6:14" ht="15.75" customHeight="1">
      <c r="F263" s="24"/>
      <c r="G263" s="25"/>
      <c r="H263" s="25"/>
      <c r="I263" s="25"/>
      <c r="J263" s="25"/>
      <c r="K263" s="25"/>
      <c r="L263" s="25"/>
      <c r="M263" s="25"/>
      <c r="N263" s="25"/>
    </row>
    <row r="264" spans="6:14" ht="15.75" customHeight="1">
      <c r="F264" s="24"/>
      <c r="G264" s="25"/>
      <c r="H264" s="25"/>
      <c r="I264" s="25"/>
      <c r="J264" s="25"/>
      <c r="K264" s="25"/>
      <c r="L264" s="25"/>
      <c r="M264" s="25"/>
      <c r="N264" s="25"/>
    </row>
    <row r="265" spans="6:14" ht="15.75" customHeight="1">
      <c r="F265" s="24"/>
      <c r="G265" s="25"/>
      <c r="H265" s="25"/>
      <c r="I265" s="25"/>
      <c r="J265" s="25"/>
      <c r="K265" s="25"/>
      <c r="L265" s="25"/>
      <c r="M265" s="25"/>
      <c r="N265" s="25"/>
    </row>
    <row r="266" spans="6:14" ht="15.75" customHeight="1">
      <c r="F266" s="24"/>
      <c r="G266" s="25"/>
      <c r="H266" s="25"/>
      <c r="I266" s="25"/>
      <c r="J266" s="25"/>
      <c r="K266" s="25"/>
      <c r="L266" s="25"/>
      <c r="M266" s="25"/>
      <c r="N266" s="25"/>
    </row>
    <row r="267" spans="6:14" ht="15.75" customHeight="1">
      <c r="F267" s="24"/>
      <c r="G267" s="25"/>
      <c r="H267" s="25"/>
      <c r="I267" s="25"/>
      <c r="J267" s="25"/>
      <c r="K267" s="25"/>
      <c r="L267" s="25"/>
      <c r="M267" s="25"/>
      <c r="N267" s="25"/>
    </row>
    <row r="268" spans="6:14" ht="15.75" customHeight="1">
      <c r="F268" s="24"/>
      <c r="G268" s="25"/>
      <c r="H268" s="25"/>
      <c r="I268" s="25"/>
      <c r="J268" s="25"/>
      <c r="K268" s="25"/>
      <c r="L268" s="25"/>
      <c r="M268" s="25"/>
      <c r="N268" s="25"/>
    </row>
    <row r="269" spans="6:14" ht="15.75" customHeight="1">
      <c r="F269" s="24"/>
      <c r="G269" s="25"/>
      <c r="H269" s="25"/>
      <c r="I269" s="25"/>
      <c r="J269" s="25"/>
      <c r="K269" s="25"/>
      <c r="L269" s="25"/>
      <c r="M269" s="25"/>
      <c r="N269" s="25"/>
    </row>
    <row r="270" spans="6:14" ht="15.75" customHeight="1">
      <c r="F270" s="24"/>
      <c r="G270" s="25"/>
      <c r="H270" s="25"/>
      <c r="I270" s="25"/>
      <c r="J270" s="25"/>
      <c r="K270" s="25"/>
      <c r="L270" s="25"/>
      <c r="M270" s="25"/>
      <c r="N270" s="25"/>
    </row>
    <row r="271" spans="6:14" ht="15.75" customHeight="1">
      <c r="F271" s="24"/>
      <c r="G271" s="25"/>
      <c r="H271" s="25"/>
      <c r="I271" s="25"/>
      <c r="J271" s="25"/>
      <c r="K271" s="25"/>
      <c r="L271" s="25"/>
      <c r="M271" s="25"/>
      <c r="N271" s="25"/>
    </row>
    <row r="272" spans="6:14" ht="15.75" customHeight="1">
      <c r="F272" s="24"/>
      <c r="G272" s="25"/>
      <c r="H272" s="25"/>
      <c r="I272" s="25"/>
      <c r="J272" s="25"/>
      <c r="K272" s="25"/>
      <c r="L272" s="25"/>
      <c r="M272" s="25"/>
      <c r="N272" s="25"/>
    </row>
    <row r="273" spans="6:14" ht="15.75" customHeight="1">
      <c r="F273" s="24"/>
      <c r="G273" s="25"/>
      <c r="H273" s="25"/>
      <c r="I273" s="25"/>
      <c r="J273" s="25"/>
      <c r="K273" s="25"/>
      <c r="L273" s="25"/>
      <c r="M273" s="25"/>
      <c r="N273" s="25"/>
    </row>
    <row r="274" spans="6:14" ht="15.75" customHeight="1">
      <c r="F274" s="24"/>
      <c r="G274" s="25"/>
      <c r="H274" s="25"/>
      <c r="I274" s="25"/>
      <c r="J274" s="25"/>
      <c r="K274" s="25"/>
      <c r="L274" s="25"/>
      <c r="M274" s="25"/>
      <c r="N274" s="25"/>
    </row>
    <row r="275" spans="6:14" ht="15.75" customHeight="1">
      <c r="F275" s="24"/>
      <c r="G275" s="25"/>
      <c r="H275" s="25"/>
      <c r="I275" s="25"/>
      <c r="J275" s="25"/>
      <c r="K275" s="25"/>
      <c r="L275" s="25"/>
      <c r="M275" s="25"/>
      <c r="N275" s="25"/>
    </row>
    <row r="276" spans="6:14" ht="15.75" customHeight="1">
      <c r="F276" s="24"/>
      <c r="G276" s="25"/>
      <c r="H276" s="25"/>
      <c r="I276" s="25"/>
      <c r="J276" s="25"/>
      <c r="K276" s="25"/>
      <c r="L276" s="25"/>
      <c r="M276" s="25"/>
      <c r="N276" s="25"/>
    </row>
    <row r="277" spans="6:14" ht="15.75" customHeight="1">
      <c r="F277" s="24"/>
      <c r="G277" s="25"/>
      <c r="H277" s="25"/>
      <c r="I277" s="25"/>
      <c r="J277" s="25"/>
      <c r="K277" s="25"/>
      <c r="L277" s="25"/>
      <c r="M277" s="25"/>
      <c r="N277" s="25"/>
    </row>
    <row r="278" spans="6:14" ht="15.75" customHeight="1">
      <c r="F278" s="24"/>
      <c r="G278" s="25"/>
      <c r="H278" s="25"/>
      <c r="I278" s="25"/>
      <c r="J278" s="25"/>
      <c r="K278" s="25"/>
      <c r="L278" s="25"/>
      <c r="M278" s="25"/>
      <c r="N278" s="25"/>
    </row>
    <row r="279" spans="6:14" ht="15.75" customHeight="1">
      <c r="F279" s="24"/>
      <c r="G279" s="25"/>
      <c r="H279" s="25"/>
      <c r="I279" s="25"/>
      <c r="J279" s="25"/>
      <c r="K279" s="25"/>
      <c r="L279" s="25"/>
      <c r="M279" s="25"/>
      <c r="N279" s="25"/>
    </row>
    <row r="280" spans="6:14" ht="15.75" customHeight="1">
      <c r="F280" s="24"/>
      <c r="G280" s="25"/>
      <c r="H280" s="25"/>
      <c r="I280" s="25"/>
      <c r="J280" s="25"/>
      <c r="K280" s="25"/>
      <c r="L280" s="25"/>
      <c r="M280" s="25"/>
      <c r="N280" s="25"/>
    </row>
    <row r="281" spans="6:14" ht="15.75" customHeight="1">
      <c r="F281" s="24"/>
      <c r="G281" s="25"/>
      <c r="H281" s="25"/>
      <c r="I281" s="25"/>
      <c r="J281" s="25"/>
      <c r="K281" s="25"/>
      <c r="L281" s="25"/>
      <c r="M281" s="25"/>
      <c r="N281" s="25"/>
    </row>
    <row r="282" spans="6:14" ht="15.75" customHeight="1">
      <c r="F282" s="24"/>
      <c r="G282" s="25"/>
      <c r="H282" s="25"/>
      <c r="I282" s="25"/>
      <c r="J282" s="25"/>
      <c r="K282" s="25"/>
      <c r="L282" s="25"/>
      <c r="M282" s="25"/>
      <c r="N282" s="25"/>
    </row>
    <row r="283" spans="6:14" ht="15.75" customHeight="1">
      <c r="F283" s="24"/>
      <c r="G283" s="25"/>
      <c r="H283" s="25"/>
      <c r="I283" s="25"/>
      <c r="J283" s="25"/>
      <c r="K283" s="25"/>
      <c r="L283" s="25"/>
      <c r="M283" s="25"/>
      <c r="N283" s="25"/>
    </row>
    <row r="284" spans="6:14" ht="15.75" customHeight="1">
      <c r="F284" s="24"/>
      <c r="G284" s="25"/>
      <c r="H284" s="25"/>
      <c r="I284" s="25"/>
      <c r="J284" s="25"/>
      <c r="K284" s="25"/>
      <c r="L284" s="25"/>
      <c r="M284" s="25"/>
      <c r="N284" s="25"/>
    </row>
    <row r="285" spans="6:14" ht="15.75" customHeight="1">
      <c r="F285" s="24"/>
      <c r="G285" s="25"/>
      <c r="H285" s="25"/>
      <c r="I285" s="25"/>
      <c r="J285" s="25"/>
      <c r="K285" s="25"/>
      <c r="L285" s="25"/>
      <c r="M285" s="25"/>
      <c r="N285" s="25"/>
    </row>
    <row r="286" spans="6:14" ht="15.75" customHeight="1">
      <c r="F286" s="24"/>
      <c r="G286" s="25"/>
      <c r="H286" s="25"/>
      <c r="I286" s="25"/>
      <c r="J286" s="25"/>
      <c r="K286" s="25"/>
      <c r="L286" s="25"/>
      <c r="M286" s="25"/>
      <c r="N286" s="25"/>
    </row>
    <row r="287" spans="6:14" ht="15.75" customHeight="1">
      <c r="F287" s="24"/>
      <c r="G287" s="25"/>
      <c r="H287" s="25"/>
      <c r="I287" s="25"/>
      <c r="J287" s="25"/>
      <c r="K287" s="25"/>
      <c r="L287" s="25"/>
      <c r="M287" s="25"/>
      <c r="N287" s="25"/>
    </row>
    <row r="288" spans="6:14" ht="15.75" customHeight="1">
      <c r="F288" s="24"/>
      <c r="G288" s="25"/>
      <c r="H288" s="25"/>
      <c r="I288" s="25"/>
      <c r="J288" s="25"/>
      <c r="K288" s="25"/>
      <c r="L288" s="25"/>
      <c r="M288" s="25"/>
      <c r="N288" s="25"/>
    </row>
    <row r="289" spans="6:14" ht="15.75" customHeight="1">
      <c r="F289" s="24"/>
      <c r="G289" s="25"/>
      <c r="H289" s="25"/>
      <c r="I289" s="25"/>
      <c r="J289" s="25"/>
      <c r="K289" s="25"/>
      <c r="L289" s="25"/>
      <c r="M289" s="25"/>
      <c r="N289" s="25"/>
    </row>
    <row r="290" spans="6:14" ht="15.75" customHeight="1">
      <c r="F290" s="24"/>
      <c r="G290" s="25"/>
      <c r="H290" s="25"/>
      <c r="I290" s="25"/>
      <c r="J290" s="25"/>
      <c r="K290" s="25"/>
      <c r="L290" s="25"/>
      <c r="M290" s="25"/>
      <c r="N290" s="25"/>
    </row>
    <row r="291" spans="6:14" ht="15.75" customHeight="1">
      <c r="F291" s="24"/>
      <c r="G291" s="25"/>
      <c r="H291" s="25"/>
      <c r="I291" s="25"/>
      <c r="J291" s="25"/>
      <c r="K291" s="25"/>
      <c r="L291" s="25"/>
      <c r="M291" s="25"/>
      <c r="N291" s="25"/>
    </row>
    <row r="292" spans="6:14" ht="15.75" customHeight="1">
      <c r="F292" s="24"/>
      <c r="G292" s="25"/>
      <c r="H292" s="25"/>
      <c r="I292" s="25"/>
      <c r="J292" s="25"/>
      <c r="K292" s="25"/>
      <c r="L292" s="25"/>
      <c r="M292" s="25"/>
      <c r="N292" s="25"/>
    </row>
    <row r="293" spans="6:14" ht="15.75" customHeight="1">
      <c r="F293" s="24"/>
      <c r="G293" s="25"/>
      <c r="H293" s="25"/>
      <c r="I293" s="25"/>
      <c r="J293" s="25"/>
      <c r="K293" s="25"/>
      <c r="L293" s="25"/>
      <c r="M293" s="25"/>
      <c r="N293" s="25"/>
    </row>
    <row r="294" spans="6:14" ht="15.75" customHeight="1">
      <c r="F294" s="24"/>
      <c r="G294" s="25"/>
      <c r="H294" s="25"/>
      <c r="I294" s="25"/>
      <c r="J294" s="25"/>
      <c r="K294" s="25"/>
      <c r="L294" s="25"/>
      <c r="M294" s="25"/>
      <c r="N294" s="25"/>
    </row>
    <row r="295" spans="6:14" ht="15.75" customHeight="1">
      <c r="F295" s="24"/>
      <c r="G295" s="25"/>
      <c r="H295" s="25"/>
      <c r="I295" s="25"/>
      <c r="J295" s="25"/>
      <c r="K295" s="25"/>
      <c r="L295" s="25"/>
      <c r="M295" s="25"/>
      <c r="N295" s="25"/>
    </row>
    <row r="296" spans="6:14" ht="15.75" customHeight="1">
      <c r="F296" s="24"/>
      <c r="G296" s="25"/>
      <c r="H296" s="25"/>
      <c r="I296" s="25"/>
      <c r="J296" s="25"/>
      <c r="K296" s="25"/>
      <c r="L296" s="25"/>
      <c r="M296" s="25"/>
      <c r="N296" s="25"/>
    </row>
    <row r="297" spans="6:14" ht="15.75" customHeight="1">
      <c r="F297" s="24"/>
      <c r="G297" s="25"/>
      <c r="H297" s="25"/>
      <c r="I297" s="25"/>
      <c r="J297" s="25"/>
      <c r="K297" s="25"/>
      <c r="L297" s="25"/>
      <c r="M297" s="25"/>
      <c r="N297" s="25"/>
    </row>
    <row r="298" spans="6:14" ht="15.75" customHeight="1">
      <c r="F298" s="24"/>
      <c r="G298" s="25"/>
      <c r="H298" s="25"/>
      <c r="I298" s="25"/>
      <c r="J298" s="25"/>
      <c r="K298" s="25"/>
      <c r="L298" s="25"/>
      <c r="M298" s="25"/>
      <c r="N298" s="25"/>
    </row>
    <row r="299" spans="6:14" ht="15.75" customHeight="1">
      <c r="F299" s="24"/>
      <c r="G299" s="25"/>
      <c r="H299" s="25"/>
      <c r="I299" s="25"/>
      <c r="J299" s="25"/>
      <c r="K299" s="25"/>
      <c r="L299" s="25"/>
      <c r="M299" s="25"/>
      <c r="N299" s="25"/>
    </row>
    <row r="300" spans="6:14" ht="15.75" customHeight="1">
      <c r="F300" s="24"/>
      <c r="G300" s="25"/>
      <c r="H300" s="25"/>
      <c r="I300" s="25"/>
      <c r="J300" s="25"/>
      <c r="K300" s="25"/>
      <c r="L300" s="25"/>
      <c r="M300" s="25"/>
      <c r="N300" s="25"/>
    </row>
    <row r="301" spans="6:14" ht="15.75" customHeight="1">
      <c r="F301" s="24"/>
      <c r="G301" s="25"/>
      <c r="H301" s="25"/>
      <c r="I301" s="25"/>
      <c r="J301" s="25"/>
      <c r="K301" s="25"/>
      <c r="L301" s="25"/>
      <c r="M301" s="25"/>
      <c r="N301" s="25"/>
    </row>
    <row r="302" spans="6:14" ht="15.75" customHeight="1">
      <c r="F302" s="24"/>
      <c r="G302" s="25"/>
      <c r="H302" s="25"/>
      <c r="I302" s="25"/>
      <c r="J302" s="25"/>
      <c r="K302" s="25"/>
      <c r="L302" s="25"/>
      <c r="M302" s="25"/>
      <c r="N302" s="25"/>
    </row>
    <row r="303" spans="6:14" ht="15.75" customHeight="1">
      <c r="F303" s="24"/>
      <c r="G303" s="25"/>
      <c r="H303" s="25"/>
      <c r="I303" s="25"/>
      <c r="J303" s="25"/>
      <c r="K303" s="25"/>
      <c r="L303" s="25"/>
      <c r="M303" s="25"/>
      <c r="N303" s="25"/>
    </row>
    <row r="304" spans="6:14" ht="15.75" customHeight="1">
      <c r="F304" s="24"/>
      <c r="G304" s="25"/>
      <c r="H304" s="25"/>
      <c r="I304" s="25"/>
      <c r="J304" s="25"/>
      <c r="K304" s="25"/>
      <c r="L304" s="25"/>
      <c r="M304" s="25"/>
      <c r="N304" s="25"/>
    </row>
    <row r="305" spans="6:14" ht="15.75" customHeight="1">
      <c r="F305" s="24"/>
      <c r="G305" s="25"/>
      <c r="H305" s="25"/>
      <c r="I305" s="25"/>
      <c r="J305" s="25"/>
      <c r="K305" s="25"/>
      <c r="L305" s="25"/>
      <c r="M305" s="25"/>
      <c r="N305" s="25"/>
    </row>
    <row r="306" spans="6:14" ht="15.75" customHeight="1">
      <c r="F306" s="24"/>
      <c r="G306" s="25"/>
      <c r="H306" s="25"/>
      <c r="I306" s="25"/>
      <c r="J306" s="25"/>
      <c r="K306" s="25"/>
      <c r="L306" s="25"/>
      <c r="M306" s="25"/>
      <c r="N306" s="25"/>
    </row>
    <row r="307" spans="6:14" ht="15.75" customHeight="1">
      <c r="F307" s="24"/>
      <c r="G307" s="25"/>
      <c r="H307" s="25"/>
      <c r="I307" s="25"/>
      <c r="J307" s="25"/>
      <c r="K307" s="25"/>
      <c r="L307" s="25"/>
      <c r="M307" s="25"/>
      <c r="N307" s="25"/>
    </row>
    <row r="308" spans="6:14" ht="15.75" customHeight="1">
      <c r="F308" s="24"/>
      <c r="G308" s="25"/>
      <c r="H308" s="25"/>
      <c r="I308" s="25"/>
      <c r="J308" s="25"/>
      <c r="K308" s="25"/>
      <c r="L308" s="25"/>
      <c r="M308" s="25"/>
      <c r="N308" s="25"/>
    </row>
    <row r="309" spans="6:14" ht="15.75" customHeight="1">
      <c r="F309" s="24"/>
      <c r="G309" s="25"/>
      <c r="H309" s="25"/>
      <c r="I309" s="25"/>
      <c r="J309" s="25"/>
      <c r="K309" s="25"/>
      <c r="L309" s="25"/>
      <c r="M309" s="25"/>
      <c r="N309" s="25"/>
    </row>
    <row r="310" spans="6:14" ht="15.75" customHeight="1">
      <c r="F310" s="24"/>
      <c r="G310" s="25"/>
      <c r="H310" s="25"/>
      <c r="I310" s="25"/>
      <c r="J310" s="25"/>
      <c r="K310" s="25"/>
      <c r="L310" s="25"/>
      <c r="M310" s="25"/>
      <c r="N310" s="25"/>
    </row>
    <row r="311" spans="6:14" ht="15.75" customHeight="1">
      <c r="F311" s="24"/>
      <c r="G311" s="25"/>
      <c r="H311" s="25"/>
      <c r="I311" s="25"/>
      <c r="J311" s="25"/>
      <c r="K311" s="25"/>
      <c r="L311" s="25"/>
      <c r="M311" s="25"/>
      <c r="N311" s="25"/>
    </row>
    <row r="312" spans="6:14" ht="15.75" customHeight="1">
      <c r="F312" s="24"/>
      <c r="G312" s="25"/>
      <c r="H312" s="25"/>
      <c r="I312" s="25"/>
      <c r="J312" s="25"/>
      <c r="K312" s="25"/>
      <c r="L312" s="25"/>
      <c r="M312" s="25"/>
      <c r="N312" s="25"/>
    </row>
    <row r="313" spans="6:14" ht="15.75" customHeight="1">
      <c r="F313" s="24"/>
      <c r="G313" s="25"/>
      <c r="H313" s="25"/>
      <c r="I313" s="25"/>
      <c r="J313" s="25"/>
      <c r="K313" s="25"/>
      <c r="L313" s="25"/>
      <c r="M313" s="25"/>
      <c r="N313" s="25"/>
    </row>
    <row r="314" spans="6:14" ht="15.75" customHeight="1">
      <c r="F314" s="24"/>
      <c r="G314" s="25"/>
      <c r="H314" s="25"/>
      <c r="I314" s="25"/>
      <c r="J314" s="25"/>
      <c r="K314" s="25"/>
      <c r="L314" s="25"/>
      <c r="M314" s="25"/>
      <c r="N314" s="25"/>
    </row>
    <row r="315" spans="6:14" ht="15.75" customHeight="1">
      <c r="F315" s="24"/>
      <c r="G315" s="25"/>
      <c r="H315" s="25"/>
      <c r="I315" s="25"/>
      <c r="J315" s="25"/>
      <c r="K315" s="25"/>
      <c r="L315" s="25"/>
      <c r="M315" s="25"/>
      <c r="N315" s="25"/>
    </row>
    <row r="316" spans="6:14" ht="15.75" customHeight="1">
      <c r="F316" s="24"/>
      <c r="G316" s="25"/>
      <c r="H316" s="25"/>
      <c r="I316" s="25"/>
      <c r="J316" s="25"/>
      <c r="K316" s="25"/>
      <c r="L316" s="25"/>
      <c r="M316" s="25"/>
      <c r="N316" s="25"/>
    </row>
    <row r="317" spans="6:14" ht="15.75" customHeight="1">
      <c r="F317" s="24"/>
      <c r="G317" s="25"/>
      <c r="H317" s="25"/>
      <c r="I317" s="25"/>
      <c r="J317" s="25"/>
      <c r="K317" s="25"/>
      <c r="L317" s="25"/>
      <c r="M317" s="25"/>
      <c r="N317" s="25"/>
    </row>
    <row r="318" spans="6:14" ht="15.75" customHeight="1">
      <c r="F318" s="24"/>
      <c r="G318" s="25"/>
      <c r="H318" s="25"/>
      <c r="I318" s="25"/>
      <c r="J318" s="25"/>
      <c r="K318" s="25"/>
      <c r="L318" s="25"/>
      <c r="M318" s="25"/>
      <c r="N318" s="25"/>
    </row>
    <row r="319" spans="6:14" ht="15.75" customHeight="1">
      <c r="F319" s="24"/>
      <c r="G319" s="25"/>
      <c r="H319" s="25"/>
      <c r="I319" s="25"/>
      <c r="J319" s="25"/>
      <c r="K319" s="25"/>
      <c r="L319" s="25"/>
      <c r="M319" s="25"/>
      <c r="N319" s="25"/>
    </row>
    <row r="320" spans="6:14" ht="15.75" customHeight="1">
      <c r="F320" s="24"/>
      <c r="G320" s="25"/>
      <c r="H320" s="25"/>
      <c r="I320" s="25"/>
      <c r="J320" s="25"/>
      <c r="K320" s="25"/>
      <c r="L320" s="25"/>
      <c r="M320" s="25"/>
      <c r="N320" s="25"/>
    </row>
    <row r="321" spans="6:14" ht="15.75" customHeight="1">
      <c r="F321" s="24"/>
      <c r="G321" s="25"/>
      <c r="H321" s="25"/>
      <c r="I321" s="25"/>
      <c r="J321" s="25"/>
      <c r="K321" s="25"/>
      <c r="L321" s="25"/>
      <c r="M321" s="25"/>
      <c r="N321" s="25"/>
    </row>
    <row r="322" spans="6:14" ht="15.75" customHeight="1">
      <c r="F322" s="24"/>
      <c r="G322" s="25"/>
      <c r="H322" s="25"/>
      <c r="I322" s="25"/>
      <c r="J322" s="25"/>
      <c r="K322" s="25"/>
      <c r="L322" s="25"/>
      <c r="M322" s="25"/>
      <c r="N322" s="25"/>
    </row>
    <row r="323" spans="6:14" ht="15.75" customHeight="1">
      <c r="F323" s="24"/>
      <c r="G323" s="25"/>
      <c r="H323" s="25"/>
      <c r="I323" s="25"/>
      <c r="J323" s="25"/>
      <c r="K323" s="25"/>
      <c r="L323" s="25"/>
      <c r="M323" s="25"/>
      <c r="N323" s="25"/>
    </row>
    <row r="324" spans="6:14" ht="15.75" customHeight="1">
      <c r="F324" s="24"/>
      <c r="G324" s="25"/>
      <c r="H324" s="25"/>
      <c r="I324" s="25"/>
      <c r="J324" s="25"/>
      <c r="K324" s="25"/>
      <c r="L324" s="25"/>
      <c r="M324" s="25"/>
      <c r="N324" s="25"/>
    </row>
    <row r="325" spans="6:14" ht="15.75" customHeight="1">
      <c r="F325" s="24"/>
      <c r="G325" s="25"/>
      <c r="H325" s="25"/>
      <c r="I325" s="25"/>
      <c r="J325" s="25"/>
      <c r="K325" s="25"/>
      <c r="L325" s="25"/>
      <c r="M325" s="25"/>
      <c r="N325" s="25"/>
    </row>
    <row r="326" spans="6:14" ht="15.75" customHeight="1">
      <c r="F326" s="24"/>
      <c r="G326" s="25"/>
      <c r="H326" s="25"/>
      <c r="I326" s="25"/>
      <c r="J326" s="25"/>
      <c r="K326" s="25"/>
      <c r="L326" s="25"/>
      <c r="M326" s="25"/>
      <c r="N326" s="25"/>
    </row>
    <row r="327" spans="6:14" ht="15.75" customHeight="1">
      <c r="F327" s="24"/>
      <c r="G327" s="25"/>
      <c r="H327" s="25"/>
      <c r="I327" s="25"/>
      <c r="J327" s="25"/>
      <c r="K327" s="25"/>
      <c r="L327" s="25"/>
      <c r="M327" s="25"/>
      <c r="N327" s="25"/>
    </row>
    <row r="328" spans="6:14" ht="15.75" customHeight="1">
      <c r="F328" s="24"/>
      <c r="G328" s="25"/>
      <c r="H328" s="25"/>
      <c r="I328" s="25"/>
      <c r="J328" s="25"/>
      <c r="K328" s="25"/>
      <c r="L328" s="25"/>
      <c r="M328" s="25"/>
      <c r="N328" s="25"/>
    </row>
    <row r="329" spans="6:14" ht="15.75" customHeight="1">
      <c r="F329" s="24"/>
      <c r="G329" s="25"/>
      <c r="H329" s="25"/>
      <c r="I329" s="25"/>
      <c r="J329" s="25"/>
      <c r="K329" s="25"/>
      <c r="L329" s="25"/>
      <c r="M329" s="25"/>
      <c r="N329" s="25"/>
    </row>
    <row r="330" spans="6:14" ht="15.75" customHeight="1">
      <c r="F330" s="24"/>
      <c r="G330" s="25"/>
      <c r="H330" s="25"/>
      <c r="I330" s="25"/>
      <c r="J330" s="25"/>
      <c r="K330" s="25"/>
      <c r="L330" s="25"/>
      <c r="M330" s="25"/>
      <c r="N330" s="25"/>
    </row>
    <row r="331" spans="6:14" ht="15.75" customHeight="1">
      <c r="F331" s="24"/>
      <c r="G331" s="25"/>
      <c r="H331" s="25"/>
      <c r="I331" s="25"/>
      <c r="J331" s="25"/>
      <c r="K331" s="25"/>
      <c r="L331" s="25"/>
      <c r="M331" s="25"/>
      <c r="N331" s="25"/>
    </row>
    <row r="332" spans="6:14" ht="15.75" customHeight="1">
      <c r="F332" s="24"/>
      <c r="G332" s="25"/>
      <c r="H332" s="25"/>
      <c r="I332" s="25"/>
      <c r="J332" s="25"/>
      <c r="K332" s="25"/>
      <c r="L332" s="25"/>
      <c r="M332" s="25"/>
      <c r="N332" s="25"/>
    </row>
    <row r="333" spans="6:14" ht="15.75" customHeight="1">
      <c r="F333" s="24"/>
      <c r="G333" s="25"/>
      <c r="H333" s="25"/>
      <c r="I333" s="25"/>
      <c r="J333" s="25"/>
      <c r="K333" s="25"/>
      <c r="L333" s="25"/>
      <c r="M333" s="25"/>
      <c r="N333" s="25"/>
    </row>
    <row r="334" spans="6:14" ht="15.75" customHeight="1">
      <c r="F334" s="24"/>
      <c r="G334" s="25"/>
      <c r="H334" s="25"/>
      <c r="I334" s="25"/>
      <c r="J334" s="25"/>
      <c r="K334" s="25"/>
      <c r="L334" s="25"/>
      <c r="M334" s="25"/>
      <c r="N334" s="25"/>
    </row>
    <row r="335" spans="6:14" ht="15.75" customHeight="1">
      <c r="F335" s="24"/>
      <c r="G335" s="25"/>
      <c r="H335" s="25"/>
      <c r="I335" s="25"/>
      <c r="J335" s="25"/>
      <c r="K335" s="25"/>
      <c r="L335" s="25"/>
      <c r="M335" s="25"/>
      <c r="N335" s="25"/>
    </row>
    <row r="336" spans="6:14" ht="15.75" customHeight="1">
      <c r="F336" s="24"/>
      <c r="G336" s="25"/>
      <c r="H336" s="25"/>
      <c r="I336" s="25"/>
      <c r="J336" s="25"/>
      <c r="K336" s="25"/>
      <c r="L336" s="25"/>
      <c r="M336" s="25"/>
      <c r="N336" s="25"/>
    </row>
    <row r="337" spans="6:14" ht="15.75" customHeight="1">
      <c r="F337" s="24"/>
      <c r="G337" s="25"/>
      <c r="H337" s="25"/>
      <c r="I337" s="25"/>
      <c r="J337" s="25"/>
      <c r="K337" s="25"/>
      <c r="L337" s="25"/>
      <c r="M337" s="25"/>
      <c r="N337" s="25"/>
    </row>
    <row r="338" spans="6:14" ht="15.75" customHeight="1">
      <c r="F338" s="24"/>
      <c r="G338" s="25"/>
      <c r="H338" s="25"/>
      <c r="I338" s="25"/>
      <c r="J338" s="25"/>
      <c r="K338" s="25"/>
      <c r="L338" s="25"/>
      <c r="M338" s="25"/>
      <c r="N338" s="25"/>
    </row>
    <row r="339" spans="6:14" ht="15.75" customHeight="1">
      <c r="F339" s="24"/>
      <c r="G339" s="25"/>
      <c r="H339" s="25"/>
      <c r="I339" s="25"/>
      <c r="J339" s="25"/>
      <c r="K339" s="25"/>
      <c r="L339" s="25"/>
      <c r="M339" s="25"/>
      <c r="N339" s="25"/>
    </row>
    <row r="340" spans="6:14" ht="15.75" customHeight="1">
      <c r="F340" s="24"/>
      <c r="G340" s="25"/>
      <c r="H340" s="25"/>
      <c r="I340" s="25"/>
      <c r="J340" s="25"/>
      <c r="K340" s="25"/>
      <c r="L340" s="25"/>
      <c r="M340" s="25"/>
      <c r="N340" s="25"/>
    </row>
    <row r="341" spans="6:14" ht="15.75" customHeight="1">
      <c r="F341" s="24"/>
      <c r="G341" s="25"/>
      <c r="H341" s="25"/>
      <c r="I341" s="25"/>
      <c r="J341" s="25"/>
      <c r="K341" s="25"/>
      <c r="L341" s="25"/>
      <c r="M341" s="25"/>
      <c r="N341" s="25"/>
    </row>
    <row r="342" spans="6:14" ht="15.75" customHeight="1">
      <c r="F342" s="24"/>
      <c r="G342" s="25"/>
      <c r="H342" s="25"/>
      <c r="I342" s="25"/>
      <c r="J342" s="25"/>
      <c r="K342" s="25"/>
      <c r="L342" s="25"/>
      <c r="M342" s="25"/>
      <c r="N342" s="25"/>
    </row>
    <row r="343" spans="6:14" ht="15.75" customHeight="1">
      <c r="F343" s="24"/>
      <c r="G343" s="25"/>
      <c r="H343" s="25"/>
      <c r="I343" s="25"/>
      <c r="J343" s="25"/>
      <c r="K343" s="25"/>
      <c r="L343" s="25"/>
      <c r="M343" s="25"/>
      <c r="N343" s="25"/>
    </row>
    <row r="344" spans="6:14" ht="15.75" customHeight="1">
      <c r="F344" s="24"/>
      <c r="G344" s="25"/>
      <c r="H344" s="25"/>
      <c r="I344" s="25"/>
      <c r="J344" s="25"/>
      <c r="K344" s="25"/>
      <c r="L344" s="25"/>
      <c r="M344" s="25"/>
      <c r="N344" s="25"/>
    </row>
    <row r="345" spans="6:14" ht="15.75" customHeight="1">
      <c r="F345" s="24"/>
      <c r="G345" s="25"/>
      <c r="H345" s="25"/>
      <c r="I345" s="25"/>
      <c r="J345" s="25"/>
      <c r="K345" s="25"/>
      <c r="L345" s="25"/>
      <c r="M345" s="25"/>
      <c r="N345" s="25"/>
    </row>
    <row r="346" spans="6:14" ht="15.75" customHeight="1">
      <c r="F346" s="24"/>
      <c r="G346" s="25"/>
      <c r="H346" s="25"/>
      <c r="I346" s="25"/>
      <c r="J346" s="25"/>
      <c r="K346" s="25"/>
      <c r="L346" s="25"/>
      <c r="M346" s="25"/>
      <c r="N346" s="25"/>
    </row>
    <row r="347" spans="6:14" ht="15.75" customHeight="1">
      <c r="F347" s="24"/>
      <c r="G347" s="25"/>
      <c r="H347" s="25"/>
      <c r="I347" s="25"/>
      <c r="J347" s="25"/>
      <c r="K347" s="25"/>
      <c r="L347" s="25"/>
      <c r="M347" s="25"/>
      <c r="N347" s="25"/>
    </row>
    <row r="348" spans="6:14" ht="15.75" customHeight="1">
      <c r="F348" s="24"/>
      <c r="G348" s="25"/>
      <c r="H348" s="25"/>
      <c r="I348" s="25"/>
      <c r="J348" s="25"/>
      <c r="K348" s="25"/>
      <c r="L348" s="25"/>
      <c r="M348" s="25"/>
      <c r="N348" s="25"/>
    </row>
    <row r="349" spans="6:14" ht="15.75" customHeight="1">
      <c r="F349" s="24"/>
      <c r="G349" s="25"/>
      <c r="H349" s="25"/>
      <c r="I349" s="25"/>
      <c r="J349" s="25"/>
      <c r="K349" s="25"/>
      <c r="L349" s="25"/>
      <c r="M349" s="25"/>
      <c r="N349" s="25"/>
    </row>
    <row r="350" spans="6:14" ht="15.75" customHeight="1">
      <c r="F350" s="24"/>
      <c r="G350" s="25"/>
      <c r="H350" s="25"/>
      <c r="I350" s="25"/>
      <c r="J350" s="25"/>
      <c r="K350" s="25"/>
      <c r="L350" s="25"/>
      <c r="M350" s="25"/>
      <c r="N350" s="25"/>
    </row>
    <row r="351" spans="6:14" ht="15.75" customHeight="1">
      <c r="F351" s="24"/>
      <c r="G351" s="25"/>
      <c r="H351" s="25"/>
      <c r="I351" s="25"/>
      <c r="J351" s="25"/>
      <c r="K351" s="25"/>
      <c r="L351" s="25"/>
      <c r="M351" s="25"/>
      <c r="N351" s="25"/>
    </row>
    <row r="352" spans="6:14" ht="15.75" customHeight="1">
      <c r="F352" s="24"/>
      <c r="G352" s="25"/>
      <c r="H352" s="25"/>
      <c r="I352" s="25"/>
      <c r="J352" s="25"/>
      <c r="K352" s="25"/>
      <c r="L352" s="25"/>
      <c r="M352" s="25"/>
      <c r="N352" s="25"/>
    </row>
    <row r="353" spans="6:14" ht="15.75" customHeight="1">
      <c r="F353" s="24"/>
      <c r="G353" s="25"/>
      <c r="H353" s="25"/>
      <c r="I353" s="25"/>
      <c r="J353" s="25"/>
      <c r="K353" s="25"/>
      <c r="L353" s="25"/>
      <c r="M353" s="25"/>
      <c r="N353" s="25"/>
    </row>
    <row r="354" spans="6:14" ht="15.75" customHeight="1">
      <c r="F354" s="24"/>
      <c r="G354" s="25"/>
      <c r="H354" s="25"/>
      <c r="I354" s="25"/>
      <c r="J354" s="25"/>
      <c r="K354" s="25"/>
      <c r="L354" s="25"/>
      <c r="M354" s="25"/>
      <c r="N354" s="25"/>
    </row>
    <row r="355" spans="6:14" ht="15.75" customHeight="1">
      <c r="F355" s="24"/>
      <c r="G355" s="25"/>
      <c r="H355" s="25"/>
      <c r="I355" s="25"/>
      <c r="J355" s="25"/>
      <c r="K355" s="25"/>
      <c r="L355" s="25"/>
      <c r="M355" s="25"/>
      <c r="N355" s="25"/>
    </row>
    <row r="356" spans="6:14" ht="15.75" customHeight="1">
      <c r="F356" s="24"/>
      <c r="G356" s="25"/>
      <c r="H356" s="25"/>
      <c r="I356" s="25"/>
      <c r="J356" s="25"/>
      <c r="K356" s="25"/>
      <c r="L356" s="25"/>
      <c r="M356" s="25"/>
      <c r="N356" s="25"/>
    </row>
    <row r="357" spans="6:14" ht="15.75" customHeight="1">
      <c r="F357" s="24"/>
      <c r="G357" s="25"/>
      <c r="H357" s="25"/>
      <c r="I357" s="25"/>
      <c r="J357" s="25"/>
      <c r="K357" s="25"/>
      <c r="L357" s="25"/>
      <c r="M357" s="25"/>
      <c r="N357" s="25"/>
    </row>
    <row r="358" spans="6:14" ht="15.75" customHeight="1">
      <c r="F358" s="24"/>
      <c r="G358" s="25"/>
      <c r="H358" s="25"/>
      <c r="I358" s="25"/>
      <c r="J358" s="25"/>
      <c r="K358" s="25"/>
      <c r="L358" s="25"/>
      <c r="M358" s="25"/>
      <c r="N358" s="25"/>
    </row>
    <row r="359" spans="6:14" ht="15.75" customHeight="1">
      <c r="F359" s="24"/>
      <c r="G359" s="25"/>
      <c r="H359" s="25"/>
      <c r="I359" s="25"/>
      <c r="J359" s="25"/>
      <c r="K359" s="25"/>
      <c r="L359" s="25"/>
      <c r="M359" s="25"/>
      <c r="N359" s="25"/>
    </row>
    <row r="360" spans="6:14" ht="15.75" customHeight="1">
      <c r="F360" s="24"/>
      <c r="G360" s="25"/>
      <c r="H360" s="25"/>
      <c r="I360" s="25"/>
      <c r="J360" s="25"/>
      <c r="K360" s="25"/>
      <c r="L360" s="25"/>
      <c r="M360" s="25"/>
      <c r="N360" s="25"/>
    </row>
    <row r="361" spans="6:14" ht="15.75" customHeight="1">
      <c r="F361" s="24"/>
      <c r="G361" s="25"/>
      <c r="H361" s="25"/>
      <c r="I361" s="25"/>
      <c r="J361" s="25"/>
      <c r="K361" s="25"/>
      <c r="L361" s="25"/>
      <c r="M361" s="25"/>
      <c r="N361" s="25"/>
    </row>
    <row r="362" spans="6:14" ht="15.75" customHeight="1">
      <c r="F362" s="24"/>
      <c r="G362" s="25"/>
      <c r="H362" s="25"/>
      <c r="I362" s="25"/>
      <c r="J362" s="25"/>
      <c r="K362" s="25"/>
      <c r="L362" s="25"/>
      <c r="M362" s="25"/>
      <c r="N362" s="25"/>
    </row>
    <row r="363" spans="6:14" ht="15.75" customHeight="1">
      <c r="F363" s="24"/>
      <c r="G363" s="25"/>
      <c r="H363" s="25"/>
      <c r="I363" s="25"/>
      <c r="J363" s="25"/>
      <c r="K363" s="25"/>
      <c r="L363" s="25"/>
      <c r="M363" s="25"/>
      <c r="N363" s="25"/>
    </row>
    <row r="364" spans="6:14" ht="15.75" customHeight="1">
      <c r="F364" s="24"/>
      <c r="G364" s="25"/>
      <c r="H364" s="25"/>
      <c r="I364" s="25"/>
      <c r="J364" s="25"/>
      <c r="K364" s="25"/>
      <c r="L364" s="25"/>
      <c r="M364" s="25"/>
      <c r="N364" s="25"/>
    </row>
    <row r="365" spans="6:14" ht="15.75" customHeight="1">
      <c r="F365" s="24"/>
      <c r="G365" s="25"/>
      <c r="H365" s="25"/>
      <c r="I365" s="25"/>
      <c r="J365" s="25"/>
      <c r="K365" s="25"/>
      <c r="L365" s="25"/>
      <c r="M365" s="25"/>
      <c r="N365" s="25"/>
    </row>
    <row r="366" spans="6:14" ht="15.75" customHeight="1">
      <c r="F366" s="24"/>
      <c r="G366" s="25"/>
      <c r="H366" s="25"/>
      <c r="I366" s="25"/>
      <c r="J366" s="25"/>
      <c r="K366" s="25"/>
      <c r="L366" s="25"/>
      <c r="M366" s="25"/>
      <c r="N366" s="25"/>
    </row>
    <row r="367" spans="6:14" ht="15.75" customHeight="1">
      <c r="F367" s="24"/>
      <c r="G367" s="25"/>
      <c r="H367" s="25"/>
      <c r="I367" s="25"/>
      <c r="J367" s="25"/>
      <c r="K367" s="25"/>
      <c r="L367" s="25"/>
      <c r="M367" s="25"/>
      <c r="N367" s="25"/>
    </row>
    <row r="368" spans="6:14" ht="15.75" customHeight="1">
      <c r="F368" s="24"/>
      <c r="G368" s="25"/>
      <c r="H368" s="25"/>
      <c r="I368" s="25"/>
      <c r="J368" s="25"/>
      <c r="K368" s="25"/>
      <c r="L368" s="25"/>
      <c r="M368" s="25"/>
      <c r="N368" s="25"/>
    </row>
    <row r="369" spans="6:14" ht="15.75" customHeight="1">
      <c r="F369" s="24"/>
      <c r="G369" s="25"/>
      <c r="H369" s="25"/>
      <c r="I369" s="25"/>
      <c r="J369" s="25"/>
      <c r="K369" s="25"/>
      <c r="L369" s="25"/>
      <c r="M369" s="25"/>
      <c r="N369" s="25"/>
    </row>
    <row r="370" spans="6:14" ht="15.75" customHeight="1">
      <c r="F370" s="24"/>
      <c r="G370" s="25"/>
      <c r="H370" s="25"/>
      <c r="I370" s="25"/>
      <c r="J370" s="25"/>
      <c r="K370" s="25"/>
      <c r="L370" s="25"/>
      <c r="M370" s="25"/>
      <c r="N370" s="25"/>
    </row>
    <row r="371" spans="6:14" ht="15.75" customHeight="1">
      <c r="F371" s="24"/>
      <c r="G371" s="25"/>
      <c r="H371" s="25"/>
      <c r="I371" s="25"/>
      <c r="J371" s="25"/>
      <c r="K371" s="25"/>
      <c r="L371" s="25"/>
      <c r="M371" s="25"/>
      <c r="N371" s="25"/>
    </row>
    <row r="372" spans="6:14" ht="15.75" customHeight="1">
      <c r="F372" s="24"/>
      <c r="G372" s="25"/>
      <c r="H372" s="25"/>
      <c r="I372" s="25"/>
      <c r="J372" s="25"/>
      <c r="K372" s="25"/>
      <c r="L372" s="25"/>
      <c r="M372" s="25"/>
      <c r="N372" s="25"/>
    </row>
    <row r="373" spans="6:14" ht="15.75" customHeight="1">
      <c r="F373" s="24"/>
      <c r="G373" s="25"/>
      <c r="H373" s="25"/>
      <c r="I373" s="25"/>
      <c r="J373" s="25"/>
      <c r="K373" s="25"/>
      <c r="L373" s="25"/>
      <c r="M373" s="25"/>
      <c r="N373" s="25"/>
    </row>
    <row r="374" spans="6:14" ht="15.75" customHeight="1">
      <c r="F374" s="24"/>
      <c r="G374" s="25"/>
      <c r="H374" s="25"/>
      <c r="I374" s="25"/>
      <c r="J374" s="25"/>
      <c r="K374" s="25"/>
      <c r="L374" s="25"/>
      <c r="M374" s="25"/>
      <c r="N374" s="25"/>
    </row>
    <row r="375" spans="6:14" ht="15.75" customHeight="1">
      <c r="F375" s="24"/>
      <c r="G375" s="25"/>
      <c r="H375" s="25"/>
      <c r="I375" s="25"/>
      <c r="J375" s="25"/>
      <c r="K375" s="25"/>
      <c r="L375" s="25"/>
      <c r="M375" s="25"/>
      <c r="N375" s="25"/>
    </row>
    <row r="376" spans="6:14" ht="15.75" customHeight="1">
      <c r="F376" s="24"/>
      <c r="G376" s="25"/>
      <c r="H376" s="25"/>
      <c r="I376" s="25"/>
      <c r="J376" s="25"/>
      <c r="K376" s="25"/>
      <c r="L376" s="25"/>
      <c r="M376" s="25"/>
      <c r="N376" s="25"/>
    </row>
    <row r="377" spans="6:14" ht="15.75" customHeight="1">
      <c r="F377" s="24"/>
      <c r="G377" s="25"/>
      <c r="H377" s="25"/>
      <c r="I377" s="25"/>
      <c r="J377" s="25"/>
      <c r="K377" s="25"/>
      <c r="L377" s="25"/>
      <c r="M377" s="25"/>
      <c r="N377" s="25"/>
    </row>
    <row r="378" spans="6:14" ht="15.75" customHeight="1">
      <c r="F378" s="24"/>
      <c r="G378" s="25"/>
      <c r="H378" s="25"/>
      <c r="I378" s="25"/>
      <c r="J378" s="25"/>
      <c r="K378" s="25"/>
      <c r="L378" s="25"/>
      <c r="M378" s="25"/>
      <c r="N378" s="25"/>
    </row>
    <row r="379" spans="6:14" ht="15.75" customHeight="1">
      <c r="F379" s="24"/>
      <c r="G379" s="25"/>
      <c r="H379" s="25"/>
      <c r="I379" s="25"/>
      <c r="J379" s="25"/>
      <c r="K379" s="25"/>
      <c r="L379" s="25"/>
      <c r="M379" s="25"/>
      <c r="N379" s="25"/>
    </row>
    <row r="380" spans="6:14" ht="15.75" customHeight="1">
      <c r="F380" s="24"/>
      <c r="G380" s="25"/>
      <c r="H380" s="25"/>
      <c r="I380" s="25"/>
      <c r="J380" s="25"/>
      <c r="K380" s="25"/>
      <c r="L380" s="25"/>
      <c r="M380" s="25"/>
      <c r="N380" s="25"/>
    </row>
    <row r="381" spans="6:14" ht="15.75" customHeight="1">
      <c r="F381" s="24"/>
      <c r="G381" s="25"/>
      <c r="H381" s="25"/>
      <c r="I381" s="25"/>
      <c r="J381" s="25"/>
      <c r="K381" s="25"/>
      <c r="L381" s="25"/>
      <c r="M381" s="25"/>
      <c r="N381" s="25"/>
    </row>
    <row r="382" spans="6:14" ht="15.75" customHeight="1">
      <c r="F382" s="24"/>
      <c r="G382" s="25"/>
      <c r="H382" s="25"/>
      <c r="I382" s="25"/>
      <c r="J382" s="25"/>
      <c r="K382" s="25"/>
      <c r="L382" s="25"/>
      <c r="M382" s="25"/>
      <c r="N382" s="25"/>
    </row>
    <row r="383" spans="6:14" ht="15.75" customHeight="1">
      <c r="F383" s="24"/>
      <c r="G383" s="25"/>
      <c r="H383" s="25"/>
      <c r="I383" s="25"/>
      <c r="J383" s="25"/>
      <c r="K383" s="25"/>
      <c r="L383" s="25"/>
      <c r="M383" s="25"/>
      <c r="N383" s="25"/>
    </row>
    <row r="384" spans="6:14" ht="15.75" customHeight="1">
      <c r="F384" s="24"/>
      <c r="G384" s="25"/>
      <c r="H384" s="25"/>
      <c r="I384" s="25"/>
      <c r="J384" s="25"/>
      <c r="K384" s="25"/>
      <c r="L384" s="25"/>
      <c r="M384" s="25"/>
      <c r="N384" s="25"/>
    </row>
    <row r="385" spans="6:14" ht="15.75" customHeight="1">
      <c r="F385" s="24"/>
      <c r="G385" s="25"/>
      <c r="H385" s="25"/>
      <c r="I385" s="25"/>
      <c r="J385" s="25"/>
      <c r="K385" s="25"/>
      <c r="L385" s="25"/>
      <c r="M385" s="25"/>
      <c r="N385" s="25"/>
    </row>
    <row r="386" spans="6:14" ht="15.75" customHeight="1">
      <c r="F386" s="24"/>
      <c r="G386" s="25"/>
      <c r="H386" s="25"/>
      <c r="I386" s="25"/>
      <c r="J386" s="25"/>
      <c r="K386" s="25"/>
      <c r="L386" s="25"/>
      <c r="M386" s="25"/>
      <c r="N386" s="25"/>
    </row>
    <row r="387" spans="6:14" ht="15.75" customHeight="1">
      <c r="F387" s="24"/>
      <c r="G387" s="25"/>
      <c r="H387" s="25"/>
      <c r="I387" s="25"/>
      <c r="J387" s="25"/>
      <c r="K387" s="25"/>
      <c r="L387" s="25"/>
      <c r="M387" s="25"/>
      <c r="N387" s="25"/>
    </row>
    <row r="388" spans="6:14" ht="15.75" customHeight="1">
      <c r="F388" s="24"/>
      <c r="G388" s="25"/>
      <c r="H388" s="25"/>
      <c r="I388" s="25"/>
      <c r="J388" s="25"/>
      <c r="K388" s="25"/>
      <c r="L388" s="25"/>
      <c r="M388" s="25"/>
      <c r="N388" s="25"/>
    </row>
    <row r="389" spans="6:14" ht="15.75" customHeight="1">
      <c r="F389" s="24"/>
      <c r="G389" s="25"/>
      <c r="H389" s="25"/>
      <c r="I389" s="25"/>
      <c r="J389" s="25"/>
      <c r="K389" s="25"/>
      <c r="L389" s="25"/>
      <c r="M389" s="25"/>
      <c r="N389" s="25"/>
    </row>
    <row r="390" spans="6:14" ht="15.75" customHeight="1">
      <c r="F390" s="24"/>
      <c r="G390" s="25"/>
      <c r="H390" s="25"/>
      <c r="I390" s="25"/>
      <c r="J390" s="25"/>
      <c r="K390" s="25"/>
      <c r="L390" s="25"/>
      <c r="M390" s="25"/>
      <c r="N390" s="25"/>
    </row>
    <row r="391" spans="6:14" ht="15.75" customHeight="1">
      <c r="F391" s="24"/>
      <c r="G391" s="25"/>
      <c r="H391" s="25"/>
      <c r="I391" s="25"/>
      <c r="J391" s="25"/>
      <c r="K391" s="25"/>
      <c r="L391" s="25"/>
      <c r="M391" s="25"/>
      <c r="N391" s="25"/>
    </row>
    <row r="392" spans="6:14" ht="15.75" customHeight="1">
      <c r="F392" s="24"/>
      <c r="G392" s="25"/>
      <c r="H392" s="25"/>
      <c r="I392" s="25"/>
      <c r="J392" s="25"/>
      <c r="K392" s="25"/>
      <c r="L392" s="25"/>
      <c r="M392" s="25"/>
      <c r="N392" s="25"/>
    </row>
    <row r="393" spans="6:14" ht="15.75" customHeight="1">
      <c r="F393" s="24"/>
      <c r="G393" s="25"/>
      <c r="H393" s="25"/>
      <c r="I393" s="25"/>
      <c r="J393" s="25"/>
      <c r="K393" s="25"/>
      <c r="L393" s="25"/>
      <c r="M393" s="25"/>
      <c r="N393" s="25"/>
    </row>
    <row r="394" spans="6:14" ht="15.75" customHeight="1">
      <c r="F394" s="24"/>
      <c r="G394" s="25"/>
      <c r="H394" s="25"/>
      <c r="I394" s="25"/>
      <c r="J394" s="25"/>
      <c r="K394" s="25"/>
      <c r="L394" s="25"/>
      <c r="M394" s="25"/>
      <c r="N394" s="25"/>
    </row>
    <row r="395" spans="6:14" ht="15.75" customHeight="1">
      <c r="F395" s="24"/>
      <c r="G395" s="25"/>
      <c r="H395" s="25"/>
      <c r="I395" s="25"/>
      <c r="J395" s="25"/>
      <c r="K395" s="25"/>
      <c r="L395" s="25"/>
      <c r="M395" s="25"/>
      <c r="N395" s="25"/>
    </row>
    <row r="396" spans="6:14" ht="15.75" customHeight="1">
      <c r="F396" s="24"/>
      <c r="G396" s="25"/>
      <c r="H396" s="25"/>
      <c r="I396" s="25"/>
      <c r="J396" s="25"/>
      <c r="K396" s="25"/>
      <c r="L396" s="25"/>
      <c r="M396" s="25"/>
      <c r="N396" s="25"/>
    </row>
    <row r="397" spans="6:14" ht="15.75" customHeight="1">
      <c r="F397" s="24"/>
      <c r="G397" s="25"/>
      <c r="H397" s="25"/>
      <c r="I397" s="25"/>
      <c r="J397" s="25"/>
      <c r="K397" s="25"/>
      <c r="L397" s="25"/>
      <c r="M397" s="25"/>
      <c r="N397" s="25"/>
    </row>
    <row r="398" spans="6:14" ht="15.75" customHeight="1">
      <c r="F398" s="24"/>
      <c r="G398" s="25"/>
      <c r="H398" s="25"/>
      <c r="I398" s="25"/>
      <c r="J398" s="25"/>
      <c r="K398" s="25"/>
      <c r="L398" s="25"/>
      <c r="M398" s="25"/>
      <c r="N398" s="25"/>
    </row>
    <row r="399" spans="6:14" ht="15.75" customHeight="1">
      <c r="F399" s="24"/>
      <c r="G399" s="25"/>
      <c r="H399" s="25"/>
      <c r="I399" s="25"/>
      <c r="J399" s="25"/>
      <c r="K399" s="25"/>
      <c r="L399" s="25"/>
      <c r="M399" s="25"/>
      <c r="N399" s="25"/>
    </row>
    <row r="400" spans="6:14" ht="15.75" customHeight="1">
      <c r="F400" s="24"/>
      <c r="G400" s="25"/>
      <c r="H400" s="25"/>
      <c r="I400" s="25"/>
      <c r="J400" s="25"/>
      <c r="K400" s="25"/>
      <c r="L400" s="25"/>
      <c r="M400" s="25"/>
      <c r="N400" s="25"/>
    </row>
    <row r="401" spans="6:14" ht="15.75" customHeight="1">
      <c r="F401" s="24"/>
      <c r="G401" s="25"/>
      <c r="H401" s="25"/>
      <c r="I401" s="25"/>
      <c r="J401" s="25"/>
      <c r="K401" s="25"/>
      <c r="L401" s="25"/>
      <c r="M401" s="25"/>
      <c r="N401" s="25"/>
    </row>
    <row r="402" spans="6:14" ht="15.75" customHeight="1">
      <c r="F402" s="24"/>
      <c r="G402" s="25"/>
      <c r="H402" s="25"/>
      <c r="I402" s="25"/>
      <c r="J402" s="25"/>
      <c r="K402" s="25"/>
      <c r="L402" s="25"/>
      <c r="M402" s="25"/>
      <c r="N402" s="25"/>
    </row>
    <row r="403" spans="6:14" ht="15.75" customHeight="1">
      <c r="F403" s="24"/>
      <c r="G403" s="25"/>
      <c r="H403" s="25"/>
      <c r="I403" s="25"/>
      <c r="J403" s="25"/>
      <c r="K403" s="25"/>
      <c r="L403" s="25"/>
      <c r="M403" s="25"/>
      <c r="N403" s="25"/>
    </row>
    <row r="404" spans="6:14" ht="15.75" customHeight="1">
      <c r="F404" s="24"/>
      <c r="G404" s="25"/>
      <c r="H404" s="25"/>
      <c r="I404" s="25"/>
      <c r="J404" s="25"/>
      <c r="K404" s="25"/>
      <c r="L404" s="25"/>
      <c r="M404" s="25"/>
      <c r="N404" s="25"/>
    </row>
    <row r="405" spans="6:14" ht="15.75" customHeight="1">
      <c r="F405" s="24"/>
      <c r="G405" s="25"/>
      <c r="H405" s="25"/>
      <c r="I405" s="25"/>
      <c r="J405" s="25"/>
      <c r="K405" s="25"/>
      <c r="L405" s="25"/>
      <c r="M405" s="25"/>
      <c r="N405" s="25"/>
    </row>
    <row r="406" spans="6:14" ht="15.75" customHeight="1">
      <c r="F406" s="24"/>
      <c r="G406" s="25"/>
      <c r="H406" s="25"/>
      <c r="I406" s="25"/>
      <c r="J406" s="25"/>
      <c r="K406" s="25"/>
      <c r="L406" s="25"/>
      <c r="M406" s="25"/>
      <c r="N406" s="25"/>
    </row>
    <row r="407" spans="6:14" ht="15.75" customHeight="1">
      <c r="F407" s="24"/>
      <c r="G407" s="25"/>
      <c r="H407" s="25"/>
      <c r="I407" s="25"/>
      <c r="J407" s="25"/>
      <c r="K407" s="25"/>
      <c r="L407" s="25"/>
      <c r="M407" s="25"/>
      <c r="N407" s="25"/>
    </row>
    <row r="408" spans="6:14" ht="15.75" customHeight="1">
      <c r="F408" s="24"/>
      <c r="G408" s="25"/>
      <c r="H408" s="25"/>
      <c r="I408" s="25"/>
      <c r="J408" s="25"/>
      <c r="K408" s="25"/>
      <c r="L408" s="25"/>
      <c r="M408" s="25"/>
      <c r="N408" s="25"/>
    </row>
    <row r="409" spans="6:14" ht="15.75" customHeight="1">
      <c r="F409" s="24"/>
      <c r="G409" s="25"/>
      <c r="H409" s="25"/>
      <c r="I409" s="25"/>
      <c r="J409" s="25"/>
      <c r="K409" s="25"/>
      <c r="L409" s="25"/>
      <c r="M409" s="25"/>
      <c r="N409" s="25"/>
    </row>
    <row r="410" spans="6:14" ht="15.75" customHeight="1">
      <c r="F410" s="24"/>
      <c r="G410" s="25"/>
      <c r="H410" s="25"/>
      <c r="I410" s="25"/>
      <c r="J410" s="25"/>
      <c r="K410" s="25"/>
      <c r="L410" s="25"/>
      <c r="M410" s="25"/>
      <c r="N410" s="25"/>
    </row>
    <row r="411" spans="6:14" ht="15.75" customHeight="1">
      <c r="F411" s="24"/>
      <c r="G411" s="25"/>
      <c r="H411" s="25"/>
      <c r="I411" s="25"/>
      <c r="J411" s="25"/>
      <c r="K411" s="25"/>
      <c r="L411" s="25"/>
      <c r="M411" s="25"/>
      <c r="N411" s="25"/>
    </row>
    <row r="412" spans="6:14" ht="15.75" customHeight="1">
      <c r="F412" s="24"/>
      <c r="G412" s="25"/>
      <c r="H412" s="25"/>
      <c r="I412" s="25"/>
      <c r="J412" s="25"/>
      <c r="K412" s="25"/>
      <c r="L412" s="25"/>
      <c r="M412" s="25"/>
      <c r="N412" s="25"/>
    </row>
    <row r="413" spans="6:14" ht="15.75" customHeight="1">
      <c r="F413" s="24"/>
      <c r="G413" s="25"/>
      <c r="H413" s="25"/>
      <c r="I413" s="25"/>
      <c r="J413" s="25"/>
      <c r="K413" s="25"/>
      <c r="L413" s="25"/>
      <c r="M413" s="25"/>
      <c r="N413" s="25"/>
    </row>
    <row r="414" spans="6:14" ht="15.75" customHeight="1">
      <c r="F414" s="24"/>
      <c r="G414" s="25"/>
      <c r="H414" s="25"/>
      <c r="I414" s="25"/>
      <c r="J414" s="25"/>
      <c r="K414" s="25"/>
      <c r="L414" s="25"/>
      <c r="M414" s="25"/>
      <c r="N414" s="25"/>
    </row>
    <row r="415" spans="6:14" ht="15.75" customHeight="1">
      <c r="F415" s="24"/>
      <c r="G415" s="25"/>
      <c r="H415" s="25"/>
      <c r="I415" s="25"/>
      <c r="J415" s="25"/>
      <c r="K415" s="25"/>
      <c r="L415" s="25"/>
      <c r="M415" s="25"/>
      <c r="N415" s="25"/>
    </row>
    <row r="416" spans="6:14" ht="15.75" customHeight="1">
      <c r="F416" s="24"/>
      <c r="G416" s="25"/>
      <c r="H416" s="25"/>
      <c r="I416" s="25"/>
      <c r="J416" s="25"/>
      <c r="K416" s="25"/>
      <c r="L416" s="25"/>
      <c r="M416" s="25"/>
      <c r="N416" s="25"/>
    </row>
    <row r="417" spans="6:14" ht="15.75" customHeight="1">
      <c r="F417" s="24"/>
      <c r="G417" s="25"/>
      <c r="H417" s="25"/>
      <c r="I417" s="25"/>
      <c r="J417" s="25"/>
      <c r="K417" s="25"/>
      <c r="L417" s="25"/>
      <c r="M417" s="25"/>
      <c r="N417" s="25"/>
    </row>
    <row r="418" spans="6:14" ht="15.75" customHeight="1">
      <c r="F418" s="24"/>
      <c r="G418" s="25"/>
      <c r="H418" s="25"/>
      <c r="I418" s="25"/>
      <c r="J418" s="25"/>
      <c r="K418" s="25"/>
      <c r="L418" s="25"/>
      <c r="M418" s="25"/>
      <c r="N418" s="25"/>
    </row>
    <row r="419" spans="6:14" ht="15.75" customHeight="1">
      <c r="F419" s="24"/>
      <c r="G419" s="25"/>
      <c r="H419" s="25"/>
      <c r="I419" s="25"/>
      <c r="J419" s="25"/>
      <c r="K419" s="25"/>
      <c r="L419" s="25"/>
      <c r="M419" s="25"/>
      <c r="N419" s="25"/>
    </row>
    <row r="420" spans="6:14" ht="15.75" customHeight="1">
      <c r="F420" s="24"/>
      <c r="G420" s="25"/>
      <c r="H420" s="25"/>
      <c r="I420" s="25"/>
      <c r="J420" s="25"/>
      <c r="K420" s="25"/>
      <c r="L420" s="25"/>
      <c r="M420" s="25"/>
      <c r="N420" s="25"/>
    </row>
    <row r="421" spans="6:14" ht="15.75" customHeight="1">
      <c r="F421" s="24"/>
      <c r="G421" s="25"/>
      <c r="H421" s="25"/>
      <c r="I421" s="25"/>
      <c r="J421" s="25"/>
      <c r="K421" s="25"/>
      <c r="L421" s="25"/>
      <c r="M421" s="25"/>
      <c r="N421" s="25"/>
    </row>
    <row r="422" spans="6:14" ht="15.75" customHeight="1">
      <c r="F422" s="24"/>
      <c r="G422" s="25"/>
      <c r="H422" s="25"/>
      <c r="I422" s="25"/>
      <c r="J422" s="25"/>
      <c r="K422" s="25"/>
      <c r="L422" s="25"/>
      <c r="M422" s="25"/>
      <c r="N422" s="25"/>
    </row>
    <row r="423" spans="6:14" ht="15.75" customHeight="1">
      <c r="F423" s="24"/>
      <c r="G423" s="25"/>
      <c r="H423" s="25"/>
      <c r="I423" s="25"/>
      <c r="J423" s="25"/>
      <c r="K423" s="25"/>
      <c r="L423" s="25"/>
      <c r="M423" s="25"/>
      <c r="N423" s="25"/>
    </row>
    <row r="424" spans="6:14" ht="15.75" customHeight="1">
      <c r="F424" s="24"/>
      <c r="G424" s="25"/>
      <c r="H424" s="25"/>
      <c r="I424" s="25"/>
      <c r="J424" s="25"/>
      <c r="K424" s="25"/>
      <c r="L424" s="25"/>
      <c r="M424" s="25"/>
      <c r="N424" s="25"/>
    </row>
    <row r="425" spans="6:14" ht="15.75" customHeight="1">
      <c r="F425" s="24"/>
      <c r="G425" s="25"/>
      <c r="H425" s="25"/>
      <c r="I425" s="25"/>
      <c r="J425" s="25"/>
      <c r="K425" s="25"/>
      <c r="L425" s="25"/>
      <c r="M425" s="25"/>
      <c r="N425" s="25"/>
    </row>
    <row r="426" spans="6:14" ht="15.75" customHeight="1">
      <c r="F426" s="24"/>
      <c r="G426" s="25"/>
      <c r="H426" s="25"/>
      <c r="I426" s="25"/>
      <c r="J426" s="25"/>
      <c r="K426" s="25"/>
      <c r="L426" s="25"/>
      <c r="M426" s="25"/>
      <c r="N426" s="25"/>
    </row>
    <row r="427" spans="6:14" ht="15.75" customHeight="1">
      <c r="F427" s="24"/>
      <c r="G427" s="25"/>
      <c r="H427" s="25"/>
      <c r="I427" s="25"/>
      <c r="J427" s="25"/>
      <c r="K427" s="25"/>
      <c r="L427" s="25"/>
      <c r="M427" s="25"/>
      <c r="N427" s="25"/>
    </row>
    <row r="428" spans="6:14" ht="15.75" customHeight="1">
      <c r="F428" s="24"/>
      <c r="G428" s="25"/>
      <c r="H428" s="25"/>
      <c r="I428" s="25"/>
      <c r="J428" s="25"/>
      <c r="K428" s="25"/>
      <c r="L428" s="25"/>
      <c r="M428" s="25"/>
      <c r="N428" s="25"/>
    </row>
    <row r="429" spans="6:14" ht="15.75" customHeight="1">
      <c r="F429" s="24"/>
      <c r="G429" s="25"/>
      <c r="H429" s="25"/>
      <c r="I429" s="25"/>
      <c r="J429" s="25"/>
      <c r="K429" s="25"/>
      <c r="L429" s="25"/>
      <c r="M429" s="25"/>
      <c r="N429" s="25"/>
    </row>
    <row r="430" spans="6:14" ht="15.75" customHeight="1">
      <c r="F430" s="24"/>
      <c r="G430" s="25"/>
      <c r="H430" s="25"/>
      <c r="I430" s="25"/>
      <c r="J430" s="25"/>
      <c r="K430" s="25"/>
      <c r="L430" s="25"/>
      <c r="M430" s="25"/>
      <c r="N430" s="25"/>
    </row>
    <row r="431" spans="6:14" ht="15.75" customHeight="1">
      <c r="F431" s="24"/>
      <c r="G431" s="25"/>
      <c r="H431" s="25"/>
      <c r="I431" s="25"/>
      <c r="J431" s="25"/>
      <c r="K431" s="25"/>
      <c r="L431" s="25"/>
      <c r="M431" s="25"/>
      <c r="N431" s="25"/>
    </row>
    <row r="432" spans="6:14" ht="15.75" customHeight="1">
      <c r="F432" s="24"/>
      <c r="G432" s="25"/>
      <c r="H432" s="25"/>
      <c r="I432" s="25"/>
      <c r="J432" s="25"/>
      <c r="K432" s="25"/>
      <c r="L432" s="25"/>
      <c r="M432" s="25"/>
      <c r="N432" s="25"/>
    </row>
    <row r="433" spans="6:14" ht="15.75" customHeight="1">
      <c r="F433" s="24"/>
      <c r="G433" s="25"/>
      <c r="H433" s="25"/>
      <c r="I433" s="25"/>
      <c r="J433" s="25"/>
      <c r="K433" s="25"/>
      <c r="L433" s="25"/>
      <c r="M433" s="25"/>
      <c r="N433" s="25"/>
    </row>
    <row r="434" spans="6:14" ht="15.75" customHeight="1">
      <c r="F434" s="24"/>
      <c r="G434" s="25"/>
      <c r="H434" s="25"/>
      <c r="I434" s="25"/>
      <c r="J434" s="25"/>
      <c r="K434" s="25"/>
      <c r="L434" s="25"/>
      <c r="M434" s="25"/>
      <c r="N434" s="25"/>
    </row>
    <row r="435" spans="6:14" ht="15.75" customHeight="1">
      <c r="F435" s="24"/>
      <c r="G435" s="25"/>
      <c r="H435" s="25"/>
      <c r="I435" s="25"/>
      <c r="J435" s="25"/>
      <c r="K435" s="25"/>
      <c r="L435" s="25"/>
      <c r="M435" s="25"/>
      <c r="N435" s="25"/>
    </row>
    <row r="436" spans="6:14" ht="15.75" customHeight="1">
      <c r="F436" s="24"/>
      <c r="G436" s="25"/>
      <c r="H436" s="25"/>
      <c r="I436" s="25"/>
      <c r="J436" s="25"/>
      <c r="K436" s="25"/>
      <c r="L436" s="25"/>
      <c r="M436" s="25"/>
      <c r="N436" s="25"/>
    </row>
    <row r="437" spans="6:14" ht="15.75" customHeight="1">
      <c r="F437" s="24"/>
      <c r="G437" s="25"/>
      <c r="H437" s="25"/>
      <c r="I437" s="25"/>
      <c r="J437" s="25"/>
      <c r="K437" s="25"/>
      <c r="L437" s="25"/>
      <c r="M437" s="25"/>
      <c r="N437" s="25"/>
    </row>
    <row r="438" spans="6:14" ht="15.75" customHeight="1">
      <c r="F438" s="24"/>
      <c r="G438" s="25"/>
      <c r="H438" s="25"/>
      <c r="I438" s="25"/>
      <c r="J438" s="25"/>
      <c r="K438" s="25"/>
      <c r="L438" s="25"/>
      <c r="M438" s="25"/>
      <c r="N438" s="25"/>
    </row>
    <row r="439" spans="6:14" ht="15.75" customHeight="1">
      <c r="F439" s="24"/>
      <c r="G439" s="25"/>
      <c r="H439" s="25"/>
      <c r="I439" s="25"/>
      <c r="J439" s="25"/>
      <c r="K439" s="25"/>
      <c r="L439" s="25"/>
      <c r="M439" s="25"/>
      <c r="N439" s="25"/>
    </row>
    <row r="440" spans="6:14" ht="15.75" customHeight="1">
      <c r="F440" s="24"/>
      <c r="G440" s="25"/>
      <c r="H440" s="25"/>
      <c r="I440" s="25"/>
      <c r="J440" s="25"/>
      <c r="K440" s="25"/>
      <c r="L440" s="25"/>
      <c r="M440" s="25"/>
      <c r="N440" s="25"/>
    </row>
    <row r="441" spans="6:14" ht="15.75" customHeight="1">
      <c r="F441" s="24"/>
      <c r="G441" s="25"/>
      <c r="H441" s="25"/>
      <c r="I441" s="25"/>
      <c r="J441" s="25"/>
      <c r="K441" s="25"/>
      <c r="L441" s="25"/>
      <c r="M441" s="25"/>
      <c r="N441" s="25"/>
    </row>
    <row r="442" spans="6:14" ht="15.75" customHeight="1">
      <c r="F442" s="24"/>
      <c r="G442" s="25"/>
      <c r="H442" s="25"/>
      <c r="I442" s="25"/>
      <c r="J442" s="25"/>
      <c r="K442" s="25"/>
      <c r="L442" s="25"/>
      <c r="M442" s="25"/>
      <c r="N442" s="25"/>
    </row>
    <row r="443" spans="6:14" ht="15.75" customHeight="1">
      <c r="F443" s="24"/>
      <c r="G443" s="25"/>
      <c r="H443" s="25"/>
      <c r="I443" s="25"/>
      <c r="J443" s="25"/>
      <c r="K443" s="25"/>
      <c r="L443" s="25"/>
      <c r="M443" s="25"/>
      <c r="N443" s="25"/>
    </row>
    <row r="444" spans="6:14" ht="15.75" customHeight="1">
      <c r="F444" s="24"/>
      <c r="G444" s="25"/>
      <c r="H444" s="25"/>
      <c r="I444" s="25"/>
      <c r="J444" s="25"/>
      <c r="K444" s="25"/>
      <c r="L444" s="25"/>
      <c r="M444" s="25"/>
      <c r="N444" s="25"/>
    </row>
    <row r="445" spans="6:14" ht="15.75" customHeight="1">
      <c r="F445" s="24"/>
      <c r="G445" s="25"/>
      <c r="H445" s="25"/>
      <c r="I445" s="25"/>
      <c r="J445" s="25"/>
      <c r="K445" s="25"/>
      <c r="L445" s="25"/>
      <c r="M445" s="25"/>
      <c r="N445" s="25"/>
    </row>
    <row r="446" spans="6:14" ht="15.75" customHeight="1">
      <c r="F446" s="24"/>
      <c r="G446" s="25"/>
      <c r="H446" s="25"/>
      <c r="I446" s="25"/>
      <c r="J446" s="25"/>
      <c r="K446" s="25"/>
      <c r="L446" s="25"/>
      <c r="M446" s="25"/>
      <c r="N446" s="25"/>
    </row>
    <row r="447" spans="6:14" ht="15.75" customHeight="1">
      <c r="F447" s="24"/>
      <c r="G447" s="25"/>
      <c r="H447" s="25"/>
      <c r="I447" s="25"/>
      <c r="J447" s="25"/>
      <c r="K447" s="25"/>
      <c r="L447" s="25"/>
      <c r="M447" s="25"/>
      <c r="N447" s="25"/>
    </row>
    <row r="448" spans="6:14" ht="15.75" customHeight="1">
      <c r="F448" s="24"/>
      <c r="G448" s="25"/>
      <c r="H448" s="25"/>
      <c r="I448" s="25"/>
      <c r="J448" s="25"/>
      <c r="K448" s="25"/>
      <c r="L448" s="25"/>
      <c r="M448" s="25"/>
      <c r="N448" s="25"/>
    </row>
    <row r="449" spans="6:14" ht="15.75" customHeight="1">
      <c r="F449" s="24"/>
      <c r="G449" s="25"/>
      <c r="H449" s="25"/>
      <c r="I449" s="25"/>
      <c r="J449" s="25"/>
      <c r="K449" s="25"/>
      <c r="L449" s="25"/>
      <c r="M449" s="25"/>
      <c r="N449" s="25"/>
    </row>
    <row r="450" spans="6:14" ht="15.75" customHeight="1">
      <c r="F450" s="24"/>
      <c r="G450" s="25"/>
      <c r="H450" s="25"/>
      <c r="I450" s="25"/>
      <c r="J450" s="25"/>
      <c r="K450" s="25"/>
      <c r="L450" s="25"/>
      <c r="M450" s="25"/>
      <c r="N450" s="25"/>
    </row>
    <row r="451" spans="6:14" ht="15.75" customHeight="1">
      <c r="F451" s="24"/>
      <c r="G451" s="25"/>
      <c r="H451" s="25"/>
      <c r="I451" s="25"/>
      <c r="J451" s="25"/>
      <c r="K451" s="25"/>
      <c r="L451" s="25"/>
      <c r="M451" s="25"/>
      <c r="N451" s="25"/>
    </row>
    <row r="452" spans="6:14" ht="15.75" customHeight="1">
      <c r="F452" s="24"/>
      <c r="G452" s="25"/>
      <c r="H452" s="25"/>
      <c r="I452" s="25"/>
      <c r="J452" s="25"/>
      <c r="K452" s="25"/>
      <c r="L452" s="25"/>
      <c r="M452" s="25"/>
      <c r="N452" s="25"/>
    </row>
    <row r="453" spans="6:14" ht="15.75" customHeight="1">
      <c r="F453" s="24"/>
      <c r="G453" s="25"/>
      <c r="H453" s="25"/>
      <c r="I453" s="25"/>
      <c r="J453" s="25"/>
      <c r="K453" s="25"/>
      <c r="L453" s="25"/>
      <c r="M453" s="25"/>
      <c r="N453" s="25"/>
    </row>
    <row r="454" spans="6:14" ht="15.75" customHeight="1">
      <c r="F454" s="24"/>
      <c r="G454" s="25"/>
      <c r="H454" s="25"/>
      <c r="I454" s="25"/>
      <c r="J454" s="25"/>
      <c r="K454" s="25"/>
      <c r="L454" s="25"/>
      <c r="M454" s="25"/>
      <c r="N454" s="25"/>
    </row>
    <row r="455" spans="6:14" ht="15.75" customHeight="1">
      <c r="F455" s="24"/>
      <c r="G455" s="25"/>
      <c r="H455" s="25"/>
      <c r="I455" s="25"/>
      <c r="J455" s="25"/>
      <c r="K455" s="25"/>
      <c r="L455" s="25"/>
      <c r="M455" s="25"/>
      <c r="N455" s="25"/>
    </row>
    <row r="456" spans="6:14" ht="15.75" customHeight="1">
      <c r="F456" s="24"/>
      <c r="G456" s="25"/>
      <c r="H456" s="25"/>
      <c r="I456" s="25"/>
      <c r="J456" s="25"/>
      <c r="K456" s="25"/>
      <c r="L456" s="25"/>
      <c r="M456" s="25"/>
      <c r="N456" s="25"/>
    </row>
    <row r="457" spans="6:14" ht="15.75" customHeight="1">
      <c r="F457" s="24"/>
      <c r="G457" s="25"/>
      <c r="H457" s="25"/>
      <c r="I457" s="25"/>
      <c r="J457" s="25"/>
      <c r="K457" s="25"/>
      <c r="L457" s="25"/>
      <c r="M457" s="25"/>
      <c r="N457" s="25"/>
    </row>
    <row r="458" spans="6:14" ht="15.75" customHeight="1">
      <c r="F458" s="24"/>
      <c r="G458" s="25"/>
      <c r="H458" s="25"/>
      <c r="I458" s="25"/>
      <c r="J458" s="25"/>
      <c r="K458" s="25"/>
      <c r="L458" s="25"/>
      <c r="M458" s="25"/>
      <c r="N458" s="25"/>
    </row>
    <row r="459" spans="6:14" ht="15.75" customHeight="1">
      <c r="F459" s="24"/>
      <c r="G459" s="25"/>
      <c r="H459" s="25"/>
      <c r="I459" s="25"/>
      <c r="J459" s="25"/>
      <c r="K459" s="25"/>
      <c r="L459" s="25"/>
      <c r="M459" s="25"/>
      <c r="N459" s="25"/>
    </row>
    <row r="460" spans="6:14" ht="15.75" customHeight="1">
      <c r="F460" s="24"/>
      <c r="G460" s="25"/>
      <c r="H460" s="25"/>
      <c r="I460" s="25"/>
      <c r="J460" s="25"/>
      <c r="K460" s="25"/>
      <c r="L460" s="25"/>
      <c r="M460" s="25"/>
      <c r="N460" s="25"/>
    </row>
    <row r="461" spans="6:14" ht="15.75" customHeight="1">
      <c r="F461" s="24"/>
      <c r="G461" s="25"/>
      <c r="H461" s="25"/>
      <c r="I461" s="25"/>
      <c r="J461" s="25"/>
      <c r="K461" s="25"/>
      <c r="L461" s="25"/>
      <c r="M461" s="25"/>
      <c r="N461" s="25"/>
    </row>
    <row r="462" spans="6:14" ht="15.75" customHeight="1">
      <c r="F462" s="24"/>
      <c r="G462" s="25"/>
      <c r="H462" s="25"/>
      <c r="I462" s="25"/>
      <c r="J462" s="25"/>
      <c r="K462" s="25"/>
      <c r="L462" s="25"/>
      <c r="M462" s="25"/>
      <c r="N462" s="25"/>
    </row>
    <row r="463" spans="6:14" ht="15.75" customHeight="1">
      <c r="F463" s="24"/>
      <c r="G463" s="25"/>
      <c r="H463" s="25"/>
      <c r="I463" s="25"/>
      <c r="J463" s="25"/>
      <c r="K463" s="25"/>
      <c r="L463" s="25"/>
      <c r="M463" s="25"/>
      <c r="N463" s="25"/>
    </row>
    <row r="464" spans="6:14" ht="15.75" customHeight="1">
      <c r="F464" s="24"/>
      <c r="G464" s="25"/>
      <c r="H464" s="25"/>
      <c r="I464" s="25"/>
      <c r="J464" s="25"/>
      <c r="K464" s="25"/>
      <c r="L464" s="25"/>
      <c r="M464" s="25"/>
      <c r="N464" s="25"/>
    </row>
    <row r="465" spans="6:14" ht="15.75" customHeight="1">
      <c r="F465" s="24"/>
      <c r="G465" s="25"/>
      <c r="H465" s="25"/>
      <c r="I465" s="25"/>
      <c r="J465" s="25"/>
      <c r="K465" s="25"/>
      <c r="L465" s="25"/>
      <c r="M465" s="25"/>
      <c r="N465" s="25"/>
    </row>
    <row r="466" spans="6:14" ht="15.75" customHeight="1">
      <c r="F466" s="24"/>
      <c r="G466" s="25"/>
      <c r="H466" s="25"/>
      <c r="I466" s="25"/>
      <c r="J466" s="25"/>
      <c r="K466" s="25"/>
      <c r="L466" s="25"/>
      <c r="M466" s="25"/>
      <c r="N466" s="25"/>
    </row>
    <row r="467" spans="6:14" ht="15.75" customHeight="1">
      <c r="F467" s="24"/>
      <c r="G467" s="25"/>
      <c r="H467" s="25"/>
      <c r="I467" s="25"/>
      <c r="J467" s="25"/>
      <c r="K467" s="25"/>
      <c r="L467" s="25"/>
      <c r="M467" s="25"/>
      <c r="N467" s="25"/>
    </row>
    <row r="468" spans="6:14" ht="15.75" customHeight="1">
      <c r="F468" s="24"/>
      <c r="G468" s="25"/>
      <c r="H468" s="25"/>
      <c r="I468" s="25"/>
      <c r="J468" s="25"/>
      <c r="K468" s="25"/>
      <c r="L468" s="25"/>
      <c r="M468" s="25"/>
      <c r="N468" s="25"/>
    </row>
    <row r="469" spans="6:14" ht="15.75" customHeight="1">
      <c r="F469" s="24"/>
      <c r="G469" s="25"/>
      <c r="H469" s="25"/>
      <c r="I469" s="25"/>
      <c r="J469" s="25"/>
      <c r="K469" s="25"/>
      <c r="L469" s="25"/>
      <c r="M469" s="25"/>
      <c r="N469" s="25"/>
    </row>
    <row r="470" spans="6:14" ht="15.75" customHeight="1">
      <c r="F470" s="24"/>
      <c r="G470" s="25"/>
      <c r="H470" s="25"/>
      <c r="I470" s="25"/>
      <c r="J470" s="25"/>
      <c r="K470" s="25"/>
      <c r="L470" s="25"/>
      <c r="M470" s="25"/>
      <c r="N470" s="25"/>
    </row>
    <row r="471" spans="6:14" ht="15.75" customHeight="1">
      <c r="F471" s="24"/>
      <c r="G471" s="25"/>
      <c r="H471" s="25"/>
      <c r="I471" s="25"/>
      <c r="J471" s="25"/>
      <c r="K471" s="25"/>
      <c r="L471" s="25"/>
      <c r="M471" s="25"/>
      <c r="N471" s="25"/>
    </row>
    <row r="472" spans="6:14" ht="15.75" customHeight="1">
      <c r="F472" s="24"/>
      <c r="G472" s="25"/>
      <c r="H472" s="25"/>
      <c r="I472" s="25"/>
      <c r="J472" s="25"/>
      <c r="K472" s="25"/>
      <c r="L472" s="25"/>
      <c r="M472" s="25"/>
      <c r="N472" s="25"/>
    </row>
    <row r="473" spans="6:14" ht="15.75" customHeight="1">
      <c r="F473" s="24"/>
      <c r="G473" s="25"/>
      <c r="H473" s="25"/>
      <c r="I473" s="25"/>
      <c r="J473" s="25"/>
      <c r="K473" s="25"/>
      <c r="L473" s="25"/>
      <c r="M473" s="25"/>
      <c r="N473" s="25"/>
    </row>
    <row r="474" spans="6:14" ht="15.75" customHeight="1">
      <c r="F474" s="24"/>
      <c r="G474" s="25"/>
      <c r="H474" s="25"/>
      <c r="I474" s="25"/>
      <c r="J474" s="25"/>
      <c r="K474" s="25"/>
      <c r="L474" s="25"/>
      <c r="M474" s="25"/>
      <c r="N474" s="25"/>
    </row>
    <row r="475" spans="6:14" ht="15.75" customHeight="1">
      <c r="F475" s="24"/>
      <c r="G475" s="25"/>
      <c r="H475" s="25"/>
      <c r="I475" s="25"/>
      <c r="J475" s="25"/>
      <c r="K475" s="25"/>
      <c r="L475" s="25"/>
      <c r="M475" s="25"/>
      <c r="N475" s="25"/>
    </row>
    <row r="476" spans="6:14" ht="15.75" customHeight="1">
      <c r="F476" s="24"/>
      <c r="G476" s="25"/>
      <c r="H476" s="25"/>
      <c r="I476" s="25"/>
      <c r="J476" s="25"/>
      <c r="K476" s="25"/>
      <c r="L476" s="25"/>
      <c r="M476" s="25"/>
      <c r="N476" s="25"/>
    </row>
    <row r="477" spans="6:14" ht="15.75" customHeight="1">
      <c r="F477" s="24"/>
      <c r="G477" s="25"/>
      <c r="H477" s="25"/>
      <c r="I477" s="25"/>
      <c r="J477" s="25"/>
      <c r="K477" s="25"/>
      <c r="L477" s="25"/>
      <c r="M477" s="25"/>
      <c r="N477" s="25"/>
    </row>
    <row r="478" spans="6:14" ht="15.75" customHeight="1">
      <c r="F478" s="24"/>
      <c r="G478" s="25"/>
      <c r="H478" s="25"/>
      <c r="I478" s="25"/>
      <c r="J478" s="25"/>
      <c r="K478" s="25"/>
      <c r="L478" s="25"/>
      <c r="M478" s="25"/>
      <c r="N478" s="25"/>
    </row>
    <row r="479" spans="6:14" ht="15.75" customHeight="1">
      <c r="F479" s="24"/>
      <c r="G479" s="25"/>
      <c r="H479" s="25"/>
      <c r="I479" s="25"/>
      <c r="J479" s="25"/>
      <c r="K479" s="25"/>
      <c r="L479" s="25"/>
      <c r="M479" s="25"/>
      <c r="N479" s="25"/>
    </row>
    <row r="480" spans="6:14" ht="15.75" customHeight="1">
      <c r="F480" s="24"/>
      <c r="G480" s="25"/>
      <c r="H480" s="25"/>
      <c r="I480" s="25"/>
      <c r="J480" s="25"/>
      <c r="K480" s="25"/>
      <c r="L480" s="25"/>
      <c r="M480" s="25"/>
      <c r="N480" s="25"/>
    </row>
    <row r="481" spans="6:14" ht="15.75" customHeight="1">
      <c r="F481" s="24"/>
      <c r="G481" s="25"/>
      <c r="H481" s="25"/>
      <c r="I481" s="25"/>
      <c r="J481" s="25"/>
      <c r="K481" s="25"/>
      <c r="L481" s="25"/>
      <c r="M481" s="25"/>
      <c r="N481" s="25"/>
    </row>
    <row r="482" spans="6:14" ht="15.75" customHeight="1">
      <c r="F482" s="24"/>
      <c r="G482" s="25"/>
      <c r="H482" s="25"/>
      <c r="I482" s="25"/>
      <c r="J482" s="25"/>
      <c r="K482" s="25"/>
      <c r="L482" s="25"/>
      <c r="M482" s="25"/>
      <c r="N482" s="25"/>
    </row>
    <row r="483" spans="6:14" ht="15.75" customHeight="1">
      <c r="F483" s="24"/>
      <c r="G483" s="25"/>
      <c r="H483" s="25"/>
      <c r="I483" s="25"/>
      <c r="J483" s="25"/>
      <c r="K483" s="25"/>
      <c r="L483" s="25"/>
      <c r="M483" s="25"/>
      <c r="N483" s="25"/>
    </row>
    <row r="484" spans="6:14" ht="15.75" customHeight="1">
      <c r="F484" s="24"/>
      <c r="G484" s="25"/>
      <c r="H484" s="25"/>
      <c r="I484" s="25"/>
      <c r="J484" s="25"/>
      <c r="K484" s="25"/>
      <c r="L484" s="25"/>
      <c r="M484" s="25"/>
      <c r="N484" s="25"/>
    </row>
    <row r="485" spans="6:14" ht="15.75" customHeight="1">
      <c r="F485" s="24"/>
      <c r="G485" s="25"/>
      <c r="H485" s="25"/>
      <c r="I485" s="25"/>
      <c r="J485" s="25"/>
      <c r="K485" s="25"/>
      <c r="L485" s="25"/>
      <c r="M485" s="25"/>
      <c r="N485" s="25"/>
    </row>
    <row r="486" spans="6:14" ht="15.75" customHeight="1">
      <c r="F486" s="24"/>
      <c r="G486" s="25"/>
      <c r="H486" s="25"/>
      <c r="I486" s="25"/>
      <c r="J486" s="25"/>
      <c r="K486" s="25"/>
      <c r="L486" s="25"/>
      <c r="M486" s="25"/>
      <c r="N486" s="25"/>
    </row>
    <row r="487" spans="6:14" ht="15.75" customHeight="1">
      <c r="F487" s="24"/>
      <c r="G487" s="25"/>
      <c r="H487" s="25"/>
      <c r="I487" s="25"/>
      <c r="J487" s="25"/>
      <c r="K487" s="25"/>
      <c r="L487" s="25"/>
      <c r="M487" s="25"/>
      <c r="N487" s="25"/>
    </row>
    <row r="488" spans="6:14" ht="15.75" customHeight="1">
      <c r="F488" s="24"/>
      <c r="G488" s="25"/>
      <c r="H488" s="25"/>
      <c r="I488" s="25"/>
      <c r="J488" s="25"/>
      <c r="K488" s="25"/>
      <c r="L488" s="25"/>
      <c r="M488" s="25"/>
      <c r="N488" s="25"/>
    </row>
    <row r="489" spans="6:14" ht="15.75" customHeight="1">
      <c r="F489" s="24"/>
      <c r="G489" s="25"/>
      <c r="H489" s="25"/>
      <c r="I489" s="25"/>
      <c r="J489" s="25"/>
      <c r="K489" s="25"/>
      <c r="L489" s="25"/>
      <c r="M489" s="25"/>
      <c r="N489" s="25"/>
    </row>
    <row r="490" spans="6:14" ht="15.75" customHeight="1">
      <c r="F490" s="24"/>
      <c r="G490" s="25"/>
      <c r="H490" s="25"/>
      <c r="I490" s="25"/>
      <c r="J490" s="25"/>
      <c r="K490" s="25"/>
      <c r="L490" s="25"/>
      <c r="M490" s="25"/>
      <c r="N490" s="25"/>
    </row>
    <row r="491" spans="6:14" ht="15.75" customHeight="1">
      <c r="F491" s="24"/>
      <c r="G491" s="25"/>
      <c r="H491" s="25"/>
      <c r="I491" s="25"/>
      <c r="J491" s="25"/>
      <c r="K491" s="25"/>
      <c r="L491" s="25"/>
      <c r="M491" s="25"/>
      <c r="N491" s="25"/>
    </row>
    <row r="492" spans="6:14" ht="15.75" customHeight="1">
      <c r="F492" s="24"/>
      <c r="G492" s="25"/>
      <c r="H492" s="25"/>
      <c r="I492" s="25"/>
      <c r="J492" s="25"/>
      <c r="K492" s="25"/>
      <c r="L492" s="25"/>
      <c r="M492" s="25"/>
      <c r="N492" s="25"/>
    </row>
    <row r="493" spans="6:14" ht="15.75" customHeight="1">
      <c r="F493" s="24"/>
      <c r="G493" s="25"/>
      <c r="H493" s="25"/>
      <c r="I493" s="25"/>
      <c r="J493" s="25"/>
      <c r="K493" s="25"/>
      <c r="L493" s="25"/>
      <c r="M493" s="25"/>
      <c r="N493" s="25"/>
    </row>
    <row r="494" spans="6:14" ht="15.75" customHeight="1">
      <c r="F494" s="24"/>
      <c r="G494" s="25"/>
      <c r="H494" s="25"/>
      <c r="I494" s="25"/>
      <c r="J494" s="25"/>
      <c r="K494" s="25"/>
      <c r="L494" s="25"/>
      <c r="M494" s="25"/>
      <c r="N494" s="25"/>
    </row>
    <row r="495" spans="6:14" ht="15.75" customHeight="1">
      <c r="F495" s="24"/>
      <c r="G495" s="25"/>
      <c r="H495" s="25"/>
      <c r="I495" s="25"/>
      <c r="J495" s="25"/>
      <c r="K495" s="25"/>
      <c r="L495" s="25"/>
      <c r="M495" s="25"/>
      <c r="N495" s="25"/>
    </row>
    <row r="496" spans="6:14" ht="15.75" customHeight="1">
      <c r="F496" s="24"/>
      <c r="G496" s="25"/>
      <c r="H496" s="25"/>
      <c r="I496" s="25"/>
      <c r="J496" s="25"/>
      <c r="K496" s="25"/>
      <c r="L496" s="25"/>
      <c r="M496" s="25"/>
      <c r="N496" s="25"/>
    </row>
    <row r="497" spans="6:14" ht="15.75" customHeight="1">
      <c r="F497" s="24"/>
      <c r="G497" s="25"/>
      <c r="H497" s="25"/>
      <c r="I497" s="25"/>
      <c r="J497" s="25"/>
      <c r="K497" s="25"/>
      <c r="L497" s="25"/>
      <c r="M497" s="25"/>
      <c r="N497" s="25"/>
    </row>
    <row r="498" spans="6:14" ht="15.75" customHeight="1">
      <c r="F498" s="24"/>
      <c r="G498" s="25"/>
      <c r="H498" s="25"/>
      <c r="I498" s="25"/>
      <c r="J498" s="25"/>
      <c r="K498" s="25"/>
      <c r="L498" s="25"/>
      <c r="M498" s="25"/>
      <c r="N498" s="25"/>
    </row>
    <row r="499" spans="6:14" ht="15.75" customHeight="1">
      <c r="F499" s="24"/>
      <c r="G499" s="25"/>
      <c r="H499" s="25"/>
      <c r="I499" s="25"/>
      <c r="J499" s="25"/>
      <c r="K499" s="25"/>
      <c r="L499" s="25"/>
      <c r="M499" s="25"/>
      <c r="N499" s="25"/>
    </row>
    <row r="500" spans="6:14" ht="15.75" customHeight="1">
      <c r="F500" s="24"/>
      <c r="G500" s="25"/>
      <c r="H500" s="25"/>
      <c r="I500" s="25"/>
      <c r="J500" s="25"/>
      <c r="K500" s="25"/>
      <c r="L500" s="25"/>
      <c r="M500" s="25"/>
      <c r="N500" s="25"/>
    </row>
    <row r="501" spans="6:14" ht="15.75" customHeight="1">
      <c r="F501" s="24"/>
      <c r="G501" s="25"/>
      <c r="H501" s="25"/>
      <c r="I501" s="25"/>
      <c r="J501" s="25"/>
      <c r="K501" s="25"/>
      <c r="L501" s="25"/>
      <c r="M501" s="25"/>
      <c r="N501" s="25"/>
    </row>
    <row r="502" spans="6:14" ht="15.75" customHeight="1">
      <c r="F502" s="24"/>
      <c r="G502" s="25"/>
      <c r="H502" s="25"/>
      <c r="I502" s="25"/>
      <c r="J502" s="25"/>
      <c r="K502" s="25"/>
      <c r="L502" s="25"/>
      <c r="M502" s="25"/>
      <c r="N502" s="25"/>
    </row>
    <row r="503" spans="6:14" ht="15.75" customHeight="1">
      <c r="F503" s="24"/>
      <c r="G503" s="25"/>
      <c r="H503" s="25"/>
      <c r="I503" s="25"/>
      <c r="J503" s="25"/>
      <c r="K503" s="25"/>
      <c r="L503" s="25"/>
      <c r="M503" s="25"/>
      <c r="N503" s="25"/>
    </row>
    <row r="504" spans="6:14" ht="15.75" customHeight="1">
      <c r="F504" s="24"/>
      <c r="G504" s="25"/>
      <c r="H504" s="25"/>
      <c r="I504" s="25"/>
      <c r="J504" s="25"/>
      <c r="K504" s="25"/>
      <c r="L504" s="25"/>
      <c r="M504" s="25"/>
      <c r="N504" s="25"/>
    </row>
    <row r="505" spans="6:14" ht="15.75" customHeight="1">
      <c r="F505" s="24"/>
      <c r="G505" s="25"/>
      <c r="H505" s="25"/>
      <c r="I505" s="25"/>
      <c r="J505" s="25"/>
      <c r="K505" s="25"/>
      <c r="L505" s="25"/>
      <c r="M505" s="25"/>
      <c r="N505" s="25"/>
    </row>
    <row r="506" spans="6:14" ht="15.75" customHeight="1">
      <c r="F506" s="24"/>
      <c r="G506" s="25"/>
      <c r="H506" s="25"/>
      <c r="I506" s="25"/>
      <c r="J506" s="25"/>
      <c r="K506" s="25"/>
      <c r="L506" s="25"/>
      <c r="M506" s="25"/>
      <c r="N506" s="25"/>
    </row>
    <row r="507" spans="6:14" ht="15.75" customHeight="1">
      <c r="F507" s="24"/>
      <c r="G507" s="25"/>
      <c r="H507" s="25"/>
      <c r="I507" s="25"/>
      <c r="J507" s="25"/>
      <c r="K507" s="25"/>
      <c r="L507" s="25"/>
      <c r="M507" s="25"/>
      <c r="N507" s="25"/>
    </row>
    <row r="508" spans="6:14" ht="15.75" customHeight="1">
      <c r="F508" s="24"/>
      <c r="G508" s="25"/>
      <c r="H508" s="25"/>
      <c r="I508" s="25"/>
      <c r="J508" s="25"/>
      <c r="K508" s="25"/>
      <c r="L508" s="25"/>
      <c r="M508" s="25"/>
      <c r="N508" s="25"/>
    </row>
    <row r="509" spans="6:14" ht="15.75" customHeight="1">
      <c r="F509" s="24"/>
      <c r="G509" s="25"/>
      <c r="H509" s="25"/>
      <c r="I509" s="25"/>
      <c r="J509" s="25"/>
      <c r="K509" s="25"/>
      <c r="L509" s="25"/>
      <c r="M509" s="25"/>
      <c r="N509" s="25"/>
    </row>
    <row r="510" spans="6:14" ht="15.75" customHeight="1">
      <c r="F510" s="24"/>
      <c r="G510" s="25"/>
      <c r="H510" s="25"/>
      <c r="I510" s="25"/>
      <c r="J510" s="25"/>
      <c r="K510" s="25"/>
      <c r="L510" s="25"/>
      <c r="M510" s="25"/>
      <c r="N510" s="25"/>
    </row>
    <row r="511" spans="6:14" ht="15.75" customHeight="1">
      <c r="F511" s="24"/>
      <c r="G511" s="25"/>
      <c r="H511" s="25"/>
      <c r="I511" s="25"/>
      <c r="J511" s="25"/>
      <c r="K511" s="25"/>
      <c r="L511" s="25"/>
      <c r="M511" s="25"/>
      <c r="N511" s="25"/>
    </row>
    <row r="512" spans="6:14" ht="15.75" customHeight="1">
      <c r="F512" s="24"/>
      <c r="G512" s="25"/>
      <c r="H512" s="25"/>
      <c r="I512" s="25"/>
      <c r="J512" s="25"/>
      <c r="K512" s="25"/>
      <c r="L512" s="25"/>
      <c r="M512" s="25"/>
      <c r="N512" s="25"/>
    </row>
    <row r="513" spans="6:14" ht="15.75" customHeight="1">
      <c r="F513" s="24"/>
      <c r="G513" s="25"/>
      <c r="H513" s="25"/>
      <c r="I513" s="25"/>
      <c r="J513" s="25"/>
      <c r="K513" s="25"/>
      <c r="L513" s="25"/>
      <c r="M513" s="25"/>
      <c r="N513" s="25"/>
    </row>
    <row r="514" spans="6:14" ht="15.75" customHeight="1">
      <c r="F514" s="24"/>
      <c r="G514" s="25"/>
      <c r="H514" s="25"/>
      <c r="I514" s="25"/>
      <c r="J514" s="25"/>
      <c r="K514" s="25"/>
      <c r="L514" s="25"/>
      <c r="M514" s="25"/>
      <c r="N514" s="25"/>
    </row>
    <row r="515" spans="6:14" ht="15.75" customHeight="1">
      <c r="F515" s="24"/>
      <c r="G515" s="25"/>
      <c r="H515" s="25"/>
      <c r="I515" s="25"/>
      <c r="J515" s="25"/>
      <c r="K515" s="25"/>
      <c r="L515" s="25"/>
      <c r="M515" s="25"/>
      <c r="N515" s="25"/>
    </row>
    <row r="516" spans="6:14" ht="15.75" customHeight="1">
      <c r="F516" s="24"/>
      <c r="G516" s="25"/>
      <c r="H516" s="25"/>
      <c r="I516" s="25"/>
      <c r="J516" s="25"/>
      <c r="K516" s="25"/>
      <c r="L516" s="25"/>
      <c r="M516" s="25"/>
      <c r="N516" s="25"/>
    </row>
    <row r="517" spans="6:14" ht="15.75" customHeight="1">
      <c r="F517" s="24"/>
      <c r="G517" s="25"/>
      <c r="H517" s="25"/>
      <c r="I517" s="25"/>
      <c r="J517" s="25"/>
      <c r="K517" s="25"/>
      <c r="L517" s="25"/>
      <c r="M517" s="25"/>
      <c r="N517" s="25"/>
    </row>
    <row r="518" spans="6:14" ht="15.75" customHeight="1">
      <c r="F518" s="24"/>
      <c r="G518" s="25"/>
      <c r="H518" s="25"/>
      <c r="I518" s="25"/>
      <c r="J518" s="25"/>
      <c r="K518" s="25"/>
      <c r="L518" s="25"/>
      <c r="M518" s="25"/>
      <c r="N518" s="25"/>
    </row>
    <row r="519" spans="6:14" ht="15.75" customHeight="1">
      <c r="F519" s="24"/>
      <c r="G519" s="25"/>
      <c r="H519" s="25"/>
      <c r="I519" s="25"/>
      <c r="J519" s="25"/>
      <c r="K519" s="25"/>
      <c r="L519" s="25"/>
      <c r="M519" s="25"/>
      <c r="N519" s="25"/>
    </row>
    <row r="520" spans="6:14" ht="15.75" customHeight="1">
      <c r="F520" s="24"/>
      <c r="G520" s="25"/>
      <c r="H520" s="25"/>
      <c r="I520" s="25"/>
      <c r="J520" s="25"/>
      <c r="K520" s="25"/>
      <c r="L520" s="25"/>
      <c r="M520" s="25"/>
      <c r="N520" s="25"/>
    </row>
    <row r="521" spans="6:14" ht="15.75" customHeight="1">
      <c r="F521" s="24"/>
      <c r="G521" s="25"/>
      <c r="H521" s="25"/>
      <c r="I521" s="25"/>
      <c r="J521" s="25"/>
      <c r="K521" s="25"/>
      <c r="L521" s="25"/>
      <c r="M521" s="25"/>
      <c r="N521" s="25"/>
    </row>
    <row r="522" spans="6:14" ht="15.75" customHeight="1">
      <c r="F522" s="24"/>
      <c r="G522" s="25"/>
      <c r="H522" s="25"/>
      <c r="I522" s="25"/>
      <c r="J522" s="25"/>
      <c r="K522" s="25"/>
      <c r="L522" s="25"/>
      <c r="M522" s="25"/>
      <c r="N522" s="25"/>
    </row>
    <row r="523" spans="6:14" ht="15.75" customHeight="1">
      <c r="F523" s="24"/>
      <c r="G523" s="25"/>
      <c r="H523" s="25"/>
      <c r="I523" s="25"/>
      <c r="J523" s="25"/>
      <c r="K523" s="25"/>
      <c r="L523" s="25"/>
      <c r="M523" s="25"/>
      <c r="N523" s="25"/>
    </row>
    <row r="524" spans="6:14" ht="15.75" customHeight="1">
      <c r="F524" s="24"/>
      <c r="G524" s="25"/>
      <c r="H524" s="25"/>
      <c r="I524" s="25"/>
      <c r="J524" s="25"/>
      <c r="K524" s="25"/>
      <c r="L524" s="25"/>
      <c r="M524" s="25"/>
      <c r="N524" s="25"/>
    </row>
    <row r="525" spans="6:14" ht="15.75" customHeight="1">
      <c r="F525" s="24"/>
      <c r="G525" s="25"/>
      <c r="H525" s="25"/>
      <c r="I525" s="25"/>
      <c r="J525" s="25"/>
      <c r="K525" s="25"/>
      <c r="L525" s="25"/>
      <c r="M525" s="25"/>
      <c r="N525" s="25"/>
    </row>
    <row r="526" spans="6:14" ht="15.75" customHeight="1">
      <c r="F526" s="24"/>
      <c r="G526" s="25"/>
      <c r="H526" s="25"/>
      <c r="I526" s="25"/>
      <c r="J526" s="25"/>
      <c r="K526" s="25"/>
      <c r="L526" s="25"/>
      <c r="M526" s="25"/>
      <c r="N526" s="25"/>
    </row>
    <row r="527" spans="6:14" ht="15.75" customHeight="1">
      <c r="F527" s="24"/>
      <c r="G527" s="25"/>
      <c r="H527" s="25"/>
      <c r="I527" s="25"/>
      <c r="J527" s="25"/>
      <c r="K527" s="25"/>
      <c r="L527" s="25"/>
      <c r="M527" s="25"/>
      <c r="N527" s="25"/>
    </row>
    <row r="528" spans="6:14" ht="15.75" customHeight="1">
      <c r="F528" s="24"/>
      <c r="G528" s="25"/>
      <c r="H528" s="25"/>
      <c r="I528" s="25"/>
      <c r="J528" s="25"/>
      <c r="K528" s="25"/>
      <c r="L528" s="25"/>
      <c r="M528" s="25"/>
      <c r="N528" s="25"/>
    </row>
    <row r="529" spans="6:14" ht="15.75" customHeight="1">
      <c r="F529" s="24"/>
      <c r="G529" s="25"/>
      <c r="H529" s="25"/>
      <c r="I529" s="25"/>
      <c r="J529" s="25"/>
      <c r="K529" s="25"/>
      <c r="L529" s="25"/>
      <c r="M529" s="25"/>
      <c r="N529" s="25"/>
    </row>
    <row r="530" spans="6:14" ht="15.75" customHeight="1">
      <c r="F530" s="24"/>
      <c r="G530" s="25"/>
      <c r="H530" s="25"/>
      <c r="I530" s="25"/>
      <c r="J530" s="25"/>
      <c r="K530" s="25"/>
      <c r="L530" s="25"/>
      <c r="M530" s="25"/>
      <c r="N530" s="25"/>
    </row>
    <row r="531" spans="6:14" ht="15.75" customHeight="1">
      <c r="F531" s="24"/>
      <c r="G531" s="25"/>
      <c r="H531" s="25"/>
      <c r="I531" s="25"/>
      <c r="J531" s="25"/>
      <c r="K531" s="25"/>
      <c r="L531" s="25"/>
      <c r="M531" s="25"/>
      <c r="N531" s="25"/>
    </row>
    <row r="532" spans="6:14" ht="15.75" customHeight="1">
      <c r="F532" s="24"/>
      <c r="G532" s="25"/>
      <c r="H532" s="25"/>
      <c r="I532" s="25"/>
      <c r="J532" s="25"/>
      <c r="K532" s="25"/>
      <c r="L532" s="25"/>
      <c r="M532" s="25"/>
      <c r="N532" s="25"/>
    </row>
    <row r="533" spans="6:14" ht="15.75" customHeight="1">
      <c r="F533" s="24"/>
      <c r="G533" s="25"/>
      <c r="H533" s="25"/>
      <c r="I533" s="25"/>
      <c r="J533" s="25"/>
      <c r="K533" s="25"/>
      <c r="L533" s="25"/>
      <c r="M533" s="25"/>
      <c r="N533" s="25"/>
    </row>
    <row r="534" spans="6:14" ht="15.75" customHeight="1">
      <c r="F534" s="24"/>
      <c r="G534" s="25"/>
      <c r="H534" s="25"/>
      <c r="I534" s="25"/>
      <c r="J534" s="25"/>
      <c r="K534" s="25"/>
      <c r="L534" s="25"/>
      <c r="M534" s="25"/>
      <c r="N534" s="25"/>
    </row>
    <row r="535" spans="6:14" ht="15.75" customHeight="1">
      <c r="F535" s="24"/>
      <c r="G535" s="25"/>
      <c r="H535" s="25"/>
      <c r="I535" s="25"/>
      <c r="J535" s="25"/>
      <c r="K535" s="25"/>
      <c r="L535" s="25"/>
      <c r="M535" s="25"/>
      <c r="N535" s="25"/>
    </row>
    <row r="536" spans="6:14" ht="15.75" customHeight="1">
      <c r="F536" s="24"/>
      <c r="G536" s="25"/>
      <c r="H536" s="25"/>
      <c r="I536" s="25"/>
      <c r="J536" s="25"/>
      <c r="K536" s="25"/>
      <c r="L536" s="25"/>
      <c r="M536" s="25"/>
      <c r="N536" s="25"/>
    </row>
    <row r="537" spans="6:14" ht="15.75" customHeight="1">
      <c r="F537" s="24"/>
      <c r="G537" s="25"/>
      <c r="H537" s="25"/>
      <c r="I537" s="25"/>
      <c r="J537" s="25"/>
      <c r="K537" s="25"/>
      <c r="L537" s="25"/>
      <c r="M537" s="25"/>
      <c r="N537" s="25"/>
    </row>
    <row r="538" spans="6:14" ht="15.75" customHeight="1">
      <c r="F538" s="24"/>
      <c r="G538" s="25"/>
      <c r="H538" s="25"/>
      <c r="I538" s="25"/>
      <c r="J538" s="25"/>
      <c r="K538" s="25"/>
      <c r="L538" s="25"/>
      <c r="M538" s="25"/>
      <c r="N538" s="25"/>
    </row>
    <row r="539" spans="6:14" ht="15.75" customHeight="1">
      <c r="F539" s="24"/>
      <c r="G539" s="25"/>
      <c r="H539" s="25"/>
      <c r="I539" s="25"/>
      <c r="J539" s="25"/>
      <c r="K539" s="25"/>
      <c r="L539" s="25"/>
      <c r="M539" s="25"/>
      <c r="N539" s="25"/>
    </row>
    <row r="540" spans="6:14" ht="15.75" customHeight="1">
      <c r="F540" s="24"/>
      <c r="G540" s="25"/>
      <c r="H540" s="25"/>
      <c r="I540" s="25"/>
      <c r="J540" s="25"/>
      <c r="K540" s="25"/>
      <c r="L540" s="25"/>
      <c r="M540" s="25"/>
      <c r="N540" s="25"/>
    </row>
    <row r="541" spans="6:14" ht="15.75" customHeight="1">
      <c r="F541" s="24"/>
      <c r="G541" s="25"/>
      <c r="H541" s="25"/>
      <c r="I541" s="25"/>
      <c r="J541" s="25"/>
      <c r="K541" s="25"/>
      <c r="L541" s="25"/>
      <c r="M541" s="25"/>
      <c r="N541" s="25"/>
    </row>
    <row r="542" spans="6:14" ht="15.75" customHeight="1">
      <c r="F542" s="24"/>
      <c r="G542" s="25"/>
      <c r="H542" s="25"/>
      <c r="I542" s="25"/>
      <c r="J542" s="25"/>
      <c r="K542" s="25"/>
      <c r="L542" s="25"/>
      <c r="M542" s="25"/>
      <c r="N542" s="25"/>
    </row>
    <row r="543" spans="6:14" ht="15.75" customHeight="1">
      <c r="F543" s="24"/>
      <c r="G543" s="25"/>
      <c r="H543" s="25"/>
      <c r="I543" s="25"/>
      <c r="J543" s="25"/>
      <c r="K543" s="25"/>
      <c r="L543" s="25"/>
      <c r="M543" s="25"/>
      <c r="N543" s="25"/>
    </row>
    <row r="544" spans="6:14" ht="15.75" customHeight="1">
      <c r="F544" s="24"/>
      <c r="G544" s="25"/>
      <c r="H544" s="25"/>
      <c r="I544" s="25"/>
      <c r="J544" s="25"/>
      <c r="K544" s="25"/>
      <c r="L544" s="25"/>
      <c r="M544" s="25"/>
      <c r="N544" s="25"/>
    </row>
    <row r="545" spans="6:14" ht="15.75" customHeight="1">
      <c r="F545" s="24"/>
      <c r="G545" s="25"/>
      <c r="H545" s="25"/>
      <c r="I545" s="25"/>
      <c r="J545" s="25"/>
      <c r="K545" s="25"/>
      <c r="L545" s="25"/>
      <c r="M545" s="25"/>
      <c r="N545" s="25"/>
    </row>
    <row r="546" spans="6:14" ht="15.75" customHeight="1">
      <c r="F546" s="24"/>
      <c r="G546" s="25"/>
      <c r="H546" s="25"/>
      <c r="I546" s="25"/>
      <c r="J546" s="25"/>
      <c r="K546" s="25"/>
      <c r="L546" s="25"/>
      <c r="M546" s="25"/>
      <c r="N546" s="25"/>
    </row>
    <row r="547" spans="6:14" ht="15.75" customHeight="1">
      <c r="F547" s="24"/>
      <c r="G547" s="25"/>
      <c r="H547" s="25"/>
      <c r="I547" s="25"/>
      <c r="J547" s="25"/>
      <c r="K547" s="25"/>
      <c r="L547" s="25"/>
      <c r="M547" s="25"/>
      <c r="N547" s="25"/>
    </row>
    <row r="548" spans="6:14" ht="15.75" customHeight="1">
      <c r="F548" s="24"/>
      <c r="G548" s="25"/>
      <c r="H548" s="25"/>
      <c r="I548" s="25"/>
      <c r="J548" s="25"/>
      <c r="K548" s="25"/>
      <c r="L548" s="25"/>
      <c r="M548" s="25"/>
      <c r="N548" s="25"/>
    </row>
    <row r="549" spans="6:14" ht="15.75" customHeight="1">
      <c r="F549" s="24"/>
      <c r="G549" s="25"/>
      <c r="H549" s="25"/>
      <c r="I549" s="25"/>
      <c r="J549" s="25"/>
      <c r="K549" s="25"/>
      <c r="L549" s="25"/>
      <c r="M549" s="25"/>
      <c r="N549" s="25"/>
    </row>
    <row r="550" spans="6:14" ht="15.75" customHeight="1">
      <c r="F550" s="24"/>
      <c r="G550" s="25"/>
      <c r="H550" s="25"/>
      <c r="I550" s="25"/>
      <c r="J550" s="25"/>
      <c r="K550" s="25"/>
      <c r="L550" s="25"/>
      <c r="M550" s="25"/>
      <c r="N550" s="25"/>
    </row>
    <row r="551" spans="6:14" ht="15.75" customHeight="1">
      <c r="F551" s="24"/>
      <c r="G551" s="25"/>
      <c r="H551" s="25"/>
      <c r="I551" s="25"/>
      <c r="J551" s="25"/>
      <c r="K551" s="25"/>
      <c r="L551" s="25"/>
      <c r="M551" s="25"/>
      <c r="N551" s="25"/>
    </row>
    <row r="552" spans="6:14" ht="15.75" customHeight="1">
      <c r="F552" s="24"/>
      <c r="G552" s="25"/>
      <c r="H552" s="25"/>
      <c r="I552" s="25"/>
      <c r="J552" s="25"/>
      <c r="K552" s="25"/>
      <c r="L552" s="25"/>
      <c r="M552" s="25"/>
      <c r="N552" s="25"/>
    </row>
    <row r="553" spans="6:14" ht="15.75" customHeight="1">
      <c r="F553" s="24"/>
      <c r="G553" s="25"/>
      <c r="H553" s="25"/>
      <c r="I553" s="25"/>
      <c r="J553" s="25"/>
      <c r="K553" s="25"/>
      <c r="L553" s="25"/>
      <c r="M553" s="25"/>
      <c r="N553" s="25"/>
    </row>
    <row r="554" spans="6:14" ht="15.75" customHeight="1">
      <c r="F554" s="24"/>
      <c r="G554" s="25"/>
      <c r="H554" s="25"/>
      <c r="I554" s="25"/>
      <c r="J554" s="25"/>
      <c r="K554" s="25"/>
      <c r="L554" s="25"/>
      <c r="M554" s="25"/>
      <c r="N554" s="25"/>
    </row>
    <row r="555" spans="6:14" ht="15.75" customHeight="1">
      <c r="F555" s="24"/>
      <c r="G555" s="25"/>
      <c r="H555" s="25"/>
      <c r="I555" s="25"/>
      <c r="J555" s="25"/>
      <c r="K555" s="25"/>
      <c r="L555" s="25"/>
      <c r="M555" s="25"/>
      <c r="N555" s="25"/>
    </row>
    <row r="556" spans="6:14" ht="15.75" customHeight="1">
      <c r="F556" s="24"/>
      <c r="G556" s="25"/>
      <c r="H556" s="25"/>
      <c r="I556" s="25"/>
      <c r="J556" s="25"/>
      <c r="K556" s="25"/>
      <c r="L556" s="25"/>
      <c r="M556" s="25"/>
      <c r="N556" s="25"/>
    </row>
    <row r="557" spans="6:14" ht="15.75" customHeight="1">
      <c r="F557" s="24"/>
      <c r="G557" s="25"/>
      <c r="H557" s="25"/>
      <c r="I557" s="25"/>
      <c r="J557" s="25"/>
      <c r="K557" s="25"/>
      <c r="L557" s="25"/>
      <c r="M557" s="25"/>
      <c r="N557" s="25"/>
    </row>
    <row r="558" spans="6:14" ht="15.75" customHeight="1">
      <c r="F558" s="24"/>
      <c r="G558" s="25"/>
      <c r="H558" s="25"/>
      <c r="I558" s="25"/>
      <c r="J558" s="25"/>
      <c r="K558" s="25"/>
      <c r="L558" s="25"/>
      <c r="M558" s="25"/>
      <c r="N558" s="25"/>
    </row>
    <row r="559" spans="6:14" ht="15.75" customHeight="1">
      <c r="F559" s="24"/>
      <c r="G559" s="25"/>
      <c r="H559" s="25"/>
      <c r="I559" s="25"/>
      <c r="J559" s="25"/>
      <c r="K559" s="25"/>
      <c r="L559" s="25"/>
      <c r="M559" s="25"/>
      <c r="N559" s="25"/>
    </row>
    <row r="560" spans="6:14" ht="15.75" customHeight="1">
      <c r="F560" s="24"/>
      <c r="G560" s="25"/>
      <c r="H560" s="25"/>
      <c r="I560" s="25"/>
      <c r="J560" s="25"/>
      <c r="K560" s="25"/>
      <c r="L560" s="25"/>
      <c r="M560" s="25"/>
      <c r="N560" s="25"/>
    </row>
    <row r="561" spans="6:14" ht="15.75" customHeight="1">
      <c r="F561" s="24"/>
      <c r="G561" s="25"/>
      <c r="H561" s="25"/>
      <c r="I561" s="25"/>
      <c r="J561" s="25"/>
      <c r="K561" s="25"/>
      <c r="L561" s="25"/>
      <c r="M561" s="25"/>
      <c r="N561" s="25"/>
    </row>
    <row r="562" spans="6:14" ht="15.75" customHeight="1">
      <c r="F562" s="24"/>
      <c r="G562" s="25"/>
      <c r="H562" s="25"/>
      <c r="I562" s="25"/>
      <c r="J562" s="25"/>
      <c r="K562" s="25"/>
      <c r="L562" s="25"/>
      <c r="M562" s="25"/>
      <c r="N562" s="25"/>
    </row>
    <row r="563" spans="6:14" ht="15.75" customHeight="1">
      <c r="F563" s="24"/>
      <c r="G563" s="25"/>
      <c r="H563" s="25"/>
      <c r="I563" s="25"/>
      <c r="J563" s="25"/>
      <c r="K563" s="25"/>
      <c r="L563" s="25"/>
      <c r="M563" s="25"/>
      <c r="N563" s="25"/>
    </row>
    <row r="564" spans="6:14" ht="15.75" customHeight="1">
      <c r="F564" s="24"/>
      <c r="G564" s="25"/>
      <c r="H564" s="25"/>
      <c r="I564" s="25"/>
      <c r="J564" s="25"/>
      <c r="K564" s="25"/>
      <c r="L564" s="25"/>
      <c r="M564" s="25"/>
      <c r="N564" s="25"/>
    </row>
    <row r="565" spans="6:14" ht="15.75" customHeight="1">
      <c r="F565" s="24"/>
      <c r="G565" s="25"/>
      <c r="H565" s="25"/>
      <c r="I565" s="25"/>
      <c r="J565" s="25"/>
      <c r="K565" s="25"/>
      <c r="L565" s="25"/>
      <c r="M565" s="25"/>
      <c r="N565" s="25"/>
    </row>
    <row r="566" spans="6:14" ht="15.75" customHeight="1">
      <c r="F566" s="24"/>
      <c r="G566" s="25"/>
      <c r="H566" s="25"/>
      <c r="I566" s="25"/>
      <c r="J566" s="25"/>
      <c r="K566" s="25"/>
      <c r="L566" s="25"/>
      <c r="M566" s="25"/>
      <c r="N566" s="25"/>
    </row>
    <row r="567" spans="6:14" ht="15.75" customHeight="1">
      <c r="F567" s="24"/>
      <c r="G567" s="25"/>
      <c r="H567" s="25"/>
      <c r="I567" s="25"/>
      <c r="J567" s="25"/>
      <c r="K567" s="25"/>
      <c r="L567" s="25"/>
      <c r="M567" s="25"/>
      <c r="N567" s="25"/>
    </row>
    <row r="568" spans="6:14" ht="15.75" customHeight="1">
      <c r="F568" s="24"/>
      <c r="G568" s="25"/>
      <c r="H568" s="25"/>
      <c r="I568" s="25"/>
      <c r="J568" s="25"/>
      <c r="K568" s="25"/>
      <c r="L568" s="25"/>
      <c r="M568" s="25"/>
      <c r="N568" s="25"/>
    </row>
    <row r="569" spans="6:14" ht="15.75" customHeight="1">
      <c r="F569" s="24"/>
      <c r="G569" s="25"/>
      <c r="H569" s="25"/>
      <c r="I569" s="25"/>
      <c r="J569" s="25"/>
      <c r="K569" s="25"/>
      <c r="L569" s="25"/>
      <c r="M569" s="25"/>
      <c r="N569" s="25"/>
    </row>
    <row r="570" spans="6:14" ht="15.75" customHeight="1">
      <c r="F570" s="24"/>
      <c r="G570" s="25"/>
      <c r="H570" s="25"/>
      <c r="I570" s="25"/>
      <c r="J570" s="25"/>
      <c r="K570" s="25"/>
      <c r="L570" s="25"/>
      <c r="M570" s="25"/>
      <c r="N570" s="25"/>
    </row>
    <row r="571" spans="6:14" ht="15.75" customHeight="1">
      <c r="F571" s="24"/>
      <c r="G571" s="25"/>
      <c r="H571" s="25"/>
      <c r="I571" s="25"/>
      <c r="J571" s="25"/>
      <c r="K571" s="25"/>
      <c r="L571" s="25"/>
      <c r="M571" s="25"/>
      <c r="N571" s="25"/>
    </row>
    <row r="572" spans="6:14" ht="15.75" customHeight="1">
      <c r="F572" s="24"/>
      <c r="G572" s="25"/>
      <c r="H572" s="25"/>
      <c r="I572" s="25"/>
      <c r="J572" s="25"/>
      <c r="K572" s="25"/>
      <c r="L572" s="25"/>
      <c r="M572" s="25"/>
      <c r="N572" s="25"/>
    </row>
    <row r="573" spans="6:14" ht="15.75" customHeight="1">
      <c r="F573" s="24"/>
      <c r="G573" s="25"/>
      <c r="H573" s="25"/>
      <c r="I573" s="25"/>
      <c r="J573" s="25"/>
      <c r="K573" s="25"/>
      <c r="L573" s="25"/>
      <c r="M573" s="25"/>
      <c r="N573" s="25"/>
    </row>
    <row r="574" spans="6:14" ht="15.75" customHeight="1">
      <c r="F574" s="24"/>
      <c r="G574" s="25"/>
      <c r="H574" s="25"/>
      <c r="I574" s="25"/>
      <c r="J574" s="25"/>
      <c r="K574" s="25"/>
      <c r="L574" s="25"/>
      <c r="M574" s="25"/>
      <c r="N574" s="25"/>
    </row>
    <row r="575" spans="6:14" ht="15.75" customHeight="1">
      <c r="F575" s="24"/>
      <c r="G575" s="25"/>
      <c r="H575" s="25"/>
      <c r="I575" s="25"/>
      <c r="J575" s="25"/>
      <c r="K575" s="25"/>
      <c r="L575" s="25"/>
      <c r="M575" s="25"/>
      <c r="N575" s="25"/>
    </row>
    <row r="576" spans="6:14" ht="15.75" customHeight="1">
      <c r="F576" s="24"/>
      <c r="G576" s="25"/>
      <c r="H576" s="25"/>
      <c r="I576" s="25"/>
      <c r="J576" s="25"/>
      <c r="K576" s="25"/>
      <c r="L576" s="25"/>
      <c r="M576" s="25"/>
      <c r="N576" s="25"/>
    </row>
    <row r="577" spans="6:14" ht="15.75" customHeight="1">
      <c r="F577" s="24"/>
      <c r="G577" s="25"/>
      <c r="H577" s="25"/>
      <c r="I577" s="25"/>
      <c r="J577" s="25"/>
      <c r="K577" s="25"/>
      <c r="L577" s="25"/>
      <c r="M577" s="25"/>
      <c r="N577" s="25"/>
    </row>
    <row r="578" spans="6:14" ht="15.75" customHeight="1">
      <c r="F578" s="24"/>
      <c r="G578" s="25"/>
      <c r="H578" s="25"/>
      <c r="I578" s="25"/>
      <c r="J578" s="25"/>
      <c r="K578" s="25"/>
      <c r="L578" s="25"/>
      <c r="M578" s="25"/>
      <c r="N578" s="25"/>
    </row>
    <row r="579" spans="6:14" ht="15.75" customHeight="1">
      <c r="F579" s="24"/>
      <c r="G579" s="25"/>
      <c r="H579" s="25"/>
      <c r="I579" s="25"/>
      <c r="J579" s="25"/>
      <c r="K579" s="25"/>
      <c r="L579" s="25"/>
      <c r="M579" s="25"/>
      <c r="N579" s="25"/>
    </row>
    <row r="580" spans="6:14" ht="15.75" customHeight="1">
      <c r="F580" s="24"/>
      <c r="G580" s="25"/>
      <c r="H580" s="25"/>
      <c r="I580" s="25"/>
      <c r="J580" s="25"/>
      <c r="K580" s="25"/>
      <c r="L580" s="25"/>
      <c r="M580" s="25"/>
      <c r="N580" s="25"/>
    </row>
    <row r="581" spans="6:14" ht="15.75" customHeight="1">
      <c r="F581" s="24"/>
      <c r="G581" s="25"/>
      <c r="H581" s="25"/>
      <c r="I581" s="25"/>
      <c r="J581" s="25"/>
      <c r="K581" s="25"/>
      <c r="L581" s="25"/>
      <c r="M581" s="25"/>
      <c r="N581" s="25"/>
    </row>
    <row r="582" spans="6:14" ht="15.75" customHeight="1">
      <c r="F582" s="24"/>
      <c r="G582" s="25"/>
      <c r="H582" s="25"/>
      <c r="I582" s="25"/>
      <c r="J582" s="25"/>
      <c r="K582" s="25"/>
      <c r="L582" s="25"/>
      <c r="M582" s="25"/>
      <c r="N582" s="25"/>
    </row>
    <row r="583" spans="6:14" ht="15.75" customHeight="1">
      <c r="F583" s="24"/>
      <c r="G583" s="25"/>
      <c r="H583" s="25"/>
      <c r="I583" s="25"/>
      <c r="J583" s="25"/>
      <c r="K583" s="25"/>
      <c r="L583" s="25"/>
      <c r="M583" s="25"/>
      <c r="N583" s="25"/>
    </row>
    <row r="584" spans="6:14" ht="15.75" customHeight="1">
      <c r="F584" s="24"/>
      <c r="G584" s="25"/>
      <c r="H584" s="25"/>
      <c r="I584" s="25"/>
      <c r="J584" s="25"/>
      <c r="K584" s="25"/>
      <c r="L584" s="25"/>
      <c r="M584" s="25"/>
      <c r="N584" s="25"/>
    </row>
    <row r="585" spans="6:14" ht="15.75" customHeight="1">
      <c r="F585" s="24"/>
      <c r="G585" s="25"/>
      <c r="H585" s="25"/>
      <c r="I585" s="25"/>
      <c r="J585" s="25"/>
      <c r="K585" s="25"/>
      <c r="L585" s="25"/>
      <c r="M585" s="25"/>
      <c r="N585" s="25"/>
    </row>
    <row r="586" spans="6:14" ht="15.75" customHeight="1">
      <c r="F586" s="24"/>
      <c r="G586" s="25"/>
      <c r="H586" s="25"/>
      <c r="I586" s="25"/>
      <c r="J586" s="25"/>
      <c r="K586" s="25"/>
      <c r="L586" s="25"/>
      <c r="M586" s="25"/>
      <c r="N586" s="25"/>
    </row>
    <row r="587" spans="6:14" ht="15.75" customHeight="1">
      <c r="F587" s="24"/>
      <c r="G587" s="25"/>
      <c r="H587" s="25"/>
      <c r="I587" s="25"/>
      <c r="J587" s="25"/>
      <c r="K587" s="25"/>
      <c r="L587" s="25"/>
      <c r="M587" s="25"/>
      <c r="N587" s="25"/>
    </row>
    <row r="588" spans="6:14" ht="15.75" customHeight="1">
      <c r="F588" s="24"/>
      <c r="G588" s="25"/>
      <c r="H588" s="25"/>
      <c r="I588" s="25"/>
      <c r="J588" s="25"/>
      <c r="K588" s="25"/>
      <c r="L588" s="25"/>
      <c r="M588" s="25"/>
      <c r="N588" s="25"/>
    </row>
    <row r="589" spans="6:14" ht="15.75" customHeight="1">
      <c r="F589" s="24"/>
      <c r="G589" s="25"/>
      <c r="H589" s="25"/>
      <c r="I589" s="25"/>
      <c r="J589" s="25"/>
      <c r="K589" s="25"/>
      <c r="L589" s="25"/>
      <c r="M589" s="25"/>
      <c r="N589" s="25"/>
    </row>
    <row r="590" spans="6:14" ht="15.75" customHeight="1">
      <c r="F590" s="24"/>
      <c r="G590" s="25"/>
      <c r="H590" s="25"/>
      <c r="I590" s="25"/>
      <c r="J590" s="25"/>
      <c r="K590" s="25"/>
      <c r="L590" s="25"/>
      <c r="M590" s="25"/>
      <c r="N590" s="25"/>
    </row>
    <row r="591" spans="6:14" ht="15.75" customHeight="1">
      <c r="F591" s="24"/>
      <c r="G591" s="25"/>
      <c r="H591" s="25"/>
      <c r="I591" s="25"/>
      <c r="J591" s="25"/>
      <c r="K591" s="25"/>
      <c r="L591" s="25"/>
      <c r="M591" s="25"/>
      <c r="N591" s="25"/>
    </row>
    <row r="592" spans="6:14" ht="15.75" customHeight="1">
      <c r="F592" s="24"/>
      <c r="G592" s="25"/>
      <c r="H592" s="25"/>
      <c r="I592" s="25"/>
      <c r="J592" s="25"/>
      <c r="K592" s="25"/>
      <c r="L592" s="25"/>
      <c r="M592" s="25"/>
      <c r="N592" s="25"/>
    </row>
    <row r="593" spans="6:14" ht="15.75" customHeight="1">
      <c r="F593" s="24"/>
      <c r="G593" s="25"/>
      <c r="H593" s="25"/>
      <c r="I593" s="25"/>
      <c r="J593" s="25"/>
      <c r="K593" s="25"/>
      <c r="L593" s="25"/>
      <c r="M593" s="25"/>
      <c r="N593" s="25"/>
    </row>
    <row r="594" spans="6:14" ht="15.75" customHeight="1">
      <c r="F594" s="24"/>
      <c r="G594" s="25"/>
      <c r="H594" s="25"/>
      <c r="I594" s="25"/>
      <c r="J594" s="25"/>
      <c r="K594" s="25"/>
      <c r="L594" s="25"/>
      <c r="M594" s="25"/>
      <c r="N594" s="25"/>
    </row>
    <row r="595" spans="6:14" ht="15.75" customHeight="1">
      <c r="F595" s="24"/>
      <c r="G595" s="25"/>
      <c r="H595" s="25"/>
      <c r="I595" s="25"/>
      <c r="J595" s="25"/>
      <c r="K595" s="25"/>
      <c r="L595" s="25"/>
      <c r="M595" s="25"/>
      <c r="N595" s="25"/>
    </row>
    <row r="596" spans="6:14" ht="15.75" customHeight="1">
      <c r="F596" s="24"/>
      <c r="G596" s="25"/>
      <c r="H596" s="25"/>
      <c r="I596" s="25"/>
      <c r="J596" s="25"/>
      <c r="K596" s="25"/>
      <c r="L596" s="25"/>
      <c r="M596" s="25"/>
      <c r="N596" s="25"/>
    </row>
    <row r="597" spans="6:14" ht="15.75" customHeight="1">
      <c r="F597" s="24"/>
      <c r="G597" s="25"/>
      <c r="H597" s="25"/>
      <c r="I597" s="25"/>
      <c r="J597" s="25"/>
      <c r="K597" s="25"/>
      <c r="L597" s="25"/>
      <c r="M597" s="25"/>
      <c r="N597" s="25"/>
    </row>
    <row r="598" spans="6:14" ht="15.75" customHeight="1">
      <c r="F598" s="24"/>
      <c r="G598" s="25"/>
      <c r="H598" s="25"/>
      <c r="I598" s="25"/>
      <c r="J598" s="25"/>
      <c r="K598" s="25"/>
      <c r="L598" s="25"/>
      <c r="M598" s="25"/>
      <c r="N598" s="25"/>
    </row>
    <row r="599" spans="6:14" ht="15.75" customHeight="1">
      <c r="F599" s="24"/>
      <c r="G599" s="25"/>
      <c r="H599" s="25"/>
      <c r="I599" s="25"/>
      <c r="J599" s="25"/>
      <c r="K599" s="25"/>
      <c r="L599" s="25"/>
      <c r="M599" s="25"/>
      <c r="N599" s="25"/>
    </row>
    <row r="600" spans="6:14" ht="15.75" customHeight="1">
      <c r="F600" s="24"/>
      <c r="G600" s="25"/>
      <c r="H600" s="25"/>
      <c r="I600" s="25"/>
      <c r="J600" s="25"/>
      <c r="K600" s="25"/>
      <c r="L600" s="25"/>
      <c r="M600" s="25"/>
      <c r="N600" s="25"/>
    </row>
    <row r="601" spans="6:14" ht="15.75" customHeight="1">
      <c r="F601" s="24"/>
      <c r="G601" s="25"/>
      <c r="H601" s="25"/>
      <c r="I601" s="25"/>
      <c r="J601" s="25"/>
      <c r="K601" s="25"/>
      <c r="L601" s="25"/>
      <c r="M601" s="25"/>
      <c r="N601" s="25"/>
    </row>
    <row r="602" spans="6:14" ht="15.75" customHeight="1">
      <c r="F602" s="24"/>
      <c r="G602" s="25"/>
      <c r="H602" s="25"/>
      <c r="I602" s="25"/>
      <c r="J602" s="25"/>
      <c r="K602" s="25"/>
      <c r="L602" s="25"/>
      <c r="M602" s="25"/>
      <c r="N602" s="25"/>
    </row>
    <row r="603" spans="6:14" ht="15.75" customHeight="1">
      <c r="F603" s="24"/>
      <c r="G603" s="25"/>
      <c r="H603" s="25"/>
      <c r="I603" s="25"/>
      <c r="J603" s="25"/>
      <c r="K603" s="25"/>
      <c r="L603" s="25"/>
      <c r="M603" s="25"/>
      <c r="N603" s="25"/>
    </row>
    <row r="604" spans="6:14" ht="15.75" customHeight="1">
      <c r="F604" s="24"/>
      <c r="G604" s="25"/>
      <c r="H604" s="25"/>
      <c r="I604" s="25"/>
      <c r="J604" s="25"/>
      <c r="K604" s="25"/>
      <c r="L604" s="25"/>
      <c r="M604" s="25"/>
      <c r="N604" s="25"/>
    </row>
    <row r="605" spans="6:14" ht="15.75" customHeight="1">
      <c r="F605" s="24"/>
      <c r="G605" s="25"/>
      <c r="H605" s="25"/>
      <c r="I605" s="25"/>
      <c r="J605" s="25"/>
      <c r="K605" s="25"/>
      <c r="L605" s="25"/>
      <c r="M605" s="25"/>
      <c r="N605" s="25"/>
    </row>
    <row r="606" spans="6:14" ht="15.75" customHeight="1">
      <c r="F606" s="24"/>
      <c r="G606" s="25"/>
      <c r="H606" s="25"/>
      <c r="I606" s="25"/>
      <c r="J606" s="25"/>
      <c r="K606" s="25"/>
      <c r="L606" s="25"/>
      <c r="M606" s="25"/>
      <c r="N606" s="25"/>
    </row>
    <row r="607" spans="6:14" ht="15.75" customHeight="1">
      <c r="F607" s="24"/>
      <c r="G607" s="25"/>
      <c r="H607" s="25"/>
      <c r="I607" s="25"/>
      <c r="J607" s="25"/>
      <c r="K607" s="25"/>
      <c r="L607" s="25"/>
      <c r="M607" s="25"/>
      <c r="N607" s="25"/>
    </row>
    <row r="608" spans="6:14" ht="15.75" customHeight="1">
      <c r="F608" s="24"/>
      <c r="G608" s="25"/>
      <c r="H608" s="25"/>
      <c r="I608" s="25"/>
      <c r="J608" s="25"/>
      <c r="K608" s="25"/>
      <c r="L608" s="25"/>
      <c r="M608" s="25"/>
      <c r="N608" s="25"/>
    </row>
    <row r="609" spans="6:14" ht="15.75" customHeight="1">
      <c r="F609" s="24"/>
      <c r="G609" s="25"/>
      <c r="H609" s="25"/>
      <c r="I609" s="25"/>
      <c r="J609" s="25"/>
      <c r="K609" s="25"/>
      <c r="L609" s="25"/>
      <c r="M609" s="25"/>
      <c r="N609" s="25"/>
    </row>
    <row r="610" spans="6:14" ht="15.75" customHeight="1">
      <c r="F610" s="24"/>
      <c r="G610" s="25"/>
      <c r="H610" s="25"/>
      <c r="I610" s="25"/>
      <c r="J610" s="25"/>
      <c r="K610" s="25"/>
      <c r="L610" s="25"/>
      <c r="M610" s="25"/>
      <c r="N610" s="25"/>
    </row>
    <row r="611" spans="6:14" ht="15.75" customHeight="1">
      <c r="F611" s="24"/>
      <c r="G611" s="25"/>
      <c r="H611" s="25"/>
      <c r="I611" s="25"/>
      <c r="J611" s="25"/>
      <c r="K611" s="25"/>
      <c r="L611" s="25"/>
      <c r="M611" s="25"/>
      <c r="N611" s="25"/>
    </row>
    <row r="612" spans="6:14" ht="15.75" customHeight="1">
      <c r="F612" s="24"/>
      <c r="G612" s="25"/>
      <c r="H612" s="25"/>
      <c r="I612" s="25"/>
      <c r="J612" s="25"/>
      <c r="K612" s="25"/>
      <c r="L612" s="25"/>
      <c r="M612" s="25"/>
      <c r="N612" s="25"/>
    </row>
    <row r="613" spans="6:14" ht="15.75" customHeight="1">
      <c r="F613" s="24"/>
      <c r="G613" s="25"/>
      <c r="H613" s="25"/>
      <c r="I613" s="25"/>
      <c r="J613" s="25"/>
      <c r="K613" s="25"/>
      <c r="L613" s="25"/>
      <c r="M613" s="25"/>
      <c r="N613" s="25"/>
    </row>
    <row r="614" spans="6:14" ht="15.75" customHeight="1">
      <c r="F614" s="24"/>
      <c r="G614" s="25"/>
      <c r="H614" s="25"/>
      <c r="I614" s="25"/>
      <c r="J614" s="25"/>
      <c r="K614" s="25"/>
      <c r="L614" s="25"/>
      <c r="M614" s="25"/>
      <c r="N614" s="25"/>
    </row>
    <row r="615" spans="6:14" ht="15.75" customHeight="1">
      <c r="F615" s="24"/>
      <c r="G615" s="25"/>
      <c r="H615" s="25"/>
      <c r="I615" s="25"/>
      <c r="J615" s="25"/>
      <c r="K615" s="25"/>
      <c r="L615" s="25"/>
      <c r="M615" s="25"/>
      <c r="N615" s="25"/>
    </row>
    <row r="616" spans="6:14" ht="15.75" customHeight="1">
      <c r="F616" s="24"/>
      <c r="G616" s="25"/>
      <c r="H616" s="25"/>
      <c r="I616" s="25"/>
      <c r="J616" s="25"/>
      <c r="K616" s="25"/>
      <c r="L616" s="25"/>
      <c r="M616" s="25"/>
      <c r="N616" s="25"/>
    </row>
    <row r="617" spans="6:14" ht="15.75" customHeight="1">
      <c r="F617" s="24"/>
      <c r="G617" s="25"/>
      <c r="H617" s="25"/>
      <c r="I617" s="25"/>
      <c r="J617" s="25"/>
      <c r="K617" s="25"/>
      <c r="L617" s="25"/>
      <c r="M617" s="25"/>
      <c r="N617" s="25"/>
    </row>
    <row r="618" spans="6:14" ht="15.75" customHeight="1">
      <c r="F618" s="24"/>
      <c r="G618" s="25"/>
      <c r="H618" s="25"/>
      <c r="I618" s="25"/>
      <c r="J618" s="25"/>
      <c r="K618" s="25"/>
      <c r="L618" s="25"/>
      <c r="M618" s="25"/>
      <c r="N618" s="25"/>
    </row>
    <row r="619" spans="6:14" ht="15.75" customHeight="1">
      <c r="F619" s="24"/>
      <c r="G619" s="25"/>
      <c r="H619" s="25"/>
      <c r="I619" s="25"/>
      <c r="J619" s="25"/>
      <c r="K619" s="25"/>
      <c r="L619" s="25"/>
      <c r="M619" s="25"/>
      <c r="N619" s="25"/>
    </row>
    <row r="620" spans="6:14" ht="15.75" customHeight="1">
      <c r="F620" s="24"/>
      <c r="G620" s="25"/>
      <c r="H620" s="25"/>
      <c r="I620" s="25"/>
      <c r="J620" s="25"/>
      <c r="K620" s="25"/>
      <c r="L620" s="25"/>
      <c r="M620" s="25"/>
      <c r="N620" s="25"/>
    </row>
    <row r="621" spans="6:14" ht="15.75" customHeight="1">
      <c r="F621" s="24"/>
      <c r="G621" s="25"/>
      <c r="H621" s="25"/>
      <c r="I621" s="25"/>
      <c r="J621" s="25"/>
      <c r="K621" s="25"/>
      <c r="L621" s="25"/>
      <c r="M621" s="25"/>
      <c r="N621" s="25"/>
    </row>
    <row r="622" spans="6:14" ht="15.75" customHeight="1">
      <c r="F622" s="24"/>
      <c r="G622" s="25"/>
      <c r="H622" s="25"/>
      <c r="I622" s="25"/>
      <c r="J622" s="25"/>
      <c r="K622" s="25"/>
      <c r="L622" s="25"/>
      <c r="M622" s="25"/>
      <c r="N622" s="25"/>
    </row>
    <row r="623" spans="6:14" ht="15.75" customHeight="1">
      <c r="F623" s="24"/>
      <c r="G623" s="25"/>
      <c r="H623" s="25"/>
      <c r="I623" s="25"/>
      <c r="J623" s="25"/>
      <c r="K623" s="25"/>
      <c r="L623" s="25"/>
      <c r="M623" s="25"/>
      <c r="N623" s="25"/>
    </row>
    <row r="624" spans="6:14" ht="15.75" customHeight="1">
      <c r="F624" s="24"/>
      <c r="G624" s="25"/>
      <c r="H624" s="25"/>
      <c r="I624" s="25"/>
      <c r="J624" s="25"/>
      <c r="K624" s="25"/>
      <c r="L624" s="25"/>
      <c r="M624" s="25"/>
      <c r="N624" s="25"/>
    </row>
    <row r="625" spans="6:14" ht="15.75" customHeight="1">
      <c r="F625" s="24"/>
      <c r="G625" s="25"/>
      <c r="H625" s="25"/>
      <c r="I625" s="25"/>
      <c r="J625" s="25"/>
      <c r="K625" s="25"/>
      <c r="L625" s="25"/>
      <c r="M625" s="25"/>
      <c r="N625" s="25"/>
    </row>
    <row r="626" spans="6:14" ht="15.75" customHeight="1">
      <c r="F626" s="24"/>
      <c r="G626" s="25"/>
      <c r="H626" s="25"/>
      <c r="I626" s="25"/>
      <c r="J626" s="25"/>
      <c r="K626" s="25"/>
      <c r="L626" s="25"/>
      <c r="M626" s="25"/>
      <c r="N626" s="25"/>
    </row>
    <row r="627" spans="6:14" ht="15.75" customHeight="1">
      <c r="F627" s="24"/>
      <c r="G627" s="25"/>
      <c r="H627" s="25"/>
      <c r="I627" s="25"/>
      <c r="J627" s="25"/>
      <c r="K627" s="25"/>
      <c r="L627" s="25"/>
      <c r="M627" s="25"/>
      <c r="N627" s="25"/>
    </row>
    <row r="628" spans="6:14" ht="15.75" customHeight="1">
      <c r="F628" s="24"/>
      <c r="G628" s="25"/>
      <c r="H628" s="25"/>
      <c r="I628" s="25"/>
      <c r="J628" s="25"/>
      <c r="K628" s="25"/>
      <c r="L628" s="25"/>
      <c r="M628" s="25"/>
      <c r="N628" s="25"/>
    </row>
    <row r="629" spans="6:14" ht="15.75" customHeight="1">
      <c r="F629" s="24"/>
      <c r="G629" s="25"/>
      <c r="H629" s="25"/>
      <c r="I629" s="25"/>
      <c r="J629" s="25"/>
      <c r="K629" s="25"/>
      <c r="L629" s="25"/>
      <c r="M629" s="25"/>
      <c r="N629" s="25"/>
    </row>
    <row r="630" spans="6:14" ht="15.75" customHeight="1">
      <c r="F630" s="24"/>
      <c r="G630" s="25"/>
      <c r="H630" s="25"/>
      <c r="I630" s="25"/>
      <c r="J630" s="25"/>
      <c r="K630" s="25"/>
      <c r="L630" s="25"/>
      <c r="M630" s="25"/>
      <c r="N630" s="25"/>
    </row>
    <row r="631" spans="6:14" ht="15.75" customHeight="1">
      <c r="F631" s="24"/>
      <c r="G631" s="25"/>
      <c r="H631" s="25"/>
      <c r="I631" s="25"/>
      <c r="J631" s="25"/>
      <c r="K631" s="25"/>
      <c r="L631" s="25"/>
      <c r="M631" s="25"/>
      <c r="N631" s="25"/>
    </row>
    <row r="632" spans="6:14" ht="15.75" customHeight="1">
      <c r="F632" s="24"/>
      <c r="G632" s="25"/>
      <c r="H632" s="25"/>
      <c r="I632" s="25"/>
      <c r="J632" s="25"/>
      <c r="K632" s="25"/>
      <c r="L632" s="25"/>
      <c r="M632" s="25"/>
      <c r="N632" s="25"/>
    </row>
    <row r="633" spans="6:14" ht="15.75" customHeight="1">
      <c r="F633" s="24"/>
      <c r="G633" s="25"/>
      <c r="H633" s="25"/>
      <c r="I633" s="25"/>
      <c r="J633" s="25"/>
      <c r="K633" s="25"/>
      <c r="L633" s="25"/>
      <c r="M633" s="25"/>
      <c r="N633" s="25"/>
    </row>
    <row r="634" spans="6:14" ht="15.75" customHeight="1">
      <c r="F634" s="24"/>
      <c r="G634" s="25"/>
      <c r="H634" s="25"/>
      <c r="I634" s="25"/>
      <c r="J634" s="25"/>
      <c r="K634" s="25"/>
      <c r="L634" s="25"/>
      <c r="M634" s="25"/>
      <c r="N634" s="25"/>
    </row>
    <row r="635" spans="6:14" ht="15.75" customHeight="1">
      <c r="F635" s="24"/>
      <c r="G635" s="25"/>
      <c r="H635" s="25"/>
      <c r="I635" s="25"/>
      <c r="J635" s="25"/>
      <c r="K635" s="25"/>
      <c r="L635" s="25"/>
      <c r="M635" s="25"/>
      <c r="N635" s="25"/>
    </row>
    <row r="636" spans="6:14" ht="15.75" customHeight="1">
      <c r="F636" s="24"/>
      <c r="G636" s="25"/>
      <c r="H636" s="25"/>
      <c r="I636" s="25"/>
      <c r="J636" s="25"/>
      <c r="K636" s="25"/>
      <c r="L636" s="25"/>
      <c r="M636" s="25"/>
      <c r="N636" s="25"/>
    </row>
    <row r="637" spans="6:14" ht="15.75" customHeight="1">
      <c r="F637" s="24"/>
      <c r="G637" s="25"/>
      <c r="H637" s="25"/>
      <c r="I637" s="25"/>
      <c r="J637" s="25"/>
      <c r="K637" s="25"/>
      <c r="L637" s="25"/>
      <c r="M637" s="25"/>
      <c r="N637" s="25"/>
    </row>
    <row r="638" spans="6:14" ht="15.75" customHeight="1">
      <c r="F638" s="24"/>
      <c r="G638" s="25"/>
      <c r="H638" s="25"/>
      <c r="I638" s="25"/>
      <c r="J638" s="25"/>
      <c r="K638" s="25"/>
      <c r="L638" s="25"/>
      <c r="M638" s="25"/>
      <c r="N638" s="25"/>
    </row>
    <row r="639" spans="6:14" ht="15.75" customHeight="1">
      <c r="F639" s="24"/>
      <c r="G639" s="25"/>
      <c r="H639" s="25"/>
      <c r="I639" s="25"/>
      <c r="J639" s="25"/>
      <c r="K639" s="25"/>
      <c r="L639" s="25"/>
      <c r="M639" s="25"/>
      <c r="N639" s="25"/>
    </row>
    <row r="640" spans="6:14" ht="15.75" customHeight="1">
      <c r="F640" s="24"/>
      <c r="G640" s="25"/>
      <c r="H640" s="25"/>
      <c r="I640" s="25"/>
      <c r="J640" s="25"/>
      <c r="K640" s="25"/>
      <c r="L640" s="25"/>
      <c r="M640" s="25"/>
      <c r="N640" s="25"/>
    </row>
    <row r="641" spans="6:14" ht="15.75" customHeight="1">
      <c r="F641" s="24"/>
      <c r="G641" s="25"/>
      <c r="H641" s="25"/>
      <c r="I641" s="25"/>
      <c r="J641" s="25"/>
      <c r="K641" s="25"/>
      <c r="L641" s="25"/>
      <c r="M641" s="25"/>
      <c r="N641" s="25"/>
    </row>
    <row r="642" spans="6:14" ht="15.75" customHeight="1">
      <c r="F642" s="24"/>
      <c r="G642" s="25"/>
      <c r="H642" s="25"/>
      <c r="I642" s="25"/>
      <c r="J642" s="25"/>
      <c r="K642" s="25"/>
      <c r="L642" s="25"/>
      <c r="M642" s="25"/>
      <c r="N642" s="25"/>
    </row>
    <row r="643" spans="6:14" ht="15.75" customHeight="1">
      <c r="F643" s="24"/>
      <c r="G643" s="25"/>
      <c r="H643" s="25"/>
      <c r="I643" s="25"/>
      <c r="J643" s="25"/>
      <c r="K643" s="25"/>
      <c r="L643" s="25"/>
      <c r="M643" s="25"/>
      <c r="N643" s="25"/>
    </row>
    <row r="644" spans="6:14" ht="15.75" customHeight="1">
      <c r="F644" s="24"/>
      <c r="G644" s="25"/>
      <c r="H644" s="25"/>
      <c r="I644" s="25"/>
      <c r="J644" s="25"/>
      <c r="K644" s="25"/>
      <c r="L644" s="25"/>
      <c r="M644" s="25"/>
      <c r="N644" s="25"/>
    </row>
    <row r="645" spans="6:14" ht="15.75" customHeight="1">
      <c r="F645" s="24"/>
      <c r="G645" s="25"/>
      <c r="H645" s="25"/>
      <c r="I645" s="25"/>
      <c r="J645" s="25"/>
      <c r="K645" s="25"/>
      <c r="L645" s="25"/>
      <c r="M645" s="25"/>
      <c r="N645" s="25"/>
    </row>
    <row r="646" spans="6:14" ht="15.75" customHeight="1">
      <c r="F646" s="24"/>
      <c r="G646" s="25"/>
      <c r="H646" s="25"/>
      <c r="I646" s="25"/>
      <c r="J646" s="25"/>
      <c r="K646" s="25"/>
      <c r="L646" s="25"/>
      <c r="M646" s="25"/>
      <c r="N646" s="25"/>
    </row>
    <row r="647" spans="6:14" ht="15.75" customHeight="1">
      <c r="F647" s="24"/>
      <c r="G647" s="25"/>
      <c r="H647" s="25"/>
      <c r="I647" s="25"/>
      <c r="J647" s="25"/>
      <c r="K647" s="25"/>
      <c r="L647" s="25"/>
      <c r="M647" s="25"/>
      <c r="N647" s="25"/>
    </row>
    <row r="648" spans="6:14" ht="15.75" customHeight="1">
      <c r="F648" s="24"/>
      <c r="G648" s="25"/>
      <c r="H648" s="25"/>
      <c r="I648" s="25"/>
      <c r="J648" s="25"/>
      <c r="K648" s="25"/>
      <c r="L648" s="25"/>
      <c r="M648" s="25"/>
      <c r="N648" s="25"/>
    </row>
    <row r="649" spans="6:14" ht="15.75" customHeight="1">
      <c r="F649" s="24"/>
      <c r="G649" s="25"/>
      <c r="H649" s="25"/>
      <c r="I649" s="25"/>
      <c r="J649" s="25"/>
      <c r="K649" s="25"/>
      <c r="L649" s="25"/>
      <c r="M649" s="25"/>
      <c r="N649" s="25"/>
    </row>
    <row r="650" spans="6:14" ht="15.75" customHeight="1">
      <c r="F650" s="24"/>
      <c r="G650" s="25"/>
      <c r="H650" s="25"/>
      <c r="I650" s="25"/>
      <c r="J650" s="25"/>
      <c r="K650" s="25"/>
      <c r="L650" s="25"/>
      <c r="M650" s="25"/>
      <c r="N650" s="25"/>
    </row>
    <row r="651" spans="6:14" ht="15.75" customHeight="1">
      <c r="F651" s="24"/>
      <c r="G651" s="25"/>
      <c r="H651" s="25"/>
      <c r="I651" s="25"/>
      <c r="J651" s="25"/>
      <c r="K651" s="25"/>
      <c r="L651" s="25"/>
      <c r="M651" s="25"/>
      <c r="N651" s="25"/>
    </row>
    <row r="652" spans="6:14" ht="15.75" customHeight="1">
      <c r="F652" s="24"/>
      <c r="G652" s="25"/>
      <c r="H652" s="25"/>
      <c r="I652" s="25"/>
      <c r="J652" s="25"/>
      <c r="K652" s="25"/>
      <c r="L652" s="25"/>
      <c r="M652" s="25"/>
      <c r="N652" s="25"/>
    </row>
    <row r="653" spans="6:14" ht="15.75" customHeight="1">
      <c r="F653" s="24"/>
      <c r="G653" s="25"/>
      <c r="H653" s="25"/>
      <c r="I653" s="25"/>
      <c r="J653" s="25"/>
      <c r="K653" s="25"/>
      <c r="L653" s="25"/>
      <c r="M653" s="25"/>
      <c r="N653" s="25"/>
    </row>
    <row r="654" spans="6:14" ht="15.75" customHeight="1">
      <c r="F654" s="24"/>
      <c r="G654" s="25"/>
      <c r="H654" s="25"/>
      <c r="I654" s="25"/>
      <c r="J654" s="25"/>
      <c r="K654" s="25"/>
      <c r="L654" s="25"/>
      <c r="M654" s="25"/>
      <c r="N654" s="25"/>
    </row>
    <row r="655" spans="6:14" ht="15.75" customHeight="1">
      <c r="F655" s="24"/>
      <c r="G655" s="25"/>
      <c r="H655" s="25"/>
      <c r="I655" s="25"/>
      <c r="J655" s="25"/>
      <c r="K655" s="25"/>
      <c r="L655" s="25"/>
      <c r="M655" s="25"/>
      <c r="N655" s="25"/>
    </row>
    <row r="656" spans="6:14" ht="15.75" customHeight="1">
      <c r="F656" s="24"/>
      <c r="G656" s="25"/>
      <c r="H656" s="25"/>
      <c r="I656" s="25"/>
      <c r="J656" s="25"/>
      <c r="K656" s="25"/>
      <c r="L656" s="25"/>
      <c r="M656" s="25"/>
      <c r="N656" s="25"/>
    </row>
    <row r="657" spans="6:14" ht="15.75" customHeight="1">
      <c r="F657" s="24"/>
      <c r="G657" s="25"/>
      <c r="H657" s="25"/>
      <c r="I657" s="25"/>
      <c r="J657" s="25"/>
      <c r="K657" s="25"/>
      <c r="L657" s="25"/>
      <c r="M657" s="25"/>
      <c r="N657" s="25"/>
    </row>
    <row r="658" spans="6:14" ht="15.75" customHeight="1">
      <c r="F658" s="24"/>
      <c r="G658" s="25"/>
      <c r="H658" s="25"/>
      <c r="I658" s="25"/>
      <c r="J658" s="25"/>
      <c r="K658" s="25"/>
      <c r="L658" s="25"/>
      <c r="M658" s="25"/>
      <c r="N658" s="25"/>
    </row>
    <row r="659" spans="6:14" ht="15.75" customHeight="1">
      <c r="F659" s="24"/>
      <c r="G659" s="25"/>
      <c r="H659" s="25"/>
      <c r="I659" s="25"/>
      <c r="J659" s="25"/>
      <c r="K659" s="25"/>
      <c r="L659" s="25"/>
      <c r="M659" s="25"/>
      <c r="N659" s="25"/>
    </row>
    <row r="660" spans="6:14" ht="15.75" customHeight="1">
      <c r="F660" s="24"/>
      <c r="G660" s="25"/>
      <c r="H660" s="25"/>
      <c r="I660" s="25"/>
      <c r="J660" s="25"/>
      <c r="K660" s="25"/>
      <c r="L660" s="25"/>
      <c r="M660" s="25"/>
      <c r="N660" s="25"/>
    </row>
    <row r="661" spans="6:14" ht="15.75" customHeight="1">
      <c r="F661" s="24"/>
      <c r="G661" s="25"/>
      <c r="H661" s="25"/>
      <c r="I661" s="25"/>
      <c r="J661" s="25"/>
      <c r="K661" s="25"/>
      <c r="L661" s="25"/>
      <c r="M661" s="25"/>
      <c r="N661" s="25"/>
    </row>
    <row r="662" spans="6:14" ht="15.75" customHeight="1">
      <c r="F662" s="24"/>
      <c r="G662" s="25"/>
      <c r="H662" s="25"/>
      <c r="I662" s="25"/>
      <c r="J662" s="25"/>
      <c r="K662" s="25"/>
      <c r="L662" s="25"/>
      <c r="M662" s="25"/>
      <c r="N662" s="25"/>
    </row>
    <row r="663" spans="6:14" ht="15.75" customHeight="1">
      <c r="F663" s="24"/>
      <c r="G663" s="25"/>
      <c r="H663" s="25"/>
      <c r="I663" s="25"/>
      <c r="J663" s="25"/>
      <c r="K663" s="25"/>
      <c r="L663" s="25"/>
      <c r="M663" s="25"/>
      <c r="N663" s="25"/>
    </row>
    <row r="664" spans="6:14" ht="15.75" customHeight="1">
      <c r="F664" s="24"/>
      <c r="G664" s="25"/>
      <c r="H664" s="25"/>
      <c r="I664" s="25"/>
      <c r="J664" s="25"/>
      <c r="K664" s="25"/>
      <c r="L664" s="25"/>
      <c r="M664" s="25"/>
      <c r="N664" s="25"/>
    </row>
    <row r="665" spans="6:14" ht="15.75" customHeight="1">
      <c r="F665" s="24"/>
      <c r="G665" s="25"/>
      <c r="H665" s="25"/>
      <c r="I665" s="25"/>
      <c r="J665" s="25"/>
      <c r="K665" s="25"/>
      <c r="L665" s="25"/>
      <c r="M665" s="25"/>
      <c r="N665" s="25"/>
    </row>
    <row r="666" spans="6:14" ht="15.75" customHeight="1">
      <c r="F666" s="24"/>
      <c r="G666" s="25"/>
      <c r="H666" s="25"/>
      <c r="I666" s="25"/>
      <c r="J666" s="25"/>
      <c r="K666" s="25"/>
      <c r="L666" s="25"/>
      <c r="M666" s="25"/>
      <c r="N666" s="25"/>
    </row>
    <row r="667" spans="6:14" ht="15.75" customHeight="1">
      <c r="F667" s="24"/>
      <c r="G667" s="25"/>
      <c r="H667" s="25"/>
      <c r="I667" s="25"/>
      <c r="J667" s="25"/>
      <c r="K667" s="25"/>
      <c r="L667" s="25"/>
      <c r="M667" s="25"/>
      <c r="N667" s="25"/>
    </row>
    <row r="668" spans="6:14" ht="15.75" customHeight="1">
      <c r="F668" s="24"/>
      <c r="G668" s="25"/>
      <c r="H668" s="25"/>
      <c r="I668" s="25"/>
      <c r="J668" s="25"/>
      <c r="K668" s="25"/>
      <c r="L668" s="25"/>
      <c r="M668" s="25"/>
      <c r="N668" s="25"/>
    </row>
    <row r="669" spans="6:14" ht="15.75" customHeight="1">
      <c r="F669" s="24"/>
      <c r="G669" s="25"/>
      <c r="H669" s="25"/>
      <c r="I669" s="25"/>
      <c r="J669" s="25"/>
      <c r="K669" s="25"/>
      <c r="L669" s="25"/>
      <c r="M669" s="25"/>
      <c r="N669" s="25"/>
    </row>
    <row r="670" spans="6:14" ht="15.75" customHeight="1">
      <c r="F670" s="24"/>
      <c r="G670" s="25"/>
      <c r="H670" s="25"/>
      <c r="I670" s="25"/>
      <c r="J670" s="25"/>
      <c r="K670" s="25"/>
      <c r="L670" s="25"/>
      <c r="M670" s="25"/>
      <c r="N670" s="25"/>
    </row>
    <row r="671" spans="6:14" ht="15.75" customHeight="1">
      <c r="F671" s="24"/>
      <c r="G671" s="25"/>
      <c r="H671" s="25"/>
      <c r="I671" s="25"/>
      <c r="J671" s="25"/>
      <c r="K671" s="25"/>
      <c r="L671" s="25"/>
      <c r="M671" s="25"/>
      <c r="N671" s="25"/>
    </row>
    <row r="672" spans="6:14" ht="15.75" customHeight="1">
      <c r="F672" s="24"/>
      <c r="G672" s="25"/>
      <c r="H672" s="25"/>
      <c r="I672" s="25"/>
      <c r="J672" s="25"/>
      <c r="K672" s="25"/>
      <c r="L672" s="25"/>
      <c r="M672" s="25"/>
      <c r="N672" s="25"/>
    </row>
    <row r="673" spans="6:14" ht="15.75" customHeight="1">
      <c r="F673" s="24"/>
      <c r="G673" s="25"/>
      <c r="H673" s="25"/>
      <c r="I673" s="25"/>
      <c r="J673" s="25"/>
      <c r="K673" s="25"/>
      <c r="L673" s="25"/>
      <c r="M673" s="25"/>
      <c r="N673" s="25"/>
    </row>
    <row r="674" spans="6:14" ht="15.75" customHeight="1">
      <c r="F674" s="24"/>
      <c r="G674" s="25"/>
      <c r="H674" s="25"/>
      <c r="I674" s="25"/>
      <c r="J674" s="25"/>
      <c r="K674" s="25"/>
      <c r="L674" s="25"/>
      <c r="M674" s="25"/>
      <c r="N674" s="25"/>
    </row>
    <row r="675" spans="6:14" ht="15.75" customHeight="1">
      <c r="F675" s="24"/>
      <c r="G675" s="25"/>
      <c r="H675" s="25"/>
      <c r="I675" s="25"/>
      <c r="J675" s="25"/>
      <c r="K675" s="25"/>
      <c r="L675" s="25"/>
      <c r="M675" s="25"/>
      <c r="N675" s="25"/>
    </row>
    <row r="676" spans="6:14" ht="15.75" customHeight="1">
      <c r="F676" s="24"/>
      <c r="G676" s="25"/>
      <c r="H676" s="25"/>
      <c r="I676" s="25"/>
      <c r="J676" s="25"/>
      <c r="K676" s="25"/>
      <c r="L676" s="25"/>
      <c r="M676" s="25"/>
      <c r="N676" s="25"/>
    </row>
    <row r="677" spans="6:14" ht="15.75" customHeight="1">
      <c r="F677" s="24"/>
      <c r="G677" s="25"/>
      <c r="H677" s="25"/>
      <c r="I677" s="25"/>
      <c r="J677" s="25"/>
      <c r="K677" s="25"/>
      <c r="L677" s="25"/>
      <c r="M677" s="25"/>
      <c r="N677" s="25"/>
    </row>
    <row r="678" spans="6:14" ht="15.75" customHeight="1">
      <c r="F678" s="24"/>
      <c r="G678" s="25"/>
      <c r="H678" s="25"/>
      <c r="I678" s="25"/>
      <c r="J678" s="25"/>
      <c r="K678" s="25"/>
      <c r="L678" s="25"/>
      <c r="M678" s="25"/>
      <c r="N678" s="25"/>
    </row>
    <row r="679" spans="6:14" ht="15.75" customHeight="1">
      <c r="F679" s="24"/>
      <c r="G679" s="25"/>
      <c r="H679" s="25"/>
      <c r="I679" s="25"/>
      <c r="J679" s="25"/>
      <c r="K679" s="25"/>
      <c r="L679" s="25"/>
      <c r="M679" s="25"/>
      <c r="N679" s="25"/>
    </row>
    <row r="680" spans="6:14" ht="15.75" customHeight="1">
      <c r="F680" s="24"/>
      <c r="G680" s="25"/>
      <c r="H680" s="25"/>
      <c r="I680" s="25"/>
      <c r="J680" s="25"/>
      <c r="K680" s="25"/>
      <c r="L680" s="25"/>
      <c r="M680" s="25"/>
      <c r="N680" s="25"/>
    </row>
    <row r="681" spans="6:14" ht="15.75" customHeight="1">
      <c r="F681" s="24"/>
      <c r="G681" s="25"/>
      <c r="H681" s="25"/>
      <c r="I681" s="25"/>
      <c r="J681" s="25"/>
      <c r="K681" s="25"/>
      <c r="L681" s="25"/>
      <c r="M681" s="25"/>
      <c r="N681" s="25"/>
    </row>
    <row r="682" spans="6:14" ht="15.75" customHeight="1">
      <c r="F682" s="24"/>
      <c r="G682" s="25"/>
      <c r="H682" s="25"/>
      <c r="I682" s="25"/>
      <c r="J682" s="25"/>
      <c r="K682" s="25"/>
      <c r="L682" s="25"/>
      <c r="M682" s="25"/>
      <c r="N682" s="25"/>
    </row>
    <row r="683" spans="6:14" ht="15.75" customHeight="1">
      <c r="F683" s="24"/>
      <c r="G683" s="25"/>
      <c r="H683" s="25"/>
      <c r="I683" s="25"/>
      <c r="J683" s="25"/>
      <c r="K683" s="25"/>
      <c r="L683" s="25"/>
      <c r="M683" s="25"/>
      <c r="N683" s="25"/>
    </row>
    <row r="684" spans="6:14" ht="15.75" customHeight="1">
      <c r="F684" s="24"/>
      <c r="G684" s="25"/>
      <c r="H684" s="25"/>
      <c r="I684" s="25"/>
      <c r="J684" s="25"/>
      <c r="K684" s="25"/>
      <c r="L684" s="25"/>
      <c r="M684" s="25"/>
      <c r="N684" s="25"/>
    </row>
    <row r="685" spans="6:14" ht="15.75" customHeight="1">
      <c r="F685" s="24"/>
      <c r="G685" s="25"/>
      <c r="H685" s="25"/>
      <c r="I685" s="25"/>
      <c r="J685" s="25"/>
      <c r="K685" s="25"/>
      <c r="L685" s="25"/>
      <c r="M685" s="25"/>
      <c r="N685" s="25"/>
    </row>
    <row r="686" spans="6:14" ht="15.75" customHeight="1">
      <c r="F686" s="24"/>
      <c r="G686" s="25"/>
      <c r="H686" s="25"/>
      <c r="I686" s="25"/>
      <c r="J686" s="25"/>
      <c r="K686" s="25"/>
      <c r="L686" s="25"/>
      <c r="M686" s="25"/>
      <c r="N686" s="25"/>
    </row>
    <row r="687" spans="6:14" ht="15.75" customHeight="1">
      <c r="F687" s="24"/>
      <c r="G687" s="25"/>
      <c r="H687" s="25"/>
      <c r="I687" s="25"/>
      <c r="J687" s="25"/>
      <c r="K687" s="25"/>
      <c r="L687" s="25"/>
      <c r="M687" s="25"/>
      <c r="N687" s="25"/>
    </row>
    <row r="688" spans="6:14" ht="15.75" customHeight="1">
      <c r="F688" s="24"/>
      <c r="G688" s="25"/>
      <c r="H688" s="25"/>
      <c r="I688" s="25"/>
      <c r="J688" s="25"/>
      <c r="K688" s="25"/>
      <c r="L688" s="25"/>
      <c r="M688" s="25"/>
      <c r="N688" s="25"/>
    </row>
    <row r="689" spans="6:14" ht="15.75" customHeight="1">
      <c r="F689" s="24"/>
      <c r="G689" s="25"/>
      <c r="H689" s="25"/>
      <c r="I689" s="25"/>
      <c r="J689" s="25"/>
      <c r="K689" s="25"/>
      <c r="L689" s="25"/>
      <c r="M689" s="25"/>
      <c r="N689" s="25"/>
    </row>
    <row r="690" spans="6:14" ht="15.75" customHeight="1">
      <c r="F690" s="24"/>
      <c r="G690" s="25"/>
      <c r="H690" s="25"/>
      <c r="I690" s="25"/>
      <c r="J690" s="25"/>
      <c r="K690" s="25"/>
      <c r="L690" s="25"/>
      <c r="M690" s="25"/>
      <c r="N690" s="25"/>
    </row>
    <row r="691" spans="6:14" ht="15.75" customHeight="1">
      <c r="F691" s="24"/>
      <c r="G691" s="25"/>
      <c r="H691" s="25"/>
      <c r="I691" s="25"/>
      <c r="J691" s="25"/>
      <c r="K691" s="25"/>
      <c r="L691" s="25"/>
      <c r="M691" s="25"/>
      <c r="N691" s="25"/>
    </row>
    <row r="692" spans="6:14" ht="15.75" customHeight="1">
      <c r="F692" s="24"/>
      <c r="G692" s="25"/>
      <c r="H692" s="25"/>
      <c r="I692" s="25"/>
      <c r="J692" s="25"/>
      <c r="K692" s="25"/>
      <c r="L692" s="25"/>
      <c r="M692" s="25"/>
      <c r="N692" s="25"/>
    </row>
    <row r="693" spans="6:14" ht="15.75" customHeight="1">
      <c r="F693" s="24"/>
      <c r="G693" s="25"/>
      <c r="H693" s="25"/>
      <c r="I693" s="25"/>
      <c r="J693" s="25"/>
      <c r="K693" s="25"/>
      <c r="L693" s="25"/>
      <c r="M693" s="25"/>
      <c r="N693" s="25"/>
    </row>
    <row r="694" spans="6:14" ht="15.75" customHeight="1">
      <c r="F694" s="24"/>
      <c r="G694" s="25"/>
      <c r="H694" s="25"/>
      <c r="I694" s="25"/>
      <c r="J694" s="25"/>
      <c r="K694" s="25"/>
      <c r="L694" s="25"/>
      <c r="M694" s="25"/>
      <c r="N694" s="25"/>
    </row>
    <row r="695" spans="6:14" ht="15.75" customHeight="1">
      <c r="F695" s="24"/>
      <c r="G695" s="25"/>
      <c r="H695" s="25"/>
      <c r="I695" s="25"/>
      <c r="J695" s="25"/>
      <c r="K695" s="25"/>
      <c r="L695" s="25"/>
      <c r="M695" s="25"/>
      <c r="N695" s="25"/>
    </row>
    <row r="696" spans="6:14" ht="15.75" customHeight="1">
      <c r="F696" s="24"/>
      <c r="G696" s="25"/>
      <c r="H696" s="25"/>
      <c r="I696" s="25"/>
      <c r="J696" s="25"/>
      <c r="K696" s="25"/>
      <c r="L696" s="25"/>
      <c r="M696" s="25"/>
      <c r="N696" s="25"/>
    </row>
    <row r="697" spans="6:14" ht="15.75" customHeight="1">
      <c r="F697" s="24"/>
      <c r="G697" s="25"/>
      <c r="H697" s="25"/>
      <c r="I697" s="25"/>
      <c r="J697" s="25"/>
      <c r="K697" s="25"/>
      <c r="L697" s="25"/>
      <c r="M697" s="25"/>
      <c r="N697" s="25"/>
    </row>
    <row r="698" spans="6:14" ht="15.75" customHeight="1">
      <c r="F698" s="24"/>
      <c r="G698" s="25"/>
      <c r="H698" s="25"/>
      <c r="I698" s="25"/>
      <c r="J698" s="25"/>
      <c r="K698" s="25"/>
      <c r="L698" s="25"/>
      <c r="M698" s="25"/>
      <c r="N698" s="25"/>
    </row>
    <row r="699" spans="6:14" ht="15.75" customHeight="1">
      <c r="F699" s="24"/>
      <c r="G699" s="25"/>
      <c r="H699" s="25"/>
      <c r="I699" s="25"/>
      <c r="J699" s="25"/>
      <c r="K699" s="25"/>
      <c r="L699" s="25"/>
      <c r="M699" s="25"/>
      <c r="N699" s="25"/>
    </row>
    <row r="700" spans="6:14" ht="15.75" customHeight="1">
      <c r="F700" s="24"/>
      <c r="G700" s="25"/>
      <c r="H700" s="25"/>
      <c r="I700" s="25"/>
      <c r="J700" s="25"/>
      <c r="K700" s="25"/>
      <c r="L700" s="25"/>
      <c r="M700" s="25"/>
      <c r="N700" s="25"/>
    </row>
    <row r="701" spans="6:14" ht="15.75" customHeight="1">
      <c r="F701" s="24"/>
      <c r="G701" s="25"/>
      <c r="H701" s="25"/>
      <c r="I701" s="25"/>
      <c r="J701" s="25"/>
      <c r="K701" s="25"/>
      <c r="L701" s="25"/>
      <c r="M701" s="25"/>
      <c r="N701" s="25"/>
    </row>
    <row r="702" spans="6:14" ht="15.75" customHeight="1">
      <c r="F702" s="24"/>
      <c r="G702" s="25"/>
      <c r="H702" s="25"/>
      <c r="I702" s="25"/>
      <c r="J702" s="25"/>
      <c r="K702" s="25"/>
      <c r="L702" s="25"/>
      <c r="M702" s="25"/>
      <c r="N702" s="25"/>
    </row>
    <row r="703" spans="6:14" ht="15.75" customHeight="1">
      <c r="F703" s="24"/>
      <c r="G703" s="25"/>
      <c r="H703" s="25"/>
      <c r="I703" s="25"/>
      <c r="J703" s="25"/>
      <c r="K703" s="25"/>
      <c r="L703" s="25"/>
      <c r="M703" s="25"/>
      <c r="N703" s="25"/>
    </row>
    <row r="704" spans="6:14" ht="15.75" customHeight="1">
      <c r="F704" s="24"/>
      <c r="G704" s="25"/>
      <c r="H704" s="25"/>
      <c r="I704" s="25"/>
      <c r="J704" s="25"/>
      <c r="K704" s="25"/>
      <c r="L704" s="25"/>
      <c r="M704" s="25"/>
      <c r="N704" s="25"/>
    </row>
    <row r="705" spans="6:14" ht="15.75" customHeight="1">
      <c r="F705" s="24"/>
      <c r="G705" s="25"/>
      <c r="H705" s="25"/>
      <c r="I705" s="25"/>
      <c r="J705" s="25"/>
      <c r="K705" s="25"/>
      <c r="L705" s="25"/>
      <c r="M705" s="25"/>
      <c r="N705" s="25"/>
    </row>
    <row r="706" spans="6:14" ht="15.75" customHeight="1">
      <c r="F706" s="24"/>
      <c r="G706" s="25"/>
      <c r="H706" s="25"/>
      <c r="I706" s="25"/>
      <c r="J706" s="25"/>
      <c r="K706" s="25"/>
      <c r="L706" s="25"/>
      <c r="M706" s="25"/>
      <c r="N706" s="25"/>
    </row>
    <row r="707" spans="6:14" ht="15.75" customHeight="1">
      <c r="F707" s="24"/>
      <c r="G707" s="25"/>
      <c r="H707" s="25"/>
      <c r="I707" s="25"/>
      <c r="J707" s="25"/>
      <c r="K707" s="25"/>
      <c r="L707" s="25"/>
      <c r="M707" s="25"/>
      <c r="N707" s="25"/>
    </row>
    <row r="708" spans="6:14" ht="15.75" customHeight="1">
      <c r="F708" s="24"/>
      <c r="G708" s="25"/>
      <c r="H708" s="25"/>
      <c r="I708" s="25"/>
      <c r="J708" s="25"/>
      <c r="K708" s="25"/>
      <c r="L708" s="25"/>
      <c r="M708" s="25"/>
      <c r="N708" s="25"/>
    </row>
    <row r="709" spans="6:14" ht="15.75" customHeight="1">
      <c r="F709" s="24"/>
      <c r="G709" s="25"/>
      <c r="H709" s="25"/>
      <c r="I709" s="25"/>
      <c r="J709" s="25"/>
      <c r="K709" s="25"/>
      <c r="L709" s="25"/>
      <c r="M709" s="25"/>
      <c r="N709" s="25"/>
    </row>
    <row r="710" spans="6:14" ht="15.75" customHeight="1">
      <c r="F710" s="24"/>
      <c r="G710" s="25"/>
      <c r="H710" s="25"/>
      <c r="I710" s="25"/>
      <c r="J710" s="25"/>
      <c r="K710" s="25"/>
      <c r="L710" s="25"/>
      <c r="M710" s="25"/>
      <c r="N710" s="25"/>
    </row>
    <row r="711" spans="6:14" ht="15.75" customHeight="1">
      <c r="F711" s="24"/>
      <c r="G711" s="25"/>
      <c r="H711" s="25"/>
      <c r="I711" s="25"/>
      <c r="J711" s="25"/>
      <c r="K711" s="25"/>
      <c r="L711" s="25"/>
      <c r="M711" s="25"/>
      <c r="N711" s="25"/>
    </row>
    <row r="712" spans="6:14" ht="15.75" customHeight="1">
      <c r="F712" s="24"/>
      <c r="G712" s="25"/>
      <c r="H712" s="25"/>
      <c r="I712" s="25"/>
      <c r="J712" s="25"/>
      <c r="K712" s="25"/>
      <c r="L712" s="25"/>
      <c r="M712" s="25"/>
      <c r="N712" s="25"/>
    </row>
    <row r="713" spans="6:14" ht="15.75" customHeight="1">
      <c r="F713" s="24"/>
      <c r="G713" s="25"/>
      <c r="H713" s="25"/>
      <c r="I713" s="25"/>
      <c r="J713" s="25"/>
      <c r="K713" s="25"/>
      <c r="L713" s="25"/>
      <c r="M713" s="25"/>
      <c r="N713" s="25"/>
    </row>
    <row r="714" spans="6:14" ht="15.75" customHeight="1">
      <c r="F714" s="24"/>
      <c r="G714" s="25"/>
      <c r="H714" s="25"/>
      <c r="I714" s="25"/>
      <c r="J714" s="25"/>
      <c r="K714" s="25"/>
      <c r="L714" s="25"/>
      <c r="M714" s="25"/>
      <c r="N714" s="25"/>
    </row>
    <row r="715" spans="6:14" ht="15.75" customHeight="1">
      <c r="F715" s="24"/>
      <c r="G715" s="25"/>
      <c r="H715" s="25"/>
      <c r="I715" s="25"/>
      <c r="J715" s="25"/>
      <c r="K715" s="25"/>
      <c r="L715" s="25"/>
      <c r="M715" s="25"/>
      <c r="N715" s="25"/>
    </row>
    <row r="716" spans="6:14" ht="15.75" customHeight="1">
      <c r="F716" s="24"/>
      <c r="G716" s="25"/>
      <c r="H716" s="25"/>
      <c r="I716" s="25"/>
      <c r="J716" s="25"/>
      <c r="K716" s="25"/>
      <c r="L716" s="25"/>
      <c r="M716" s="25"/>
      <c r="N716" s="25"/>
    </row>
    <row r="717" spans="6:14" ht="15.75" customHeight="1">
      <c r="F717" s="24"/>
      <c r="G717" s="25"/>
      <c r="H717" s="25"/>
      <c r="I717" s="25"/>
      <c r="J717" s="25"/>
      <c r="K717" s="25"/>
      <c r="L717" s="25"/>
      <c r="M717" s="25"/>
      <c r="N717" s="25"/>
    </row>
    <row r="718" spans="6:14" ht="15.75" customHeight="1">
      <c r="F718" s="24"/>
      <c r="G718" s="25"/>
      <c r="H718" s="25"/>
      <c r="I718" s="25"/>
      <c r="J718" s="25"/>
      <c r="K718" s="25"/>
      <c r="L718" s="25"/>
      <c r="M718" s="25"/>
      <c r="N718" s="25"/>
    </row>
    <row r="719" spans="6:14" ht="15.75" customHeight="1">
      <c r="F719" s="24"/>
      <c r="G719" s="25"/>
      <c r="H719" s="25"/>
      <c r="I719" s="25"/>
      <c r="J719" s="25"/>
      <c r="K719" s="25"/>
      <c r="L719" s="25"/>
      <c r="M719" s="25"/>
      <c r="N719" s="25"/>
    </row>
    <row r="720" spans="6:14" ht="15.75" customHeight="1">
      <c r="F720" s="24"/>
      <c r="G720" s="25"/>
      <c r="H720" s="25"/>
      <c r="I720" s="25"/>
      <c r="J720" s="25"/>
      <c r="K720" s="25"/>
      <c r="L720" s="25"/>
      <c r="M720" s="25"/>
      <c r="N720" s="25"/>
    </row>
    <row r="721" spans="6:14" ht="15.75" customHeight="1">
      <c r="F721" s="24"/>
      <c r="G721" s="25"/>
      <c r="H721" s="25"/>
      <c r="I721" s="25"/>
      <c r="J721" s="25"/>
      <c r="K721" s="25"/>
      <c r="L721" s="25"/>
      <c r="M721" s="25"/>
      <c r="N721" s="25"/>
    </row>
    <row r="722" spans="6:14" ht="15.75" customHeight="1">
      <c r="F722" s="24"/>
      <c r="G722" s="25"/>
      <c r="H722" s="25"/>
      <c r="I722" s="25"/>
      <c r="J722" s="25"/>
      <c r="K722" s="25"/>
      <c r="L722" s="25"/>
      <c r="M722" s="25"/>
      <c r="N722" s="25"/>
    </row>
    <row r="723" spans="6:14" ht="15.75" customHeight="1">
      <c r="F723" s="24"/>
      <c r="G723" s="25"/>
      <c r="H723" s="25"/>
      <c r="I723" s="25"/>
      <c r="J723" s="25"/>
      <c r="K723" s="25"/>
      <c r="L723" s="25"/>
      <c r="M723" s="25"/>
      <c r="N723" s="25"/>
    </row>
    <row r="724" spans="6:14" ht="15.75" customHeight="1">
      <c r="F724" s="24"/>
      <c r="G724" s="25"/>
      <c r="H724" s="25"/>
      <c r="I724" s="25"/>
      <c r="J724" s="25"/>
      <c r="K724" s="25"/>
      <c r="L724" s="25"/>
      <c r="M724" s="25"/>
      <c r="N724" s="25"/>
    </row>
    <row r="725" spans="6:14" ht="15.75" customHeight="1">
      <c r="F725" s="24"/>
      <c r="G725" s="25"/>
      <c r="H725" s="25"/>
      <c r="I725" s="25"/>
      <c r="J725" s="25"/>
      <c r="K725" s="25"/>
      <c r="L725" s="25"/>
      <c r="M725" s="25"/>
      <c r="N725" s="25"/>
    </row>
    <row r="726" spans="6:14" ht="15.75" customHeight="1">
      <c r="F726" s="24"/>
      <c r="G726" s="25"/>
      <c r="H726" s="25"/>
      <c r="I726" s="25"/>
      <c r="J726" s="25"/>
      <c r="K726" s="25"/>
      <c r="L726" s="25"/>
      <c r="M726" s="25"/>
      <c r="N726" s="25"/>
    </row>
    <row r="727" spans="6:14" ht="15.75" customHeight="1">
      <c r="F727" s="24"/>
      <c r="G727" s="25"/>
      <c r="H727" s="25"/>
      <c r="I727" s="25"/>
      <c r="J727" s="25"/>
      <c r="K727" s="25"/>
      <c r="L727" s="25"/>
      <c r="M727" s="25"/>
      <c r="N727" s="25"/>
    </row>
    <row r="728" spans="6:14" ht="15.75" customHeight="1">
      <c r="F728" s="24"/>
      <c r="G728" s="25"/>
      <c r="H728" s="25"/>
      <c r="I728" s="25"/>
      <c r="J728" s="25"/>
      <c r="K728" s="25"/>
      <c r="L728" s="25"/>
      <c r="M728" s="25"/>
      <c r="N728" s="25"/>
    </row>
    <row r="729" spans="6:14" ht="15.75" customHeight="1">
      <c r="F729" s="24"/>
      <c r="G729" s="25"/>
      <c r="H729" s="25"/>
      <c r="I729" s="25"/>
      <c r="J729" s="25"/>
      <c r="K729" s="25"/>
      <c r="L729" s="25"/>
      <c r="M729" s="25"/>
      <c r="N729" s="25"/>
    </row>
    <row r="730" spans="6:14" ht="15.75" customHeight="1">
      <c r="F730" s="24"/>
      <c r="G730" s="25"/>
      <c r="H730" s="25"/>
      <c r="I730" s="25"/>
      <c r="J730" s="25"/>
      <c r="K730" s="25"/>
      <c r="L730" s="25"/>
      <c r="M730" s="25"/>
      <c r="N730" s="25"/>
    </row>
    <row r="731" spans="6:14" ht="15.75" customHeight="1">
      <c r="F731" s="24"/>
      <c r="G731" s="25"/>
      <c r="H731" s="25"/>
      <c r="I731" s="25"/>
      <c r="J731" s="25"/>
      <c r="K731" s="25"/>
      <c r="L731" s="25"/>
      <c r="M731" s="25"/>
      <c r="N731" s="25"/>
    </row>
    <row r="732" spans="6:14" ht="15.75" customHeight="1">
      <c r="F732" s="24"/>
      <c r="G732" s="25"/>
      <c r="H732" s="25"/>
      <c r="I732" s="25"/>
      <c r="J732" s="25"/>
      <c r="K732" s="25"/>
      <c r="L732" s="25"/>
      <c r="M732" s="25"/>
      <c r="N732" s="25"/>
    </row>
    <row r="733" spans="6:14" ht="15.75" customHeight="1">
      <c r="F733" s="24"/>
      <c r="G733" s="25"/>
      <c r="H733" s="25"/>
      <c r="I733" s="25"/>
      <c r="J733" s="25"/>
      <c r="K733" s="25"/>
      <c r="L733" s="25"/>
      <c r="M733" s="25"/>
      <c r="N733" s="25"/>
    </row>
    <row r="734" spans="6:14" ht="15.75" customHeight="1">
      <c r="F734" s="24"/>
      <c r="G734" s="25"/>
      <c r="H734" s="25"/>
      <c r="I734" s="25"/>
      <c r="J734" s="25"/>
      <c r="K734" s="25"/>
      <c r="L734" s="25"/>
      <c r="M734" s="25"/>
      <c r="N734" s="25"/>
    </row>
    <row r="735" spans="6:14" ht="15.75" customHeight="1">
      <c r="F735" s="24"/>
      <c r="G735" s="25"/>
      <c r="H735" s="25"/>
      <c r="I735" s="25"/>
      <c r="J735" s="25"/>
      <c r="K735" s="25"/>
      <c r="L735" s="25"/>
      <c r="M735" s="25"/>
      <c r="N735" s="25"/>
    </row>
    <row r="736" spans="6:14" ht="15.75" customHeight="1">
      <c r="F736" s="24"/>
      <c r="G736" s="25"/>
      <c r="H736" s="25"/>
      <c r="I736" s="25"/>
      <c r="J736" s="25"/>
      <c r="K736" s="25"/>
      <c r="L736" s="25"/>
      <c r="M736" s="25"/>
      <c r="N736" s="25"/>
    </row>
    <row r="737" spans="6:14" ht="15.75" customHeight="1">
      <c r="F737" s="24"/>
      <c r="G737" s="25"/>
      <c r="H737" s="25"/>
      <c r="I737" s="25"/>
      <c r="J737" s="25"/>
      <c r="K737" s="25"/>
      <c r="L737" s="25"/>
      <c r="M737" s="25"/>
      <c r="N737" s="25"/>
    </row>
    <row r="738" spans="6:14" ht="15.75" customHeight="1">
      <c r="F738" s="24"/>
      <c r="G738" s="25"/>
      <c r="H738" s="25"/>
      <c r="I738" s="25"/>
      <c r="J738" s="25"/>
      <c r="K738" s="25"/>
      <c r="L738" s="25"/>
      <c r="M738" s="25"/>
      <c r="N738" s="25"/>
    </row>
    <row r="739" spans="6:14" ht="15.75" customHeight="1">
      <c r="F739" s="24"/>
      <c r="G739" s="25"/>
      <c r="H739" s="25"/>
      <c r="I739" s="25"/>
      <c r="J739" s="25"/>
      <c r="K739" s="25"/>
      <c r="L739" s="25"/>
      <c r="M739" s="25"/>
      <c r="N739" s="25"/>
    </row>
    <row r="740" spans="6:14" ht="15.75" customHeight="1">
      <c r="F740" s="24"/>
      <c r="G740" s="25"/>
      <c r="H740" s="25"/>
      <c r="I740" s="25"/>
      <c r="J740" s="25"/>
      <c r="K740" s="25"/>
      <c r="L740" s="25"/>
      <c r="M740" s="25"/>
      <c r="N740" s="25"/>
    </row>
    <row r="741" spans="6:14" ht="15.75" customHeight="1">
      <c r="F741" s="24"/>
      <c r="G741" s="25"/>
      <c r="H741" s="25"/>
      <c r="I741" s="25"/>
      <c r="J741" s="25"/>
      <c r="K741" s="25"/>
      <c r="L741" s="25"/>
      <c r="M741" s="25"/>
      <c r="N741" s="25"/>
    </row>
    <row r="742" spans="6:14" ht="15.75" customHeight="1">
      <c r="F742" s="24"/>
      <c r="G742" s="25"/>
      <c r="H742" s="25"/>
      <c r="I742" s="25"/>
      <c r="J742" s="25"/>
      <c r="K742" s="25"/>
      <c r="L742" s="25"/>
      <c r="M742" s="25"/>
      <c r="N742" s="25"/>
    </row>
    <row r="743" spans="6:14" ht="15.75" customHeight="1">
      <c r="F743" s="24"/>
      <c r="G743" s="25"/>
      <c r="H743" s="25"/>
      <c r="I743" s="25"/>
      <c r="J743" s="25"/>
      <c r="K743" s="25"/>
      <c r="L743" s="25"/>
      <c r="M743" s="25"/>
      <c r="N743" s="25"/>
    </row>
    <row r="744" spans="6:14" ht="15.75" customHeight="1">
      <c r="F744" s="24"/>
      <c r="G744" s="25"/>
      <c r="H744" s="25"/>
      <c r="I744" s="25"/>
      <c r="J744" s="25"/>
      <c r="K744" s="25"/>
      <c r="L744" s="25"/>
      <c r="M744" s="25"/>
      <c r="N744" s="25"/>
    </row>
    <row r="745" spans="6:14" ht="15.75" customHeight="1">
      <c r="F745" s="24"/>
      <c r="G745" s="25"/>
      <c r="H745" s="25"/>
      <c r="I745" s="25"/>
      <c r="J745" s="25"/>
      <c r="K745" s="25"/>
      <c r="L745" s="25"/>
      <c r="M745" s="25"/>
      <c r="N745" s="25"/>
    </row>
    <row r="746" spans="6:14" ht="15.75" customHeight="1">
      <c r="F746" s="24"/>
      <c r="G746" s="25"/>
      <c r="H746" s="25"/>
      <c r="I746" s="25"/>
      <c r="J746" s="25"/>
      <c r="K746" s="25"/>
      <c r="L746" s="25"/>
      <c r="M746" s="25"/>
      <c r="N746" s="25"/>
    </row>
    <row r="747" spans="6:14" ht="15.75" customHeight="1">
      <c r="F747" s="24"/>
      <c r="G747" s="25"/>
      <c r="H747" s="25"/>
      <c r="I747" s="25"/>
      <c r="J747" s="25"/>
      <c r="K747" s="25"/>
      <c r="L747" s="25"/>
      <c r="M747" s="25"/>
      <c r="N747" s="25"/>
    </row>
    <row r="748" spans="6:14" ht="15.75" customHeight="1">
      <c r="F748" s="24"/>
      <c r="G748" s="25"/>
      <c r="H748" s="25"/>
      <c r="I748" s="25"/>
      <c r="J748" s="25"/>
      <c r="K748" s="25"/>
      <c r="L748" s="25"/>
      <c r="M748" s="25"/>
      <c r="N748" s="25"/>
    </row>
    <row r="749" spans="6:14" ht="15.75" customHeight="1">
      <c r="F749" s="24"/>
      <c r="G749" s="25"/>
      <c r="H749" s="25"/>
      <c r="I749" s="25"/>
      <c r="J749" s="25"/>
      <c r="K749" s="25"/>
      <c r="L749" s="25"/>
      <c r="M749" s="25"/>
      <c r="N749" s="25"/>
    </row>
    <row r="750" spans="6:14" ht="15.75" customHeight="1">
      <c r="F750" s="24"/>
      <c r="G750" s="25"/>
      <c r="H750" s="25"/>
      <c r="I750" s="25"/>
      <c r="J750" s="25"/>
      <c r="K750" s="25"/>
      <c r="L750" s="25"/>
      <c r="M750" s="25"/>
      <c r="N750" s="25"/>
    </row>
    <row r="751" spans="6:14" ht="15.75" customHeight="1">
      <c r="F751" s="24"/>
      <c r="G751" s="25"/>
      <c r="H751" s="25"/>
      <c r="I751" s="25"/>
      <c r="J751" s="25"/>
      <c r="K751" s="25"/>
      <c r="L751" s="25"/>
      <c r="M751" s="25"/>
      <c r="N751" s="25"/>
    </row>
    <row r="752" spans="6:14" ht="15.75" customHeight="1">
      <c r="F752" s="24"/>
      <c r="G752" s="25"/>
      <c r="H752" s="25"/>
      <c r="I752" s="25"/>
      <c r="J752" s="25"/>
      <c r="K752" s="25"/>
      <c r="L752" s="25"/>
      <c r="M752" s="25"/>
      <c r="N752" s="25"/>
    </row>
    <row r="753" spans="6:14" ht="15.75" customHeight="1">
      <c r="F753" s="24"/>
      <c r="G753" s="25"/>
      <c r="H753" s="25"/>
      <c r="I753" s="25"/>
      <c r="J753" s="25"/>
      <c r="K753" s="25"/>
      <c r="L753" s="25"/>
      <c r="M753" s="25"/>
      <c r="N753" s="25"/>
    </row>
    <row r="754" spans="6:14" ht="15.75" customHeight="1">
      <c r="F754" s="24"/>
      <c r="G754" s="25"/>
      <c r="H754" s="25"/>
      <c r="I754" s="25"/>
      <c r="J754" s="25"/>
      <c r="K754" s="25"/>
      <c r="L754" s="25"/>
      <c r="M754" s="25"/>
      <c r="N754" s="25"/>
    </row>
    <row r="755" spans="6:14" ht="15.75" customHeight="1">
      <c r="F755" s="24"/>
      <c r="G755" s="25"/>
      <c r="H755" s="25"/>
      <c r="I755" s="25"/>
      <c r="J755" s="25"/>
      <c r="K755" s="25"/>
      <c r="L755" s="25"/>
      <c r="M755" s="25"/>
      <c r="N755" s="25"/>
    </row>
    <row r="756" spans="6:14" ht="15.75" customHeight="1">
      <c r="F756" s="24"/>
      <c r="G756" s="25"/>
      <c r="H756" s="25"/>
      <c r="I756" s="25"/>
      <c r="J756" s="25"/>
      <c r="K756" s="25"/>
      <c r="L756" s="25"/>
      <c r="M756" s="25"/>
      <c r="N756" s="25"/>
    </row>
    <row r="757" spans="6:14" ht="15.75" customHeight="1">
      <c r="F757" s="24"/>
      <c r="G757" s="25"/>
      <c r="H757" s="25"/>
      <c r="I757" s="25"/>
      <c r="J757" s="25"/>
      <c r="K757" s="25"/>
      <c r="L757" s="25"/>
      <c r="M757" s="25"/>
      <c r="N757" s="25"/>
    </row>
    <row r="758" spans="6:14" ht="15.75" customHeight="1">
      <c r="F758" s="24"/>
      <c r="G758" s="25"/>
      <c r="H758" s="25"/>
      <c r="I758" s="25"/>
      <c r="J758" s="25"/>
      <c r="K758" s="25"/>
      <c r="L758" s="25"/>
      <c r="M758" s="25"/>
      <c r="N758" s="25"/>
    </row>
    <row r="759" spans="6:14" ht="15.75" customHeight="1">
      <c r="F759" s="24"/>
      <c r="G759" s="25"/>
      <c r="H759" s="25"/>
      <c r="I759" s="25"/>
      <c r="J759" s="25"/>
      <c r="K759" s="25"/>
      <c r="L759" s="25"/>
      <c r="M759" s="25"/>
      <c r="N759" s="25"/>
    </row>
    <row r="760" spans="6:14" ht="15.75" customHeight="1">
      <c r="F760" s="24"/>
      <c r="G760" s="25"/>
      <c r="H760" s="25"/>
      <c r="I760" s="25"/>
      <c r="J760" s="25"/>
      <c r="K760" s="25"/>
      <c r="L760" s="25"/>
      <c r="M760" s="25"/>
      <c r="N760" s="25"/>
    </row>
    <row r="761" spans="6:14" ht="15.75" customHeight="1">
      <c r="F761" s="24"/>
      <c r="G761" s="25"/>
      <c r="H761" s="25"/>
      <c r="I761" s="25"/>
      <c r="J761" s="25"/>
      <c r="K761" s="25"/>
      <c r="L761" s="25"/>
      <c r="M761" s="25"/>
      <c r="N761" s="25"/>
    </row>
    <row r="762" spans="6:14" ht="15.75" customHeight="1">
      <c r="F762" s="24"/>
      <c r="G762" s="25"/>
      <c r="H762" s="25"/>
      <c r="I762" s="25"/>
      <c r="J762" s="25"/>
      <c r="K762" s="25"/>
      <c r="L762" s="25"/>
      <c r="M762" s="25"/>
      <c r="N762" s="25"/>
    </row>
    <row r="763" spans="6:14" ht="15.75" customHeight="1">
      <c r="F763" s="24"/>
      <c r="G763" s="25"/>
      <c r="H763" s="25"/>
      <c r="I763" s="25"/>
      <c r="J763" s="25"/>
      <c r="K763" s="25"/>
      <c r="L763" s="25"/>
      <c r="M763" s="25"/>
      <c r="N763" s="25"/>
    </row>
    <row r="764" spans="6:14" ht="15.75" customHeight="1">
      <c r="F764" s="24"/>
      <c r="G764" s="25"/>
      <c r="H764" s="25"/>
      <c r="I764" s="25"/>
      <c r="J764" s="25"/>
      <c r="K764" s="25"/>
      <c r="L764" s="25"/>
      <c r="M764" s="25"/>
      <c r="N764" s="25"/>
    </row>
    <row r="765" spans="6:14" ht="15.75" customHeight="1">
      <c r="F765" s="24"/>
      <c r="G765" s="25"/>
      <c r="H765" s="25"/>
      <c r="I765" s="25"/>
      <c r="J765" s="25"/>
      <c r="K765" s="25"/>
      <c r="L765" s="25"/>
      <c r="M765" s="25"/>
      <c r="N765" s="25"/>
    </row>
    <row r="766" spans="6:14" ht="15.75" customHeight="1">
      <c r="F766" s="24"/>
      <c r="G766" s="25"/>
      <c r="H766" s="25"/>
      <c r="I766" s="25"/>
      <c r="J766" s="25"/>
      <c r="K766" s="25"/>
      <c r="L766" s="25"/>
      <c r="M766" s="25"/>
      <c r="N766" s="25"/>
    </row>
    <row r="767" spans="6:14" ht="15.75" customHeight="1">
      <c r="F767" s="24"/>
      <c r="G767" s="25"/>
      <c r="H767" s="25"/>
      <c r="I767" s="25"/>
      <c r="J767" s="25"/>
      <c r="K767" s="25"/>
      <c r="L767" s="25"/>
      <c r="M767" s="25"/>
      <c r="N767" s="25"/>
    </row>
    <row r="768" spans="6:14" ht="15.75" customHeight="1">
      <c r="F768" s="24"/>
      <c r="G768" s="25"/>
      <c r="H768" s="25"/>
      <c r="I768" s="25"/>
      <c r="J768" s="25"/>
      <c r="K768" s="25"/>
      <c r="L768" s="25"/>
      <c r="M768" s="25"/>
      <c r="N768" s="25"/>
    </row>
    <row r="769" spans="6:14" ht="15.75" customHeight="1">
      <c r="F769" s="24"/>
      <c r="G769" s="25"/>
      <c r="H769" s="25"/>
      <c r="I769" s="25"/>
      <c r="J769" s="25"/>
      <c r="K769" s="25"/>
      <c r="L769" s="25"/>
      <c r="M769" s="25"/>
      <c r="N769" s="25"/>
    </row>
    <row r="770" spans="6:14" ht="15.75" customHeight="1">
      <c r="F770" s="24"/>
      <c r="G770" s="25"/>
      <c r="H770" s="25"/>
      <c r="I770" s="25"/>
      <c r="J770" s="25"/>
      <c r="K770" s="25"/>
      <c r="L770" s="25"/>
      <c r="M770" s="25"/>
      <c r="N770" s="25"/>
    </row>
    <row r="771" spans="6:14" ht="15.75" customHeight="1">
      <c r="F771" s="24"/>
      <c r="G771" s="25"/>
      <c r="H771" s="25"/>
      <c r="I771" s="25"/>
      <c r="J771" s="25"/>
      <c r="K771" s="25"/>
      <c r="L771" s="25"/>
      <c r="M771" s="25"/>
      <c r="N771" s="25"/>
    </row>
    <row r="772" spans="6:14" ht="15.75" customHeight="1">
      <c r="F772" s="24"/>
      <c r="G772" s="25"/>
      <c r="H772" s="25"/>
      <c r="I772" s="25"/>
      <c r="J772" s="25"/>
      <c r="K772" s="25"/>
      <c r="L772" s="25"/>
      <c r="M772" s="25"/>
      <c r="N772" s="25"/>
    </row>
    <row r="773" spans="6:14" ht="15.75" customHeight="1">
      <c r="F773" s="24"/>
      <c r="G773" s="25"/>
      <c r="H773" s="25"/>
      <c r="I773" s="25"/>
      <c r="J773" s="25"/>
      <c r="K773" s="25"/>
      <c r="L773" s="25"/>
      <c r="M773" s="25"/>
      <c r="N773" s="25"/>
    </row>
    <row r="774" spans="6:14" ht="15.75" customHeight="1">
      <c r="F774" s="24"/>
      <c r="G774" s="25"/>
      <c r="H774" s="25"/>
      <c r="I774" s="25"/>
      <c r="J774" s="25"/>
      <c r="K774" s="25"/>
      <c r="L774" s="25"/>
      <c r="M774" s="25"/>
      <c r="N774" s="25"/>
    </row>
    <row r="775" spans="6:14" ht="15.75" customHeight="1">
      <c r="F775" s="24"/>
      <c r="G775" s="25"/>
      <c r="H775" s="25"/>
      <c r="I775" s="25"/>
      <c r="J775" s="25"/>
      <c r="K775" s="25"/>
      <c r="L775" s="25"/>
      <c r="M775" s="25"/>
      <c r="N775" s="25"/>
    </row>
    <row r="776" spans="6:14" ht="15.75" customHeight="1">
      <c r="F776" s="24"/>
      <c r="G776" s="25"/>
      <c r="H776" s="25"/>
      <c r="I776" s="25"/>
      <c r="J776" s="25"/>
      <c r="K776" s="25"/>
      <c r="L776" s="25"/>
      <c r="M776" s="25"/>
      <c r="N776" s="25"/>
    </row>
    <row r="777" spans="6:14" ht="15.75" customHeight="1">
      <c r="F777" s="24"/>
      <c r="G777" s="25"/>
      <c r="H777" s="25"/>
      <c r="I777" s="25"/>
      <c r="J777" s="25"/>
      <c r="K777" s="25"/>
      <c r="L777" s="25"/>
      <c r="M777" s="25"/>
      <c r="N777" s="25"/>
    </row>
    <row r="778" spans="6:14" ht="15.75" customHeight="1">
      <c r="F778" s="24"/>
      <c r="G778" s="25"/>
      <c r="H778" s="25"/>
      <c r="I778" s="25"/>
      <c r="J778" s="25"/>
      <c r="K778" s="25"/>
      <c r="L778" s="25"/>
      <c r="M778" s="25"/>
      <c r="N778" s="25"/>
    </row>
    <row r="779" spans="6:14" ht="15.75" customHeight="1">
      <c r="F779" s="24"/>
      <c r="G779" s="25"/>
      <c r="H779" s="25"/>
      <c r="I779" s="25"/>
      <c r="J779" s="25"/>
      <c r="K779" s="25"/>
      <c r="L779" s="25"/>
      <c r="M779" s="25"/>
      <c r="N779" s="25"/>
    </row>
    <row r="780" spans="6:14" ht="15.75" customHeight="1">
      <c r="F780" s="24"/>
      <c r="G780" s="25"/>
      <c r="H780" s="25"/>
      <c r="I780" s="25"/>
      <c r="J780" s="25"/>
      <c r="K780" s="25"/>
      <c r="L780" s="25"/>
      <c r="M780" s="25"/>
      <c r="N780" s="25"/>
    </row>
    <row r="781" spans="6:14" ht="15.75" customHeight="1">
      <c r="F781" s="24"/>
      <c r="G781" s="25"/>
      <c r="H781" s="25"/>
      <c r="I781" s="25"/>
      <c r="J781" s="25"/>
      <c r="K781" s="25"/>
      <c r="L781" s="25"/>
      <c r="M781" s="25"/>
      <c r="N781" s="25"/>
    </row>
    <row r="782" spans="6:14" ht="15.75" customHeight="1">
      <c r="F782" s="24"/>
      <c r="G782" s="25"/>
      <c r="H782" s="25"/>
      <c r="I782" s="25"/>
      <c r="J782" s="25"/>
      <c r="K782" s="25"/>
      <c r="L782" s="25"/>
      <c r="M782" s="25"/>
      <c r="N782" s="25"/>
    </row>
    <row r="783" spans="6:14" ht="15.75" customHeight="1">
      <c r="F783" s="24"/>
      <c r="G783" s="25"/>
      <c r="H783" s="25"/>
      <c r="I783" s="25"/>
      <c r="J783" s="25"/>
      <c r="K783" s="25"/>
      <c r="L783" s="25"/>
      <c r="M783" s="25"/>
      <c r="N783" s="25"/>
    </row>
    <row r="784" spans="6:14" ht="15.75" customHeight="1">
      <c r="F784" s="24"/>
      <c r="G784" s="25"/>
      <c r="H784" s="25"/>
      <c r="I784" s="25"/>
      <c r="J784" s="25"/>
      <c r="K784" s="25"/>
      <c r="L784" s="25"/>
      <c r="M784" s="25"/>
      <c r="N784" s="25"/>
    </row>
    <row r="785" spans="6:14" ht="15.75" customHeight="1">
      <c r="F785" s="24"/>
      <c r="G785" s="25"/>
      <c r="H785" s="25"/>
      <c r="I785" s="25"/>
      <c r="J785" s="25"/>
      <c r="K785" s="25"/>
      <c r="L785" s="25"/>
      <c r="M785" s="25"/>
      <c r="N785" s="25"/>
    </row>
    <row r="786" spans="6:14" ht="15.75" customHeight="1">
      <c r="F786" s="24"/>
      <c r="G786" s="25"/>
      <c r="H786" s="25"/>
      <c r="I786" s="25"/>
      <c r="J786" s="25"/>
      <c r="K786" s="25"/>
      <c r="L786" s="25"/>
      <c r="M786" s="25"/>
      <c r="N786" s="25"/>
    </row>
    <row r="787" spans="6:14" ht="15.75" customHeight="1">
      <c r="F787" s="24"/>
      <c r="G787" s="25"/>
      <c r="H787" s="25"/>
      <c r="I787" s="25"/>
      <c r="J787" s="25"/>
      <c r="K787" s="25"/>
      <c r="L787" s="25"/>
      <c r="M787" s="25"/>
      <c r="N787" s="25"/>
    </row>
    <row r="788" spans="6:14" ht="15.75" customHeight="1">
      <c r="F788" s="24"/>
      <c r="G788" s="25"/>
      <c r="H788" s="25"/>
      <c r="I788" s="25"/>
      <c r="J788" s="25"/>
      <c r="K788" s="25"/>
      <c r="L788" s="25"/>
      <c r="M788" s="25"/>
      <c r="N788" s="25"/>
    </row>
    <row r="789" spans="6:14" ht="15.75" customHeight="1">
      <c r="F789" s="24"/>
      <c r="G789" s="25"/>
      <c r="H789" s="25"/>
      <c r="I789" s="25"/>
      <c r="J789" s="25"/>
      <c r="K789" s="25"/>
      <c r="L789" s="25"/>
      <c r="M789" s="25"/>
      <c r="N789" s="25"/>
    </row>
    <row r="790" spans="6:14" ht="15.75" customHeight="1">
      <c r="F790" s="24"/>
      <c r="G790" s="25"/>
      <c r="H790" s="25"/>
      <c r="I790" s="25"/>
      <c r="J790" s="25"/>
      <c r="K790" s="25"/>
      <c r="L790" s="25"/>
      <c r="M790" s="25"/>
      <c r="N790" s="25"/>
    </row>
    <row r="791" spans="6:14" ht="15.75" customHeight="1">
      <c r="F791" s="24"/>
      <c r="G791" s="25"/>
      <c r="H791" s="25"/>
      <c r="I791" s="25"/>
      <c r="J791" s="25"/>
      <c r="K791" s="25"/>
      <c r="L791" s="25"/>
      <c r="M791" s="25"/>
      <c r="N791" s="25"/>
    </row>
    <row r="792" spans="6:14" ht="15.75" customHeight="1">
      <c r="F792" s="24"/>
      <c r="G792" s="25"/>
      <c r="H792" s="25"/>
      <c r="I792" s="25"/>
      <c r="J792" s="25"/>
      <c r="K792" s="25"/>
      <c r="L792" s="25"/>
      <c r="M792" s="25"/>
      <c r="N792" s="25"/>
    </row>
    <row r="793" spans="6:14" ht="15.75" customHeight="1">
      <c r="F793" s="24"/>
      <c r="G793" s="25"/>
      <c r="H793" s="25"/>
      <c r="I793" s="25"/>
      <c r="J793" s="25"/>
      <c r="K793" s="25"/>
      <c r="L793" s="25"/>
      <c r="M793" s="25"/>
      <c r="N793" s="25"/>
    </row>
    <row r="794" spans="6:14" ht="15.75" customHeight="1">
      <c r="F794" s="24"/>
      <c r="G794" s="25"/>
      <c r="H794" s="25"/>
      <c r="I794" s="25"/>
      <c r="J794" s="25"/>
      <c r="K794" s="25"/>
      <c r="L794" s="25"/>
      <c r="M794" s="25"/>
      <c r="N794" s="25"/>
    </row>
    <row r="795" spans="6:14" ht="15.75" customHeight="1">
      <c r="F795" s="24"/>
      <c r="G795" s="25"/>
      <c r="H795" s="25"/>
      <c r="I795" s="25"/>
      <c r="J795" s="25"/>
      <c r="K795" s="25"/>
      <c r="L795" s="25"/>
      <c r="M795" s="25"/>
      <c r="N795" s="25"/>
    </row>
    <row r="796" spans="6:14" ht="15.75" customHeight="1">
      <c r="F796" s="24"/>
      <c r="G796" s="25"/>
      <c r="H796" s="25"/>
      <c r="I796" s="25"/>
      <c r="J796" s="25"/>
      <c r="K796" s="25"/>
      <c r="L796" s="25"/>
      <c r="M796" s="25"/>
      <c r="N796" s="25"/>
    </row>
    <row r="797" spans="6:14" ht="15.75" customHeight="1">
      <c r="F797" s="24"/>
      <c r="G797" s="25"/>
      <c r="H797" s="25"/>
      <c r="I797" s="25"/>
      <c r="J797" s="25"/>
      <c r="K797" s="25"/>
      <c r="L797" s="25"/>
      <c r="M797" s="25"/>
      <c r="N797" s="25"/>
    </row>
    <row r="798" spans="6:14" ht="15.75" customHeight="1">
      <c r="F798" s="24"/>
      <c r="G798" s="25"/>
      <c r="H798" s="25"/>
      <c r="I798" s="25"/>
      <c r="J798" s="25"/>
      <c r="K798" s="25"/>
      <c r="L798" s="25"/>
      <c r="M798" s="25"/>
      <c r="N798" s="25"/>
    </row>
    <row r="799" spans="6:14" ht="15.75" customHeight="1">
      <c r="F799" s="24"/>
      <c r="G799" s="25"/>
      <c r="H799" s="25"/>
      <c r="I799" s="25"/>
      <c r="J799" s="25"/>
      <c r="K799" s="25"/>
      <c r="L799" s="25"/>
      <c r="M799" s="25"/>
      <c r="N799" s="25"/>
    </row>
    <row r="800" spans="6:14" ht="15.75" customHeight="1">
      <c r="F800" s="24"/>
      <c r="G800" s="25"/>
      <c r="H800" s="25"/>
      <c r="I800" s="25"/>
      <c r="J800" s="25"/>
      <c r="K800" s="25"/>
      <c r="L800" s="25"/>
      <c r="M800" s="25"/>
      <c r="N800" s="25"/>
    </row>
    <row r="801" spans="6:14" ht="15.75" customHeight="1">
      <c r="F801" s="24"/>
      <c r="G801" s="25"/>
      <c r="H801" s="25"/>
      <c r="I801" s="25"/>
      <c r="J801" s="25"/>
      <c r="K801" s="25"/>
      <c r="L801" s="25"/>
      <c r="M801" s="25"/>
      <c r="N801" s="25"/>
    </row>
    <row r="802" spans="6:14" ht="15.75" customHeight="1">
      <c r="F802" s="24"/>
      <c r="G802" s="25"/>
      <c r="H802" s="25"/>
      <c r="I802" s="25"/>
      <c r="J802" s="25"/>
      <c r="K802" s="25"/>
      <c r="L802" s="25"/>
      <c r="M802" s="25"/>
      <c r="N802" s="25"/>
    </row>
    <row r="803" spans="6:14" ht="15.75" customHeight="1">
      <c r="F803" s="24"/>
      <c r="G803" s="25"/>
      <c r="H803" s="25"/>
      <c r="I803" s="25"/>
      <c r="J803" s="25"/>
      <c r="K803" s="25"/>
      <c r="L803" s="25"/>
      <c r="M803" s="25"/>
      <c r="N803" s="25"/>
    </row>
    <row r="804" spans="6:14" ht="15.75" customHeight="1">
      <c r="F804" s="24"/>
      <c r="G804" s="25"/>
      <c r="H804" s="25"/>
      <c r="I804" s="25"/>
      <c r="J804" s="25"/>
      <c r="K804" s="25"/>
      <c r="L804" s="25"/>
      <c r="M804" s="25"/>
      <c r="N804" s="25"/>
    </row>
    <row r="805" spans="6:14" ht="15.75" customHeight="1">
      <c r="F805" s="24"/>
      <c r="G805" s="25"/>
      <c r="H805" s="25"/>
      <c r="I805" s="25"/>
      <c r="J805" s="25"/>
      <c r="K805" s="25"/>
      <c r="L805" s="25"/>
      <c r="M805" s="25"/>
      <c r="N805" s="25"/>
    </row>
    <row r="806" spans="6:14" ht="15.75" customHeight="1">
      <c r="F806" s="24"/>
      <c r="G806" s="25"/>
      <c r="H806" s="25"/>
      <c r="I806" s="25"/>
      <c r="J806" s="25"/>
      <c r="K806" s="25"/>
      <c r="L806" s="25"/>
      <c r="M806" s="25"/>
      <c r="N806" s="25"/>
    </row>
    <row r="807" spans="6:14" ht="15.75" customHeight="1">
      <c r="F807" s="24"/>
      <c r="G807" s="25"/>
      <c r="H807" s="25"/>
      <c r="I807" s="25"/>
      <c r="J807" s="25"/>
      <c r="K807" s="25"/>
      <c r="L807" s="25"/>
      <c r="M807" s="25"/>
      <c r="N807" s="25"/>
    </row>
    <row r="808" spans="6:14" ht="15.75" customHeight="1">
      <c r="F808" s="24"/>
      <c r="G808" s="25"/>
      <c r="H808" s="25"/>
      <c r="I808" s="25"/>
      <c r="J808" s="25"/>
      <c r="K808" s="25"/>
      <c r="L808" s="25"/>
      <c r="M808" s="25"/>
      <c r="N808" s="25"/>
    </row>
    <row r="809" spans="6:14" ht="15.75" customHeight="1">
      <c r="F809" s="24"/>
      <c r="G809" s="25"/>
      <c r="H809" s="25"/>
      <c r="I809" s="25"/>
      <c r="J809" s="25"/>
      <c r="K809" s="25"/>
      <c r="L809" s="25"/>
      <c r="M809" s="25"/>
      <c r="N809" s="25"/>
    </row>
    <row r="810" spans="6:14" ht="15.75" customHeight="1">
      <c r="F810" s="24"/>
      <c r="G810" s="25"/>
      <c r="H810" s="25"/>
      <c r="I810" s="25"/>
      <c r="J810" s="25"/>
      <c r="K810" s="25"/>
      <c r="L810" s="25"/>
      <c r="M810" s="25"/>
      <c r="N810" s="25"/>
    </row>
    <row r="811" spans="6:14" ht="15.75" customHeight="1">
      <c r="F811" s="24"/>
      <c r="G811" s="25"/>
      <c r="H811" s="25"/>
      <c r="I811" s="25"/>
      <c r="J811" s="25"/>
      <c r="K811" s="25"/>
      <c r="L811" s="25"/>
      <c r="M811" s="25"/>
      <c r="N811" s="25"/>
    </row>
    <row r="812" spans="6:14" ht="15.75" customHeight="1">
      <c r="F812" s="24"/>
      <c r="G812" s="25"/>
      <c r="H812" s="25"/>
      <c r="I812" s="25"/>
      <c r="J812" s="25"/>
      <c r="K812" s="25"/>
      <c r="L812" s="25"/>
      <c r="M812" s="25"/>
      <c r="N812" s="25"/>
    </row>
    <row r="813" spans="6:14" ht="15.75" customHeight="1">
      <c r="F813" s="24"/>
      <c r="G813" s="25"/>
      <c r="H813" s="25"/>
      <c r="I813" s="25"/>
      <c r="J813" s="25"/>
      <c r="K813" s="25"/>
      <c r="L813" s="25"/>
      <c r="M813" s="25"/>
      <c r="N813" s="25"/>
    </row>
    <row r="814" spans="6:14" ht="15.75" customHeight="1">
      <c r="F814" s="24"/>
      <c r="G814" s="25"/>
      <c r="H814" s="25"/>
      <c r="I814" s="25"/>
      <c r="J814" s="25"/>
      <c r="K814" s="25"/>
      <c r="L814" s="25"/>
      <c r="M814" s="25"/>
      <c r="N814" s="25"/>
    </row>
    <row r="815" spans="6:14" ht="15.75" customHeight="1">
      <c r="F815" s="24"/>
      <c r="G815" s="25"/>
      <c r="H815" s="25"/>
      <c r="I815" s="25"/>
      <c r="J815" s="25"/>
      <c r="K815" s="25"/>
      <c r="L815" s="25"/>
      <c r="M815" s="25"/>
      <c r="N815" s="25"/>
    </row>
    <row r="816" spans="6:14" ht="15.75" customHeight="1">
      <c r="F816" s="24"/>
      <c r="G816" s="25"/>
      <c r="H816" s="25"/>
      <c r="I816" s="25"/>
      <c r="J816" s="25"/>
      <c r="K816" s="25"/>
      <c r="L816" s="25"/>
      <c r="M816" s="25"/>
      <c r="N816" s="25"/>
    </row>
    <row r="817" spans="6:14" ht="15.75" customHeight="1">
      <c r="F817" s="24"/>
      <c r="G817" s="25"/>
      <c r="H817" s="25"/>
      <c r="I817" s="25"/>
      <c r="J817" s="25"/>
      <c r="K817" s="25"/>
      <c r="L817" s="25"/>
      <c r="M817" s="25"/>
      <c r="N817" s="25"/>
    </row>
    <row r="818" spans="6:14" ht="15.75" customHeight="1">
      <c r="F818" s="24"/>
      <c r="G818" s="25"/>
      <c r="H818" s="25"/>
      <c r="I818" s="25"/>
      <c r="J818" s="25"/>
      <c r="K818" s="25"/>
      <c r="L818" s="25"/>
      <c r="M818" s="25"/>
      <c r="N818" s="25"/>
    </row>
    <row r="819" spans="6:14" ht="15.75" customHeight="1">
      <c r="F819" s="24"/>
      <c r="G819" s="25"/>
      <c r="H819" s="25"/>
      <c r="I819" s="25"/>
      <c r="J819" s="25"/>
      <c r="K819" s="25"/>
      <c r="L819" s="25"/>
      <c r="M819" s="25"/>
      <c r="N819" s="25"/>
    </row>
    <row r="820" spans="6:14" ht="15.75" customHeight="1">
      <c r="F820" s="24"/>
      <c r="G820" s="25"/>
      <c r="H820" s="25"/>
      <c r="I820" s="25"/>
      <c r="J820" s="25"/>
      <c r="K820" s="25"/>
      <c r="L820" s="25"/>
      <c r="M820" s="25"/>
      <c r="N820" s="25"/>
    </row>
    <row r="821" spans="6:14" ht="15.75" customHeight="1">
      <c r="F821" s="24"/>
      <c r="G821" s="25"/>
      <c r="H821" s="25"/>
      <c r="I821" s="25"/>
      <c r="J821" s="25"/>
      <c r="K821" s="25"/>
      <c r="L821" s="25"/>
      <c r="M821" s="25"/>
      <c r="N821" s="25"/>
    </row>
    <row r="822" spans="6:14" ht="15.75" customHeight="1">
      <c r="F822" s="24"/>
      <c r="G822" s="25"/>
      <c r="H822" s="25"/>
      <c r="I822" s="25"/>
      <c r="J822" s="25"/>
      <c r="K822" s="25"/>
      <c r="L822" s="25"/>
      <c r="M822" s="25"/>
      <c r="N822" s="25"/>
    </row>
    <row r="823" spans="6:14" ht="15.75" customHeight="1">
      <c r="F823" s="24"/>
      <c r="G823" s="25"/>
      <c r="H823" s="25"/>
      <c r="I823" s="25"/>
      <c r="J823" s="25"/>
      <c r="K823" s="25"/>
      <c r="L823" s="25"/>
      <c r="M823" s="25"/>
      <c r="N823" s="25"/>
    </row>
    <row r="824" spans="6:14" ht="15.75" customHeight="1">
      <c r="F824" s="24"/>
      <c r="G824" s="25"/>
      <c r="H824" s="25"/>
      <c r="I824" s="25"/>
      <c r="J824" s="25"/>
      <c r="K824" s="25"/>
      <c r="L824" s="25"/>
      <c r="M824" s="25"/>
      <c r="N824" s="25"/>
    </row>
    <row r="825" spans="6:14" ht="15.75" customHeight="1">
      <c r="F825" s="24"/>
      <c r="G825" s="25"/>
      <c r="H825" s="25"/>
      <c r="I825" s="25"/>
      <c r="J825" s="25"/>
      <c r="K825" s="25"/>
      <c r="L825" s="25"/>
      <c r="M825" s="25"/>
      <c r="N825" s="25"/>
    </row>
    <row r="826" spans="6:14" ht="15.75" customHeight="1">
      <c r="F826" s="24"/>
      <c r="G826" s="25"/>
      <c r="H826" s="25"/>
      <c r="I826" s="25"/>
      <c r="J826" s="25"/>
      <c r="K826" s="25"/>
      <c r="L826" s="25"/>
      <c r="M826" s="25"/>
      <c r="N826" s="25"/>
    </row>
    <row r="827" spans="6:14" ht="15.75" customHeight="1">
      <c r="F827" s="24"/>
      <c r="G827" s="25"/>
      <c r="H827" s="25"/>
      <c r="I827" s="25"/>
      <c r="J827" s="25"/>
      <c r="K827" s="25"/>
      <c r="L827" s="25"/>
      <c r="M827" s="25"/>
      <c r="N827" s="25"/>
    </row>
    <row r="828" spans="6:14" ht="15.75" customHeight="1">
      <c r="F828" s="24"/>
      <c r="G828" s="25"/>
      <c r="H828" s="25"/>
      <c r="I828" s="25"/>
      <c r="J828" s="25"/>
      <c r="K828" s="25"/>
      <c r="L828" s="25"/>
      <c r="M828" s="25"/>
      <c r="N828" s="25"/>
    </row>
    <row r="829" spans="6:14" ht="15.75" customHeight="1">
      <c r="F829" s="24"/>
      <c r="G829" s="25"/>
      <c r="H829" s="25"/>
      <c r="I829" s="25"/>
      <c r="J829" s="25"/>
      <c r="K829" s="25"/>
      <c r="L829" s="25"/>
      <c r="M829" s="25"/>
      <c r="N829" s="25"/>
    </row>
    <row r="830" spans="6:14" ht="15.75" customHeight="1">
      <c r="F830" s="24"/>
      <c r="G830" s="25"/>
      <c r="H830" s="25"/>
      <c r="I830" s="25"/>
      <c r="J830" s="25"/>
      <c r="K830" s="25"/>
      <c r="L830" s="25"/>
      <c r="M830" s="25"/>
      <c r="N830" s="25"/>
    </row>
    <row r="831" spans="6:14" ht="15.75" customHeight="1">
      <c r="F831" s="24"/>
      <c r="G831" s="25"/>
      <c r="H831" s="25"/>
      <c r="I831" s="25"/>
      <c r="J831" s="25"/>
      <c r="K831" s="25"/>
      <c r="L831" s="25"/>
      <c r="M831" s="25"/>
      <c r="N831" s="25"/>
    </row>
    <row r="832" spans="6:14" ht="15.75" customHeight="1">
      <c r="F832" s="24"/>
      <c r="G832" s="25"/>
      <c r="H832" s="25"/>
      <c r="I832" s="25"/>
      <c r="J832" s="25"/>
      <c r="K832" s="25"/>
      <c r="L832" s="25"/>
      <c r="M832" s="25"/>
      <c r="N832" s="25"/>
    </row>
    <row r="833" spans="6:14" ht="15.75" customHeight="1">
      <c r="F833" s="24"/>
      <c r="G833" s="25"/>
      <c r="H833" s="25"/>
      <c r="I833" s="25"/>
      <c r="J833" s="25"/>
      <c r="K833" s="25"/>
      <c r="L833" s="25"/>
      <c r="M833" s="25"/>
      <c r="N833" s="25"/>
    </row>
    <row r="834" spans="6:14" ht="15.75" customHeight="1">
      <c r="F834" s="24"/>
      <c r="G834" s="25"/>
      <c r="H834" s="25"/>
      <c r="I834" s="25"/>
      <c r="J834" s="25"/>
      <c r="K834" s="25"/>
      <c r="L834" s="25"/>
      <c r="M834" s="25"/>
      <c r="N834" s="25"/>
    </row>
    <row r="835" spans="6:14" ht="15.75" customHeight="1">
      <c r="F835" s="24"/>
      <c r="G835" s="25"/>
      <c r="H835" s="25"/>
      <c r="I835" s="25"/>
      <c r="J835" s="25"/>
      <c r="K835" s="25"/>
      <c r="L835" s="25"/>
      <c r="M835" s="25"/>
      <c r="N835" s="25"/>
    </row>
    <row r="836" spans="6:14" ht="15.75" customHeight="1">
      <c r="F836" s="24"/>
      <c r="G836" s="25"/>
      <c r="H836" s="25"/>
      <c r="I836" s="25"/>
      <c r="J836" s="25"/>
      <c r="K836" s="25"/>
      <c r="L836" s="25"/>
      <c r="M836" s="25"/>
      <c r="N836" s="25"/>
    </row>
    <row r="837" spans="6:14" ht="15.75" customHeight="1">
      <c r="F837" s="24"/>
      <c r="G837" s="25"/>
      <c r="H837" s="25"/>
      <c r="I837" s="25"/>
      <c r="J837" s="25"/>
      <c r="K837" s="25"/>
      <c r="L837" s="25"/>
      <c r="M837" s="25"/>
      <c r="N837" s="25"/>
    </row>
    <row r="838" spans="6:14" ht="15.75" customHeight="1">
      <c r="F838" s="24"/>
      <c r="G838" s="25"/>
      <c r="H838" s="25"/>
      <c r="I838" s="25"/>
      <c r="J838" s="25"/>
      <c r="K838" s="25"/>
      <c r="L838" s="25"/>
      <c r="M838" s="25"/>
      <c r="N838" s="25"/>
    </row>
    <row r="839" spans="6:14" ht="15.75" customHeight="1">
      <c r="F839" s="24"/>
      <c r="G839" s="25"/>
      <c r="H839" s="25"/>
      <c r="I839" s="25"/>
      <c r="J839" s="25"/>
      <c r="K839" s="25"/>
      <c r="L839" s="25"/>
      <c r="M839" s="25"/>
      <c r="N839" s="25"/>
    </row>
    <row r="840" spans="6:14" ht="15.75" customHeight="1">
      <c r="F840" s="24"/>
      <c r="G840" s="25"/>
      <c r="H840" s="25"/>
      <c r="I840" s="25"/>
      <c r="J840" s="25"/>
      <c r="K840" s="25"/>
      <c r="L840" s="25"/>
      <c r="M840" s="25"/>
      <c r="N840" s="25"/>
    </row>
    <row r="841" spans="6:14" ht="15.75" customHeight="1">
      <c r="F841" s="24"/>
      <c r="G841" s="25"/>
      <c r="H841" s="25"/>
      <c r="I841" s="25"/>
      <c r="J841" s="25"/>
      <c r="K841" s="25"/>
      <c r="L841" s="25"/>
      <c r="M841" s="25"/>
      <c r="N841" s="25"/>
    </row>
    <row r="842" spans="6:14" ht="15.75" customHeight="1">
      <c r="F842" s="24"/>
      <c r="G842" s="25"/>
      <c r="H842" s="25"/>
      <c r="I842" s="25"/>
      <c r="J842" s="25"/>
      <c r="K842" s="25"/>
      <c r="L842" s="25"/>
      <c r="M842" s="25"/>
      <c r="N842" s="25"/>
    </row>
    <row r="843" spans="6:14" ht="15.75" customHeight="1">
      <c r="F843" s="24"/>
      <c r="G843" s="25"/>
      <c r="H843" s="25"/>
      <c r="I843" s="25"/>
      <c r="J843" s="25"/>
      <c r="K843" s="25"/>
      <c r="L843" s="25"/>
      <c r="M843" s="25"/>
      <c r="N843" s="25"/>
    </row>
    <row r="844" spans="6:14" ht="15.75" customHeight="1">
      <c r="F844" s="24"/>
      <c r="G844" s="25"/>
      <c r="H844" s="25"/>
      <c r="I844" s="25"/>
      <c r="J844" s="25"/>
      <c r="K844" s="25"/>
      <c r="L844" s="25"/>
      <c r="M844" s="25"/>
      <c r="N844" s="25"/>
    </row>
    <row r="845" spans="6:14" ht="15.75" customHeight="1">
      <c r="F845" s="24"/>
      <c r="G845" s="25"/>
      <c r="H845" s="25"/>
      <c r="I845" s="25"/>
      <c r="J845" s="25"/>
      <c r="K845" s="25"/>
      <c r="L845" s="25"/>
      <c r="M845" s="25"/>
      <c r="N845" s="25"/>
    </row>
    <row r="846" spans="6:14" ht="15.75" customHeight="1">
      <c r="F846" s="24"/>
      <c r="G846" s="25"/>
      <c r="H846" s="25"/>
      <c r="I846" s="25"/>
      <c r="J846" s="25"/>
      <c r="K846" s="25"/>
      <c r="L846" s="25"/>
      <c r="M846" s="25"/>
      <c r="N846" s="25"/>
    </row>
    <row r="847" spans="6:14" ht="15.75" customHeight="1">
      <c r="F847" s="24"/>
      <c r="G847" s="25"/>
      <c r="H847" s="25"/>
      <c r="I847" s="25"/>
      <c r="J847" s="25"/>
      <c r="K847" s="25"/>
      <c r="L847" s="25"/>
      <c r="M847" s="25"/>
      <c r="N847" s="25"/>
    </row>
    <row r="848" spans="6:14" ht="15.75" customHeight="1">
      <c r="F848" s="24"/>
      <c r="G848" s="25"/>
      <c r="H848" s="25"/>
      <c r="I848" s="25"/>
      <c r="J848" s="25"/>
      <c r="K848" s="25"/>
      <c r="L848" s="25"/>
      <c r="M848" s="25"/>
      <c r="N848" s="25"/>
    </row>
    <row r="849" spans="6:14" ht="15.75" customHeight="1">
      <c r="F849" s="24"/>
      <c r="G849" s="25"/>
      <c r="H849" s="25"/>
      <c r="I849" s="25"/>
      <c r="J849" s="25"/>
      <c r="K849" s="25"/>
      <c r="L849" s="25"/>
      <c r="M849" s="25"/>
      <c r="N849" s="25"/>
    </row>
    <row r="850" spans="6:14" ht="15.75" customHeight="1">
      <c r="F850" s="24"/>
      <c r="G850" s="25"/>
      <c r="H850" s="25"/>
      <c r="I850" s="25"/>
      <c r="J850" s="25"/>
      <c r="K850" s="25"/>
      <c r="L850" s="25"/>
      <c r="M850" s="25"/>
      <c r="N850" s="25"/>
    </row>
    <row r="851" spans="6:14" ht="15.75" customHeight="1">
      <c r="F851" s="24"/>
      <c r="G851" s="25"/>
      <c r="H851" s="25"/>
      <c r="I851" s="25"/>
      <c r="J851" s="25"/>
      <c r="K851" s="25"/>
      <c r="L851" s="25"/>
      <c r="M851" s="25"/>
      <c r="N851" s="25"/>
    </row>
    <row r="852" spans="6:14" ht="15.75" customHeight="1">
      <c r="F852" s="24"/>
      <c r="G852" s="25"/>
      <c r="H852" s="25"/>
      <c r="I852" s="25"/>
      <c r="J852" s="25"/>
      <c r="K852" s="25"/>
      <c r="L852" s="25"/>
      <c r="M852" s="25"/>
      <c r="N852" s="25"/>
    </row>
    <row r="853" spans="6:14" ht="15.75" customHeight="1">
      <c r="F853" s="24"/>
      <c r="G853" s="25"/>
      <c r="H853" s="25"/>
      <c r="I853" s="25"/>
      <c r="J853" s="25"/>
      <c r="K853" s="25"/>
      <c r="L853" s="25"/>
      <c r="M853" s="25"/>
      <c r="N853" s="25"/>
    </row>
    <row r="854" spans="6:14" ht="15.75" customHeight="1">
      <c r="F854" s="24"/>
      <c r="G854" s="25"/>
      <c r="H854" s="25"/>
      <c r="I854" s="25"/>
      <c r="J854" s="25"/>
      <c r="K854" s="25"/>
      <c r="L854" s="25"/>
      <c r="M854" s="25"/>
      <c r="N854" s="25"/>
    </row>
    <row r="855" spans="6:14" ht="15.75" customHeight="1">
      <c r="F855" s="24"/>
      <c r="G855" s="25"/>
      <c r="H855" s="25"/>
      <c r="I855" s="25"/>
      <c r="J855" s="25"/>
      <c r="K855" s="25"/>
      <c r="L855" s="25"/>
      <c r="M855" s="25"/>
      <c r="N855" s="25"/>
    </row>
    <row r="856" spans="6:14" ht="15.75" customHeight="1">
      <c r="F856" s="24"/>
      <c r="G856" s="25"/>
      <c r="H856" s="25"/>
      <c r="I856" s="25"/>
      <c r="J856" s="25"/>
      <c r="K856" s="25"/>
      <c r="L856" s="25"/>
      <c r="M856" s="25"/>
      <c r="N856" s="25"/>
    </row>
    <row r="857" spans="6:14" ht="15.75" customHeight="1">
      <c r="F857" s="24"/>
      <c r="G857" s="25"/>
      <c r="H857" s="25"/>
      <c r="I857" s="25"/>
      <c r="J857" s="25"/>
      <c r="K857" s="25"/>
      <c r="L857" s="25"/>
      <c r="M857" s="25"/>
      <c r="N857" s="25"/>
    </row>
    <row r="858" spans="6:14" ht="15.75" customHeight="1">
      <c r="F858" s="24"/>
      <c r="G858" s="25"/>
      <c r="H858" s="25"/>
      <c r="I858" s="25"/>
      <c r="J858" s="25"/>
      <c r="K858" s="25"/>
      <c r="L858" s="25"/>
      <c r="M858" s="25"/>
      <c r="N858" s="25"/>
    </row>
    <row r="859" spans="6:14" ht="15.75" customHeight="1">
      <c r="F859" s="24"/>
      <c r="G859" s="25"/>
      <c r="H859" s="25"/>
      <c r="I859" s="25"/>
      <c r="J859" s="25"/>
      <c r="K859" s="25"/>
      <c r="L859" s="25"/>
      <c r="M859" s="25"/>
      <c r="N859" s="25"/>
    </row>
    <row r="860" spans="6:14" ht="15.75" customHeight="1">
      <c r="F860" s="24"/>
      <c r="G860" s="25"/>
      <c r="H860" s="25"/>
      <c r="I860" s="25"/>
      <c r="J860" s="25"/>
      <c r="K860" s="25"/>
      <c r="L860" s="25"/>
      <c r="M860" s="25"/>
      <c r="N860" s="25"/>
    </row>
    <row r="861" spans="6:14" ht="15.75" customHeight="1">
      <c r="F861" s="24"/>
      <c r="G861" s="25"/>
      <c r="H861" s="25"/>
      <c r="I861" s="25"/>
      <c r="J861" s="25"/>
      <c r="K861" s="25"/>
      <c r="L861" s="25"/>
      <c r="M861" s="25"/>
      <c r="N861" s="25"/>
    </row>
    <row r="862" spans="6:14" ht="15.75" customHeight="1">
      <c r="F862" s="24"/>
      <c r="G862" s="25"/>
      <c r="H862" s="25"/>
      <c r="I862" s="25"/>
      <c r="J862" s="25"/>
      <c r="K862" s="25"/>
      <c r="L862" s="25"/>
      <c r="M862" s="25"/>
      <c r="N862" s="25"/>
    </row>
    <row r="863" spans="6:14" ht="15.75" customHeight="1">
      <c r="F863" s="24"/>
      <c r="G863" s="25"/>
      <c r="H863" s="25"/>
      <c r="I863" s="25"/>
      <c r="J863" s="25"/>
      <c r="K863" s="25"/>
      <c r="L863" s="25"/>
      <c r="M863" s="25"/>
      <c r="N863" s="25"/>
    </row>
    <row r="864" spans="6:14" ht="15.75" customHeight="1">
      <c r="F864" s="24"/>
      <c r="G864" s="25"/>
      <c r="H864" s="25"/>
      <c r="I864" s="25"/>
      <c r="J864" s="25"/>
      <c r="K864" s="25"/>
      <c r="L864" s="25"/>
      <c r="M864" s="25"/>
      <c r="N864" s="25"/>
    </row>
    <row r="865" spans="6:14" ht="15.75" customHeight="1">
      <c r="F865" s="24"/>
      <c r="G865" s="25"/>
      <c r="H865" s="25"/>
      <c r="I865" s="25"/>
      <c r="J865" s="25"/>
      <c r="K865" s="25"/>
      <c r="L865" s="25"/>
      <c r="M865" s="25"/>
      <c r="N865" s="25"/>
    </row>
    <row r="866" spans="6:14" ht="15.75" customHeight="1">
      <c r="F866" s="24"/>
      <c r="G866" s="25"/>
      <c r="H866" s="25"/>
      <c r="I866" s="25"/>
      <c r="J866" s="25"/>
      <c r="K866" s="25"/>
      <c r="L866" s="25"/>
      <c r="M866" s="25"/>
      <c r="N866" s="25"/>
    </row>
    <row r="867" spans="6:14" ht="15.75" customHeight="1">
      <c r="F867" s="24"/>
      <c r="G867" s="25"/>
      <c r="H867" s="25"/>
      <c r="I867" s="25"/>
      <c r="J867" s="25"/>
      <c r="K867" s="25"/>
      <c r="L867" s="25"/>
      <c r="M867" s="25"/>
      <c r="N867" s="25"/>
    </row>
    <row r="868" spans="6:14" ht="15.75" customHeight="1">
      <c r="F868" s="24"/>
      <c r="G868" s="25"/>
      <c r="H868" s="25"/>
      <c r="I868" s="25"/>
      <c r="J868" s="25"/>
      <c r="K868" s="25"/>
      <c r="L868" s="25"/>
      <c r="M868" s="25"/>
      <c r="N868" s="25"/>
    </row>
    <row r="869" spans="6:14" ht="15.75" customHeight="1">
      <c r="F869" s="24"/>
      <c r="G869" s="25"/>
      <c r="H869" s="25"/>
      <c r="I869" s="25"/>
      <c r="J869" s="25"/>
      <c r="K869" s="25"/>
      <c r="L869" s="25"/>
      <c r="M869" s="25"/>
      <c r="N869" s="25"/>
    </row>
    <row r="870" spans="6:14" ht="15.75" customHeight="1">
      <c r="F870" s="24"/>
      <c r="G870" s="25"/>
      <c r="H870" s="25"/>
      <c r="I870" s="25"/>
      <c r="J870" s="25"/>
      <c r="K870" s="25"/>
      <c r="L870" s="25"/>
      <c r="M870" s="25"/>
      <c r="N870" s="25"/>
    </row>
    <row r="871" spans="6:14" ht="15.75" customHeight="1">
      <c r="F871" s="24"/>
      <c r="G871" s="25"/>
      <c r="H871" s="25"/>
      <c r="I871" s="25"/>
      <c r="J871" s="25"/>
      <c r="K871" s="25"/>
      <c r="L871" s="25"/>
      <c r="M871" s="25"/>
      <c r="N871" s="25"/>
    </row>
    <row r="872" spans="6:14" ht="15.75" customHeight="1">
      <c r="F872" s="24"/>
      <c r="G872" s="25"/>
      <c r="H872" s="25"/>
      <c r="I872" s="25"/>
      <c r="J872" s="25"/>
      <c r="K872" s="25"/>
      <c r="L872" s="25"/>
      <c r="M872" s="25"/>
      <c r="N872" s="25"/>
    </row>
    <row r="873" spans="6:14" ht="15.75" customHeight="1">
      <c r="F873" s="24"/>
      <c r="G873" s="25"/>
      <c r="H873" s="25"/>
      <c r="I873" s="25"/>
      <c r="J873" s="25"/>
      <c r="K873" s="25"/>
      <c r="L873" s="25"/>
      <c r="M873" s="25"/>
      <c r="N873" s="25"/>
    </row>
    <row r="874" spans="6:14" ht="15.75" customHeight="1">
      <c r="F874" s="24"/>
      <c r="G874" s="25"/>
      <c r="H874" s="25"/>
      <c r="I874" s="25"/>
      <c r="J874" s="25"/>
      <c r="K874" s="25"/>
      <c r="L874" s="25"/>
      <c r="M874" s="25"/>
      <c r="N874" s="25"/>
    </row>
    <row r="875" spans="6:14" ht="15.75" customHeight="1">
      <c r="F875" s="24"/>
      <c r="G875" s="25"/>
      <c r="H875" s="25"/>
      <c r="I875" s="25"/>
      <c r="J875" s="25"/>
      <c r="K875" s="25"/>
      <c r="L875" s="25"/>
      <c r="M875" s="25"/>
      <c r="N875" s="25"/>
    </row>
    <row r="876" spans="6:14" ht="15.75" customHeight="1">
      <c r="F876" s="24"/>
      <c r="G876" s="25"/>
      <c r="H876" s="25"/>
      <c r="I876" s="25"/>
      <c r="J876" s="25"/>
      <c r="K876" s="25"/>
      <c r="L876" s="25"/>
      <c r="M876" s="25"/>
      <c r="N876" s="25"/>
    </row>
    <row r="877" spans="6:14" ht="15.75" customHeight="1">
      <c r="F877" s="24"/>
      <c r="G877" s="25"/>
      <c r="H877" s="25"/>
      <c r="I877" s="25"/>
      <c r="J877" s="25"/>
      <c r="K877" s="25"/>
      <c r="L877" s="25"/>
      <c r="M877" s="25"/>
      <c r="N877" s="25"/>
    </row>
    <row r="878" spans="6:14" ht="15.75" customHeight="1">
      <c r="F878" s="24"/>
      <c r="G878" s="25"/>
      <c r="H878" s="25"/>
      <c r="I878" s="25"/>
      <c r="J878" s="25"/>
      <c r="K878" s="25"/>
      <c r="L878" s="25"/>
      <c r="M878" s="25"/>
      <c r="N878" s="25"/>
    </row>
    <row r="879" spans="6:14" ht="15.75" customHeight="1">
      <c r="F879" s="24"/>
      <c r="G879" s="25"/>
      <c r="H879" s="25"/>
      <c r="I879" s="25"/>
      <c r="J879" s="25"/>
      <c r="K879" s="25"/>
      <c r="L879" s="25"/>
      <c r="M879" s="25"/>
      <c r="N879" s="25"/>
    </row>
    <row r="880" spans="6:14" ht="15.75" customHeight="1">
      <c r="F880" s="24"/>
      <c r="G880" s="25"/>
      <c r="H880" s="25"/>
      <c r="I880" s="25"/>
      <c r="J880" s="25"/>
      <c r="K880" s="25"/>
      <c r="L880" s="25"/>
      <c r="M880" s="25"/>
      <c r="N880" s="25"/>
    </row>
    <row r="881" spans="6:14" ht="15.75" customHeight="1">
      <c r="F881" s="24"/>
      <c r="G881" s="25"/>
      <c r="H881" s="25"/>
      <c r="I881" s="25"/>
      <c r="J881" s="25"/>
      <c r="K881" s="25"/>
      <c r="L881" s="25"/>
      <c r="M881" s="25"/>
      <c r="N881" s="25"/>
    </row>
    <row r="882" spans="6:14" ht="15.75" customHeight="1">
      <c r="F882" s="24"/>
      <c r="G882" s="25"/>
      <c r="H882" s="25"/>
      <c r="I882" s="25"/>
      <c r="J882" s="25"/>
      <c r="K882" s="25"/>
      <c r="L882" s="25"/>
      <c r="M882" s="25"/>
      <c r="N882" s="25"/>
    </row>
    <row r="883" spans="6:14" ht="15.75" customHeight="1">
      <c r="F883" s="24"/>
      <c r="G883" s="25"/>
      <c r="H883" s="25"/>
      <c r="I883" s="25"/>
      <c r="J883" s="25"/>
      <c r="K883" s="25"/>
      <c r="L883" s="25"/>
      <c r="M883" s="25"/>
      <c r="N883" s="25"/>
    </row>
    <row r="884" spans="6:14" ht="15.75" customHeight="1">
      <c r="F884" s="24"/>
      <c r="G884" s="25"/>
      <c r="H884" s="25"/>
      <c r="I884" s="25"/>
      <c r="J884" s="25"/>
      <c r="K884" s="25"/>
      <c r="L884" s="25"/>
      <c r="M884" s="25"/>
      <c r="N884" s="25"/>
    </row>
    <row r="885" spans="6:14" ht="15.75" customHeight="1">
      <c r="F885" s="24"/>
      <c r="G885" s="25"/>
      <c r="H885" s="25"/>
      <c r="I885" s="25"/>
      <c r="J885" s="25"/>
      <c r="K885" s="25"/>
      <c r="L885" s="25"/>
      <c r="M885" s="25"/>
      <c r="N885" s="25"/>
    </row>
    <row r="886" spans="6:14" ht="15.75" customHeight="1">
      <c r="F886" s="24"/>
      <c r="G886" s="25"/>
      <c r="H886" s="25"/>
      <c r="I886" s="25"/>
      <c r="J886" s="25"/>
      <c r="K886" s="25"/>
      <c r="L886" s="25"/>
      <c r="M886" s="25"/>
      <c r="N886" s="25"/>
    </row>
    <row r="887" spans="6:14" ht="15.75" customHeight="1">
      <c r="F887" s="24"/>
      <c r="G887" s="25"/>
      <c r="H887" s="25"/>
      <c r="I887" s="25"/>
      <c r="J887" s="25"/>
      <c r="K887" s="25"/>
      <c r="L887" s="25"/>
      <c r="M887" s="25"/>
      <c r="N887" s="25"/>
    </row>
    <row r="888" spans="6:14" ht="15.75" customHeight="1">
      <c r="F888" s="24"/>
      <c r="G888" s="25"/>
      <c r="H888" s="25"/>
      <c r="I888" s="25"/>
      <c r="J888" s="25"/>
      <c r="K888" s="25"/>
      <c r="L888" s="25"/>
      <c r="M888" s="25"/>
      <c r="N888" s="25"/>
    </row>
    <row r="889" spans="6:14" ht="15.75" customHeight="1">
      <c r="F889" s="24"/>
      <c r="G889" s="25"/>
      <c r="H889" s="25"/>
      <c r="I889" s="25"/>
      <c r="J889" s="25"/>
      <c r="K889" s="25"/>
      <c r="L889" s="25"/>
      <c r="M889" s="25"/>
      <c r="N889" s="25"/>
    </row>
    <row r="890" spans="6:14" ht="15.75" customHeight="1">
      <c r="F890" s="24"/>
      <c r="G890" s="25"/>
      <c r="H890" s="25"/>
      <c r="I890" s="25"/>
      <c r="J890" s="25"/>
      <c r="K890" s="25"/>
      <c r="L890" s="25"/>
      <c r="M890" s="25"/>
      <c r="N890" s="25"/>
    </row>
    <row r="891" spans="6:14" ht="15.75" customHeight="1">
      <c r="F891" s="24"/>
      <c r="G891" s="25"/>
      <c r="H891" s="25"/>
      <c r="I891" s="25"/>
      <c r="J891" s="25"/>
      <c r="K891" s="25"/>
      <c r="L891" s="25"/>
      <c r="M891" s="25"/>
      <c r="N891" s="25"/>
    </row>
    <row r="892" spans="6:14" ht="15.75" customHeight="1">
      <c r="F892" s="24"/>
      <c r="G892" s="25"/>
      <c r="H892" s="25"/>
      <c r="I892" s="25"/>
      <c r="J892" s="25"/>
      <c r="K892" s="25"/>
      <c r="L892" s="25"/>
      <c r="M892" s="25"/>
      <c r="N892" s="25"/>
    </row>
    <row r="893" spans="6:14" ht="15.75" customHeight="1">
      <c r="F893" s="24"/>
      <c r="G893" s="25"/>
      <c r="H893" s="25"/>
      <c r="I893" s="25"/>
      <c r="J893" s="25"/>
      <c r="K893" s="25"/>
      <c r="L893" s="25"/>
      <c r="M893" s="25"/>
      <c r="N893" s="25"/>
    </row>
    <row r="894" spans="6:14" ht="15.75" customHeight="1">
      <c r="F894" s="24"/>
      <c r="G894" s="25"/>
      <c r="H894" s="25"/>
      <c r="I894" s="25"/>
      <c r="J894" s="25"/>
      <c r="K894" s="25"/>
      <c r="L894" s="25"/>
      <c r="M894" s="25"/>
      <c r="N894" s="25"/>
    </row>
    <row r="895" spans="6:14" ht="15.75" customHeight="1">
      <c r="F895" s="24"/>
      <c r="G895" s="25"/>
      <c r="H895" s="25"/>
      <c r="I895" s="25"/>
      <c r="J895" s="25"/>
      <c r="K895" s="25"/>
      <c r="L895" s="25"/>
      <c r="M895" s="25"/>
      <c r="N895" s="25"/>
    </row>
    <row r="896" spans="6:14" ht="15.75" customHeight="1">
      <c r="F896" s="24"/>
      <c r="G896" s="25"/>
      <c r="H896" s="25"/>
      <c r="I896" s="25"/>
      <c r="J896" s="25"/>
      <c r="K896" s="25"/>
      <c r="L896" s="25"/>
      <c r="M896" s="25"/>
      <c r="N896" s="25"/>
    </row>
    <row r="897" spans="6:14" ht="15.75" customHeight="1">
      <c r="F897" s="24"/>
      <c r="G897" s="25"/>
      <c r="H897" s="25"/>
      <c r="I897" s="25"/>
      <c r="J897" s="25"/>
      <c r="K897" s="25"/>
      <c r="L897" s="25"/>
      <c r="M897" s="25"/>
      <c r="N897" s="25"/>
    </row>
    <row r="898" spans="6:14" ht="15.75" customHeight="1">
      <c r="F898" s="24"/>
      <c r="G898" s="25"/>
      <c r="H898" s="25"/>
      <c r="I898" s="25"/>
      <c r="J898" s="25"/>
      <c r="K898" s="25"/>
      <c r="L898" s="25"/>
      <c r="M898" s="25"/>
      <c r="N898" s="25"/>
    </row>
    <row r="899" spans="6:14" ht="15.75" customHeight="1">
      <c r="F899" s="24"/>
      <c r="G899" s="25"/>
      <c r="H899" s="25"/>
      <c r="I899" s="25"/>
      <c r="J899" s="25"/>
      <c r="K899" s="25"/>
      <c r="L899" s="25"/>
      <c r="M899" s="25"/>
      <c r="N899" s="25"/>
    </row>
    <row r="900" spans="6:14" ht="15.75" customHeight="1">
      <c r="F900" s="24"/>
      <c r="G900" s="25"/>
      <c r="H900" s="25"/>
      <c r="I900" s="25"/>
      <c r="J900" s="25"/>
      <c r="K900" s="25"/>
      <c r="L900" s="25"/>
      <c r="M900" s="25"/>
      <c r="N900" s="25"/>
    </row>
    <row r="901" spans="6:14" ht="15.75" customHeight="1">
      <c r="F901" s="24"/>
      <c r="G901" s="25"/>
      <c r="H901" s="25"/>
      <c r="I901" s="25"/>
      <c r="J901" s="25"/>
      <c r="K901" s="25"/>
      <c r="L901" s="25"/>
      <c r="M901" s="25"/>
      <c r="N901" s="25"/>
    </row>
    <row r="902" spans="6:14" ht="15.75" customHeight="1">
      <c r="F902" s="24"/>
      <c r="G902" s="25"/>
      <c r="H902" s="25"/>
      <c r="I902" s="25"/>
      <c r="J902" s="25"/>
      <c r="K902" s="25"/>
      <c r="L902" s="25"/>
      <c r="M902" s="25"/>
      <c r="N902" s="25"/>
    </row>
    <row r="903" spans="6:14" ht="15.75" customHeight="1">
      <c r="F903" s="24"/>
      <c r="G903" s="25"/>
      <c r="H903" s="25"/>
      <c r="I903" s="25"/>
      <c r="J903" s="25"/>
      <c r="K903" s="25"/>
      <c r="L903" s="25"/>
      <c r="M903" s="25"/>
      <c r="N903" s="25"/>
    </row>
    <row r="904" spans="6:14" ht="15.75" customHeight="1">
      <c r="F904" s="24"/>
      <c r="G904" s="25"/>
      <c r="H904" s="25"/>
      <c r="I904" s="25"/>
      <c r="J904" s="25"/>
      <c r="K904" s="25"/>
      <c r="L904" s="25"/>
      <c r="M904" s="25"/>
      <c r="N904" s="25"/>
    </row>
    <row r="905" spans="6:14" ht="15.75" customHeight="1">
      <c r="F905" s="24"/>
      <c r="G905" s="25"/>
      <c r="H905" s="25"/>
      <c r="I905" s="25"/>
      <c r="J905" s="25"/>
      <c r="K905" s="25"/>
      <c r="L905" s="25"/>
      <c r="M905" s="25"/>
      <c r="N905" s="25"/>
    </row>
    <row r="906" spans="6:14" ht="15.75" customHeight="1">
      <c r="F906" s="24"/>
      <c r="G906" s="25"/>
      <c r="H906" s="25"/>
      <c r="I906" s="25"/>
      <c r="J906" s="25"/>
      <c r="K906" s="25"/>
      <c r="L906" s="25"/>
      <c r="M906" s="25"/>
      <c r="N906" s="25"/>
    </row>
    <row r="907" spans="6:14" ht="15.75" customHeight="1">
      <c r="F907" s="24"/>
      <c r="G907" s="25"/>
      <c r="H907" s="25"/>
      <c r="I907" s="25"/>
      <c r="J907" s="25"/>
      <c r="K907" s="25"/>
      <c r="L907" s="25"/>
      <c r="M907" s="25"/>
      <c r="N907" s="25"/>
    </row>
    <row r="908" spans="6:14" ht="15.75" customHeight="1">
      <c r="F908" s="24"/>
      <c r="G908" s="25"/>
      <c r="H908" s="25"/>
      <c r="I908" s="25"/>
      <c r="J908" s="25"/>
      <c r="K908" s="25"/>
      <c r="L908" s="25"/>
      <c r="M908" s="25"/>
      <c r="N908" s="25"/>
    </row>
    <row r="909" spans="6:14" ht="15.75" customHeight="1">
      <c r="F909" s="24"/>
      <c r="G909" s="25"/>
      <c r="H909" s="25"/>
      <c r="I909" s="25"/>
      <c r="J909" s="25"/>
      <c r="K909" s="25"/>
      <c r="L909" s="25"/>
      <c r="M909" s="25"/>
      <c r="N909" s="25"/>
    </row>
    <row r="910" spans="6:14" ht="15.75" customHeight="1">
      <c r="F910" s="24"/>
      <c r="G910" s="25"/>
      <c r="H910" s="25"/>
      <c r="I910" s="25"/>
      <c r="J910" s="25"/>
      <c r="K910" s="25"/>
      <c r="L910" s="25"/>
      <c r="M910" s="25"/>
      <c r="N910" s="25"/>
    </row>
    <row r="911" spans="6:14" ht="15.75" customHeight="1">
      <c r="F911" s="24"/>
      <c r="G911" s="25"/>
      <c r="H911" s="25"/>
      <c r="I911" s="25"/>
      <c r="J911" s="25"/>
      <c r="K911" s="25"/>
      <c r="L911" s="25"/>
      <c r="M911" s="25"/>
      <c r="N911" s="25"/>
    </row>
    <row r="912" spans="6:14" ht="15.75" customHeight="1">
      <c r="F912" s="24"/>
      <c r="G912" s="25"/>
      <c r="H912" s="25"/>
      <c r="I912" s="25"/>
      <c r="J912" s="25"/>
      <c r="K912" s="25"/>
      <c r="L912" s="25"/>
      <c r="M912" s="25"/>
      <c r="N912" s="25"/>
    </row>
    <row r="913" spans="6:14" ht="15.75" customHeight="1">
      <c r="F913" s="24"/>
      <c r="G913" s="25"/>
      <c r="H913" s="25"/>
      <c r="I913" s="25"/>
      <c r="J913" s="25"/>
      <c r="K913" s="25"/>
      <c r="L913" s="25"/>
      <c r="M913" s="25"/>
      <c r="N913" s="25"/>
    </row>
    <row r="914" spans="6:14" ht="15.75" customHeight="1">
      <c r="F914" s="24"/>
      <c r="G914" s="25"/>
      <c r="H914" s="25"/>
      <c r="I914" s="25"/>
      <c r="J914" s="25"/>
      <c r="K914" s="25"/>
      <c r="L914" s="25"/>
      <c r="M914" s="25"/>
      <c r="N914" s="25"/>
    </row>
    <row r="915" spans="6:14" ht="15.75" customHeight="1">
      <c r="F915" s="24"/>
      <c r="G915" s="25"/>
      <c r="H915" s="25"/>
      <c r="I915" s="25"/>
      <c r="J915" s="25"/>
      <c r="K915" s="25"/>
      <c r="L915" s="25"/>
      <c r="M915" s="25"/>
      <c r="N915" s="25"/>
    </row>
    <row r="916" spans="6:14" ht="15.75" customHeight="1">
      <c r="F916" s="24"/>
      <c r="G916" s="25"/>
      <c r="H916" s="25"/>
      <c r="I916" s="25"/>
      <c r="J916" s="25"/>
      <c r="K916" s="25"/>
      <c r="L916" s="25"/>
      <c r="M916" s="25"/>
      <c r="N916" s="25"/>
    </row>
    <row r="917" spans="6:14" ht="15.75" customHeight="1">
      <c r="F917" s="24"/>
      <c r="G917" s="25"/>
      <c r="H917" s="25"/>
      <c r="I917" s="25"/>
      <c r="J917" s="25"/>
      <c r="K917" s="25"/>
      <c r="L917" s="25"/>
      <c r="M917" s="25"/>
      <c r="N917" s="25"/>
    </row>
    <row r="918" spans="6:14" ht="15.75" customHeight="1">
      <c r="F918" s="24"/>
      <c r="G918" s="25"/>
      <c r="H918" s="25"/>
      <c r="I918" s="25"/>
      <c r="J918" s="25"/>
      <c r="K918" s="25"/>
      <c r="L918" s="25"/>
      <c r="M918" s="25"/>
      <c r="N918" s="25"/>
    </row>
    <row r="919" spans="6:14" ht="15.75" customHeight="1">
      <c r="F919" s="24"/>
      <c r="G919" s="25"/>
      <c r="H919" s="25"/>
      <c r="I919" s="25"/>
      <c r="J919" s="25"/>
      <c r="K919" s="25"/>
      <c r="L919" s="25"/>
      <c r="M919" s="25"/>
      <c r="N919" s="25"/>
    </row>
    <row r="920" spans="6:14" ht="15.75" customHeight="1">
      <c r="F920" s="24"/>
      <c r="G920" s="25"/>
      <c r="H920" s="25"/>
      <c r="I920" s="25"/>
      <c r="J920" s="25"/>
      <c r="K920" s="25"/>
      <c r="L920" s="25"/>
      <c r="M920" s="25"/>
      <c r="N920" s="25"/>
    </row>
    <row r="921" spans="6:14" ht="15.75" customHeight="1">
      <c r="F921" s="24"/>
      <c r="G921" s="25"/>
      <c r="H921" s="25"/>
      <c r="I921" s="25"/>
      <c r="J921" s="25"/>
      <c r="K921" s="25"/>
      <c r="L921" s="25"/>
      <c r="M921" s="25"/>
      <c r="N921" s="25"/>
    </row>
    <row r="922" spans="6:14" ht="15.75" customHeight="1">
      <c r="F922" s="24"/>
      <c r="G922" s="25"/>
      <c r="H922" s="25"/>
      <c r="I922" s="25"/>
      <c r="J922" s="25"/>
      <c r="K922" s="25"/>
      <c r="L922" s="25"/>
      <c r="M922" s="25"/>
      <c r="N922" s="25"/>
    </row>
    <row r="923" spans="6:14" ht="15.75" customHeight="1">
      <c r="F923" s="24"/>
      <c r="G923" s="25"/>
      <c r="H923" s="25"/>
      <c r="I923" s="25"/>
      <c r="J923" s="25"/>
      <c r="K923" s="25"/>
      <c r="L923" s="25"/>
      <c r="M923" s="25"/>
      <c r="N923" s="25"/>
    </row>
    <row r="924" spans="6:14" ht="15.75" customHeight="1">
      <c r="F924" s="24"/>
      <c r="G924" s="25"/>
      <c r="H924" s="25"/>
      <c r="I924" s="25"/>
      <c r="J924" s="25"/>
      <c r="K924" s="25"/>
      <c r="L924" s="25"/>
      <c r="M924" s="25"/>
      <c r="N924" s="25"/>
    </row>
    <row r="925" spans="6:14" ht="15.75" customHeight="1">
      <c r="F925" s="24"/>
      <c r="G925" s="25"/>
      <c r="H925" s="25"/>
      <c r="I925" s="25"/>
      <c r="J925" s="25"/>
      <c r="K925" s="25"/>
      <c r="L925" s="25"/>
      <c r="M925" s="25"/>
      <c r="N925" s="25"/>
    </row>
    <row r="926" spans="6:14" ht="15.75" customHeight="1">
      <c r="F926" s="24"/>
      <c r="G926" s="25"/>
      <c r="H926" s="25"/>
      <c r="I926" s="25"/>
      <c r="J926" s="25"/>
      <c r="K926" s="25"/>
      <c r="L926" s="25"/>
      <c r="M926" s="25"/>
      <c r="N926" s="25"/>
    </row>
    <row r="927" spans="6:14" ht="15.75" customHeight="1">
      <c r="F927" s="24"/>
      <c r="G927" s="25"/>
      <c r="H927" s="25"/>
      <c r="I927" s="25"/>
      <c r="J927" s="25"/>
      <c r="K927" s="25"/>
      <c r="L927" s="25"/>
      <c r="M927" s="25"/>
      <c r="N927" s="25"/>
    </row>
    <row r="928" spans="6:14" ht="15.75" customHeight="1">
      <c r="F928" s="24"/>
      <c r="G928" s="25"/>
      <c r="H928" s="25"/>
      <c r="I928" s="25"/>
      <c r="J928" s="25"/>
      <c r="K928" s="25"/>
      <c r="L928" s="25"/>
      <c r="M928" s="25"/>
      <c r="N928" s="25"/>
    </row>
    <row r="929" spans="6:14" ht="15.75" customHeight="1">
      <c r="F929" s="24"/>
      <c r="G929" s="25"/>
      <c r="H929" s="25"/>
      <c r="I929" s="25"/>
      <c r="J929" s="25"/>
      <c r="K929" s="25"/>
      <c r="L929" s="25"/>
      <c r="M929" s="25"/>
      <c r="N929" s="25"/>
    </row>
    <row r="930" spans="6:14" ht="15.75" customHeight="1">
      <c r="F930" s="24"/>
      <c r="G930" s="25"/>
      <c r="H930" s="25"/>
      <c r="I930" s="25"/>
      <c r="J930" s="25"/>
      <c r="K930" s="25"/>
      <c r="L930" s="25"/>
      <c r="M930" s="25"/>
      <c r="N930" s="25"/>
    </row>
    <row r="931" spans="6:14" ht="15.75" customHeight="1">
      <c r="F931" s="24"/>
      <c r="G931" s="25"/>
      <c r="H931" s="25"/>
      <c r="I931" s="25"/>
      <c r="J931" s="25"/>
      <c r="K931" s="25"/>
      <c r="L931" s="25"/>
      <c r="M931" s="25"/>
      <c r="N931" s="25"/>
    </row>
    <row r="932" spans="6:14" ht="15.75" customHeight="1">
      <c r="F932" s="24"/>
      <c r="G932" s="25"/>
      <c r="H932" s="25"/>
      <c r="I932" s="25"/>
      <c r="J932" s="25"/>
      <c r="K932" s="25"/>
      <c r="L932" s="25"/>
      <c r="M932" s="25"/>
      <c r="N932" s="25"/>
    </row>
    <row r="933" spans="6:14" ht="15.75" customHeight="1">
      <c r="F933" s="24"/>
      <c r="G933" s="25"/>
      <c r="H933" s="25"/>
      <c r="I933" s="25"/>
      <c r="J933" s="25"/>
      <c r="K933" s="25"/>
      <c r="L933" s="25"/>
      <c r="M933" s="25"/>
      <c r="N933" s="25"/>
    </row>
    <row r="934" spans="6:14" ht="15.75" customHeight="1">
      <c r="F934" s="24"/>
      <c r="G934" s="25"/>
      <c r="H934" s="25"/>
      <c r="I934" s="25"/>
      <c r="J934" s="25"/>
      <c r="K934" s="25"/>
      <c r="L934" s="25"/>
      <c r="M934" s="25"/>
      <c r="N934" s="25"/>
    </row>
    <row r="935" spans="6:14" ht="15.75" customHeight="1">
      <c r="F935" s="24"/>
      <c r="G935" s="25"/>
      <c r="H935" s="25"/>
      <c r="I935" s="25"/>
      <c r="J935" s="25"/>
      <c r="K935" s="25"/>
      <c r="L935" s="25"/>
      <c r="M935" s="25"/>
      <c r="N935" s="25"/>
    </row>
    <row r="936" spans="6:14" ht="15.75" customHeight="1">
      <c r="F936" s="24"/>
      <c r="G936" s="25"/>
      <c r="H936" s="25"/>
      <c r="I936" s="25"/>
      <c r="J936" s="25"/>
      <c r="K936" s="25"/>
      <c r="L936" s="25"/>
      <c r="M936" s="25"/>
      <c r="N936" s="25"/>
    </row>
    <row r="937" spans="6:14" ht="15.75" customHeight="1">
      <c r="F937" s="24"/>
      <c r="G937" s="25"/>
      <c r="H937" s="25"/>
      <c r="I937" s="25"/>
      <c r="J937" s="25"/>
      <c r="K937" s="25"/>
      <c r="L937" s="25"/>
      <c r="M937" s="25"/>
      <c r="N937" s="25"/>
    </row>
    <row r="938" spans="6:14" ht="15.75" customHeight="1">
      <c r="F938" s="24"/>
      <c r="G938" s="25"/>
      <c r="H938" s="25"/>
      <c r="I938" s="25"/>
      <c r="J938" s="25"/>
      <c r="K938" s="25"/>
      <c r="L938" s="25"/>
      <c r="M938" s="25"/>
      <c r="N938" s="25"/>
    </row>
    <row r="939" spans="6:14" ht="15.75" customHeight="1">
      <c r="F939" s="24"/>
      <c r="G939" s="25"/>
      <c r="H939" s="25"/>
      <c r="I939" s="25"/>
      <c r="J939" s="25"/>
      <c r="K939" s="25"/>
      <c r="L939" s="25"/>
      <c r="M939" s="25"/>
      <c r="N939" s="25"/>
    </row>
    <row r="940" spans="6:14" ht="15.75" customHeight="1">
      <c r="F940" s="24"/>
      <c r="G940" s="25"/>
      <c r="H940" s="25"/>
      <c r="I940" s="25"/>
      <c r="J940" s="25"/>
      <c r="K940" s="25"/>
      <c r="L940" s="25"/>
      <c r="M940" s="25"/>
      <c r="N940" s="25"/>
    </row>
    <row r="941" spans="6:14" ht="15.75" customHeight="1">
      <c r="F941" s="24"/>
      <c r="G941" s="25"/>
      <c r="H941" s="25"/>
      <c r="I941" s="25"/>
      <c r="J941" s="25"/>
      <c r="K941" s="25"/>
      <c r="L941" s="25"/>
      <c r="M941" s="25"/>
      <c r="N941" s="25"/>
    </row>
    <row r="942" spans="6:14" ht="15.75" customHeight="1">
      <c r="F942" s="24"/>
      <c r="G942" s="25"/>
      <c r="H942" s="25"/>
      <c r="I942" s="25"/>
      <c r="J942" s="25"/>
      <c r="K942" s="25"/>
      <c r="L942" s="25"/>
      <c r="M942" s="25"/>
      <c r="N942" s="25"/>
    </row>
    <row r="943" spans="6:14" ht="15.75" customHeight="1">
      <c r="F943" s="24"/>
      <c r="G943" s="25"/>
      <c r="H943" s="25"/>
      <c r="I943" s="25"/>
      <c r="J943" s="25"/>
      <c r="K943" s="25"/>
      <c r="L943" s="25"/>
      <c r="M943" s="25"/>
      <c r="N943" s="25"/>
    </row>
    <row r="944" spans="6:14" ht="15.75" customHeight="1">
      <c r="F944" s="24"/>
      <c r="G944" s="25"/>
      <c r="H944" s="25"/>
      <c r="I944" s="25"/>
      <c r="J944" s="25"/>
      <c r="K944" s="25"/>
      <c r="L944" s="25"/>
      <c r="M944" s="25"/>
      <c r="N944" s="25"/>
    </row>
    <row r="945" spans="6:14" ht="15.75" customHeight="1">
      <c r="F945" s="24"/>
      <c r="G945" s="25"/>
      <c r="H945" s="25"/>
      <c r="I945" s="25"/>
      <c r="J945" s="25"/>
      <c r="K945" s="25"/>
      <c r="L945" s="25"/>
      <c r="M945" s="25"/>
      <c r="N945" s="25"/>
    </row>
    <row r="946" spans="6:14" ht="15.75" customHeight="1">
      <c r="F946" s="24"/>
      <c r="G946" s="25"/>
      <c r="H946" s="25"/>
      <c r="I946" s="25"/>
      <c r="J946" s="25"/>
      <c r="K946" s="25"/>
      <c r="L946" s="25"/>
      <c r="M946" s="25"/>
      <c r="N946" s="25"/>
    </row>
    <row r="947" spans="6:14" ht="15.75" customHeight="1">
      <c r="F947" s="24"/>
      <c r="G947" s="25"/>
      <c r="H947" s="25"/>
      <c r="I947" s="25"/>
      <c r="J947" s="25"/>
      <c r="K947" s="25"/>
      <c r="L947" s="25"/>
      <c r="M947" s="25"/>
      <c r="N947" s="25"/>
    </row>
    <row r="948" spans="6:14" ht="15.75" customHeight="1">
      <c r="F948" s="24"/>
      <c r="G948" s="25"/>
      <c r="H948" s="25"/>
      <c r="I948" s="25"/>
      <c r="J948" s="25"/>
      <c r="K948" s="25"/>
      <c r="L948" s="25"/>
      <c r="M948" s="25"/>
      <c r="N948" s="25"/>
    </row>
    <row r="949" spans="6:14" ht="15.75" customHeight="1">
      <c r="F949" s="24"/>
      <c r="G949" s="25"/>
      <c r="H949" s="25"/>
      <c r="I949" s="25"/>
      <c r="J949" s="25"/>
      <c r="K949" s="25"/>
      <c r="L949" s="25"/>
      <c r="M949" s="25"/>
      <c r="N949" s="25"/>
    </row>
    <row r="950" spans="6:14" ht="15.75" customHeight="1">
      <c r="F950" s="24"/>
      <c r="G950" s="25"/>
      <c r="H950" s="25"/>
      <c r="I950" s="25"/>
      <c r="J950" s="25"/>
      <c r="K950" s="25"/>
      <c r="L950" s="25"/>
      <c r="M950" s="25"/>
      <c r="N950" s="25"/>
    </row>
    <row r="951" spans="6:14" ht="15.75" customHeight="1">
      <c r="F951" s="24"/>
      <c r="G951" s="25"/>
      <c r="H951" s="25"/>
      <c r="I951" s="25"/>
      <c r="J951" s="25"/>
      <c r="K951" s="25"/>
      <c r="L951" s="25"/>
      <c r="M951" s="25"/>
      <c r="N951" s="25"/>
    </row>
    <row r="952" spans="6:14" ht="15.75" customHeight="1">
      <c r="F952" s="24"/>
      <c r="G952" s="25"/>
      <c r="H952" s="25"/>
      <c r="I952" s="25"/>
      <c r="J952" s="25"/>
      <c r="K952" s="25"/>
      <c r="L952" s="25"/>
      <c r="M952" s="25"/>
      <c r="N952" s="25"/>
    </row>
    <row r="953" spans="6:14" ht="15.75" customHeight="1">
      <c r="F953" s="24"/>
      <c r="G953" s="25"/>
      <c r="H953" s="25"/>
      <c r="I953" s="25"/>
      <c r="J953" s="25"/>
      <c r="K953" s="25"/>
      <c r="L953" s="25"/>
      <c r="M953" s="25"/>
      <c r="N953" s="25"/>
    </row>
    <row r="954" spans="6:14" ht="15.75" customHeight="1">
      <c r="F954" s="24"/>
      <c r="G954" s="25"/>
      <c r="H954" s="25"/>
      <c r="I954" s="25"/>
      <c r="J954" s="25"/>
      <c r="K954" s="25"/>
      <c r="L954" s="25"/>
      <c r="M954" s="25"/>
      <c r="N954" s="25"/>
    </row>
    <row r="955" spans="6:14" ht="15.75" customHeight="1">
      <c r="F955" s="24"/>
      <c r="G955" s="25"/>
      <c r="H955" s="25"/>
      <c r="I955" s="25"/>
      <c r="J955" s="25"/>
      <c r="K955" s="25"/>
      <c r="L955" s="25"/>
      <c r="M955" s="25"/>
      <c r="N955" s="25"/>
    </row>
    <row r="956" spans="6:14" ht="15.75" customHeight="1">
      <c r="F956" s="24"/>
      <c r="G956" s="25"/>
      <c r="H956" s="25"/>
      <c r="I956" s="25"/>
      <c r="J956" s="25"/>
      <c r="K956" s="25"/>
      <c r="L956" s="25"/>
      <c r="M956" s="25"/>
      <c r="N956" s="25"/>
    </row>
    <row r="957" spans="6:14" ht="15.75" customHeight="1">
      <c r="F957" s="24"/>
      <c r="G957" s="25"/>
      <c r="H957" s="25"/>
      <c r="I957" s="25"/>
      <c r="J957" s="25"/>
      <c r="K957" s="25"/>
      <c r="L957" s="25"/>
      <c r="M957" s="25"/>
      <c r="N957" s="25"/>
    </row>
    <row r="958" spans="6:14" ht="15.75" customHeight="1">
      <c r="F958" s="24"/>
      <c r="G958" s="25"/>
      <c r="H958" s="25"/>
      <c r="I958" s="25"/>
      <c r="J958" s="25"/>
      <c r="K958" s="25"/>
      <c r="L958" s="25"/>
      <c r="M958" s="25"/>
      <c r="N958" s="25"/>
    </row>
    <row r="959" spans="6:14" ht="15.75" customHeight="1">
      <c r="F959" s="24"/>
      <c r="G959" s="25"/>
      <c r="H959" s="25"/>
      <c r="I959" s="25"/>
      <c r="J959" s="25"/>
      <c r="K959" s="25"/>
      <c r="L959" s="25"/>
      <c r="M959" s="25"/>
      <c r="N959" s="25"/>
    </row>
    <row r="960" spans="6:14" ht="15.75" customHeight="1">
      <c r="F960" s="24"/>
      <c r="G960" s="25"/>
      <c r="H960" s="25"/>
      <c r="I960" s="25"/>
      <c r="J960" s="25"/>
      <c r="K960" s="25"/>
      <c r="L960" s="25"/>
      <c r="M960" s="25"/>
      <c r="N960" s="25"/>
    </row>
    <row r="961" spans="6:14" ht="15.75" customHeight="1">
      <c r="F961" s="24"/>
      <c r="G961" s="25"/>
      <c r="H961" s="25"/>
      <c r="I961" s="25"/>
      <c r="J961" s="25"/>
      <c r="K961" s="25"/>
      <c r="L961" s="25"/>
      <c r="M961" s="25"/>
      <c r="N961" s="25"/>
    </row>
    <row r="962" spans="6:14" ht="15.75" customHeight="1">
      <c r="F962" s="24"/>
      <c r="G962" s="25"/>
      <c r="H962" s="25"/>
      <c r="I962" s="25"/>
      <c r="J962" s="25"/>
      <c r="K962" s="25"/>
      <c r="L962" s="25"/>
      <c r="M962" s="25"/>
      <c r="N962" s="25"/>
    </row>
    <row r="963" spans="6:14" ht="15.75" customHeight="1">
      <c r="F963" s="24"/>
      <c r="G963" s="25"/>
      <c r="H963" s="25"/>
      <c r="I963" s="25"/>
      <c r="J963" s="25"/>
      <c r="K963" s="25"/>
      <c r="L963" s="25"/>
      <c r="M963" s="25"/>
      <c r="N963" s="25"/>
    </row>
    <row r="964" spans="6:14" ht="15.75" customHeight="1">
      <c r="F964" s="24"/>
      <c r="G964" s="25"/>
      <c r="H964" s="25"/>
      <c r="I964" s="25"/>
      <c r="J964" s="25"/>
      <c r="K964" s="25"/>
      <c r="L964" s="25"/>
      <c r="M964" s="25"/>
      <c r="N964" s="25"/>
    </row>
  </sheetData>
  <autoFilter ref="A1:N244"/>
  <sortState ref="A2:N258">
    <sortCondition ref="C1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4"/>
  <sheetViews>
    <sheetView topLeftCell="D1" workbookViewId="0">
      <pane ySplit="1" topLeftCell="A161" activePane="bottomLeft" state="frozen"/>
      <selection pane="bottomLeft" activeCell="X190" sqref="X190"/>
    </sheetView>
  </sheetViews>
  <sheetFormatPr baseColWidth="10" defaultColWidth="14.42578125" defaultRowHeight="15" customHeight="1"/>
  <cols>
    <col min="1" max="1" width="4" customWidth="1"/>
    <col min="2" max="2" width="48.28515625" customWidth="1"/>
    <col min="3" max="3" width="12.85546875" customWidth="1"/>
    <col min="4" max="4" width="18.7109375" customWidth="1"/>
    <col min="5" max="5" width="14.140625" customWidth="1"/>
    <col min="6" max="6" width="10" customWidth="1"/>
    <col min="7" max="7" width="8.140625" customWidth="1"/>
    <col min="8" max="9" width="7.28515625" customWidth="1"/>
    <col min="10" max="10" width="7.42578125" customWidth="1"/>
    <col min="11" max="12" width="7.28515625" customWidth="1"/>
    <col min="13" max="13" width="8.28515625" customWidth="1"/>
    <col min="14" max="14" width="9.140625" customWidth="1"/>
    <col min="15" max="15" width="12.85546875" bestFit="1" customWidth="1"/>
    <col min="16" max="17" width="10" customWidth="1"/>
    <col min="18" max="18" width="36.28515625" bestFit="1" customWidth="1"/>
    <col min="19" max="24" width="10" customWidth="1"/>
    <col min="25" max="25" width="12" customWidth="1"/>
    <col min="26" max="29" width="10" customWidth="1"/>
  </cols>
  <sheetData>
    <row r="1" spans="1:26" ht="25.5">
      <c r="A1" s="38" t="s">
        <v>0</v>
      </c>
      <c r="B1" s="38" t="s">
        <v>1</v>
      </c>
      <c r="C1" s="38" t="s">
        <v>2</v>
      </c>
      <c r="D1" s="38" t="s">
        <v>3</v>
      </c>
      <c r="E1" s="38" t="s">
        <v>5</v>
      </c>
      <c r="F1" s="39" t="s">
        <v>9</v>
      </c>
      <c r="G1" s="39" t="s">
        <v>28</v>
      </c>
      <c r="H1" s="39" t="s">
        <v>29</v>
      </c>
      <c r="I1" s="39" t="s">
        <v>30</v>
      </c>
      <c r="J1" s="39" t="s">
        <v>31</v>
      </c>
      <c r="K1" s="39" t="s">
        <v>32</v>
      </c>
      <c r="L1" s="39" t="s">
        <v>33</v>
      </c>
      <c r="M1" s="39" t="s">
        <v>34</v>
      </c>
      <c r="N1" s="39" t="s">
        <v>25</v>
      </c>
      <c r="O1" s="40" t="s">
        <v>772</v>
      </c>
      <c r="P1" s="29" t="s">
        <v>531</v>
      </c>
      <c r="Q1" s="29" t="s">
        <v>532</v>
      </c>
      <c r="R1" s="29" t="s">
        <v>533</v>
      </c>
      <c r="S1" s="30" t="s">
        <v>534</v>
      </c>
      <c r="T1" s="31" t="s">
        <v>535</v>
      </c>
      <c r="U1" s="50" t="s">
        <v>774</v>
      </c>
      <c r="V1" s="1" t="s">
        <v>6</v>
      </c>
      <c r="W1" s="1" t="s">
        <v>7</v>
      </c>
      <c r="X1" s="1" t="s">
        <v>8</v>
      </c>
      <c r="Y1" s="50" t="s">
        <v>777</v>
      </c>
      <c r="Z1" s="53" t="s">
        <v>5</v>
      </c>
    </row>
    <row r="2" spans="1:26" ht="15" customHeight="1">
      <c r="A2" s="41">
        <v>62</v>
      </c>
      <c r="B2" s="42" t="s">
        <v>461</v>
      </c>
      <c r="C2" s="42" t="s">
        <v>462</v>
      </c>
      <c r="D2" s="42" t="s">
        <v>37</v>
      </c>
      <c r="E2" s="43" t="s">
        <v>346</v>
      </c>
      <c r="F2" s="44" t="s">
        <v>39</v>
      </c>
      <c r="G2" s="44">
        <v>0</v>
      </c>
      <c r="H2" s="44">
        <v>0</v>
      </c>
      <c r="I2" s="44">
        <v>0</v>
      </c>
      <c r="J2" s="44">
        <v>0</v>
      </c>
      <c r="K2" s="44">
        <v>1.5</v>
      </c>
      <c r="L2" s="44">
        <v>0</v>
      </c>
      <c r="M2" s="44">
        <f>SUM(G2:L2)</f>
        <v>1.5</v>
      </c>
      <c r="N2" s="44" t="s">
        <v>219</v>
      </c>
      <c r="O2" s="40">
        <f>IF(B2=R2,1,0)</f>
        <v>1</v>
      </c>
      <c r="P2" s="32">
        <v>157</v>
      </c>
      <c r="Q2" s="32" t="s">
        <v>536</v>
      </c>
      <c r="R2" s="33" t="s">
        <v>461</v>
      </c>
      <c r="S2" s="32">
        <v>7</v>
      </c>
      <c r="T2" s="31" t="s">
        <v>537</v>
      </c>
      <c r="U2" s="52" t="str">
        <f>F2</f>
        <v>B</v>
      </c>
      <c r="V2" s="52">
        <f>S2*2</f>
        <v>14</v>
      </c>
      <c r="W2" s="52">
        <f>M2</f>
        <v>1.5</v>
      </c>
      <c r="X2" s="52">
        <f>V2+W2</f>
        <v>15.5</v>
      </c>
      <c r="Y2">
        <f>ROUND(TRUNC(IF(X2&lt;33.6,3*X2/33.6+1,3*(X2-33.6)/22.4+4),2),2)</f>
        <v>2.38</v>
      </c>
      <c r="Z2" t="str">
        <f>CONCATENATE("Forma_",U2,"_Aternativas:_",S2,"_Problemas:_",W2)</f>
        <v>Forma_B_Aternativas:_7_Problemas:_1,5</v>
      </c>
    </row>
    <row r="3" spans="1:26" ht="15" customHeight="1">
      <c r="A3" s="41">
        <v>56</v>
      </c>
      <c r="B3" s="42" t="s">
        <v>140</v>
      </c>
      <c r="C3" s="42" t="s">
        <v>141</v>
      </c>
      <c r="D3" s="42" t="s">
        <v>37</v>
      </c>
      <c r="E3" s="43" t="s">
        <v>38</v>
      </c>
      <c r="F3" s="45" t="s">
        <v>50</v>
      </c>
      <c r="G3" s="44">
        <v>0</v>
      </c>
      <c r="H3" s="44">
        <v>4.5</v>
      </c>
      <c r="I3" s="44">
        <v>0.1</v>
      </c>
      <c r="J3" s="44">
        <v>1</v>
      </c>
      <c r="K3" s="44">
        <v>1</v>
      </c>
      <c r="L3" s="44">
        <v>0</v>
      </c>
      <c r="M3" s="44">
        <f>SUM(G3:L3)</f>
        <v>6.6</v>
      </c>
      <c r="N3" s="44" t="s">
        <v>142</v>
      </c>
      <c r="O3" s="40">
        <f t="shared" ref="O3:O66" si="0">IF(B3=R3,1,0)</f>
        <v>1</v>
      </c>
      <c r="P3" s="34">
        <v>158</v>
      </c>
      <c r="Q3" s="34" t="s">
        <v>538</v>
      </c>
      <c r="R3" s="35" t="s">
        <v>140</v>
      </c>
      <c r="S3" s="34">
        <v>4</v>
      </c>
      <c r="T3" s="31" t="s">
        <v>537</v>
      </c>
      <c r="U3" s="52" t="str">
        <f t="shared" ref="U3:U66" si="1">F3</f>
        <v>A</v>
      </c>
      <c r="V3" s="52">
        <f t="shared" ref="V3:V66" si="2">S3*2</f>
        <v>8</v>
      </c>
      <c r="W3" s="52">
        <f t="shared" ref="W3:W66" si="3">M3</f>
        <v>6.6</v>
      </c>
      <c r="X3" s="52">
        <f t="shared" ref="X3:X66" si="4">V3+W3</f>
        <v>14.6</v>
      </c>
      <c r="Y3">
        <f t="shared" ref="Y3:Y66" si="5">ROUND(TRUNC(IF(X3&lt;33.6,3*X3/33.6+1,3*(X3-33.6)/22.4+4),2),2)</f>
        <v>2.2999999999999998</v>
      </c>
      <c r="Z3" t="str">
        <f t="shared" ref="Z3:Z66" si="6">CONCATENATE("Forma_",U3,"_Aternativas:_",S3,"_Problemas:_",W3)</f>
        <v>Forma_A_Aternativas:_4_Problemas:_6,6</v>
      </c>
    </row>
    <row r="4" spans="1:26" ht="15" customHeight="1">
      <c r="A4" s="41">
        <v>43</v>
      </c>
      <c r="B4" s="42" t="s">
        <v>294</v>
      </c>
      <c r="C4" s="42" t="s">
        <v>295</v>
      </c>
      <c r="D4" s="42" t="s">
        <v>37</v>
      </c>
      <c r="E4" s="43" t="s">
        <v>215</v>
      </c>
      <c r="F4" s="44"/>
      <c r="G4" s="44"/>
      <c r="H4" s="44"/>
      <c r="I4" s="44"/>
      <c r="J4" s="44"/>
      <c r="K4" s="44"/>
      <c r="L4" s="44"/>
      <c r="M4" s="44">
        <f>SUM(G4:L4)</f>
        <v>0</v>
      </c>
      <c r="N4" s="44"/>
      <c r="O4" s="40">
        <f t="shared" si="0"/>
        <v>0</v>
      </c>
      <c r="P4" s="40"/>
      <c r="Q4" s="40"/>
      <c r="R4" s="40"/>
      <c r="S4" s="40"/>
      <c r="T4" s="40"/>
      <c r="U4" s="52"/>
      <c r="V4" s="52"/>
      <c r="W4" s="52"/>
      <c r="X4" s="52"/>
      <c r="Z4" t="s">
        <v>775</v>
      </c>
    </row>
    <row r="5" spans="1:26" ht="15" customHeight="1">
      <c r="A5" s="41">
        <v>36</v>
      </c>
      <c r="B5" s="42" t="s">
        <v>415</v>
      </c>
      <c r="C5" s="42" t="s">
        <v>416</v>
      </c>
      <c r="D5" s="42" t="s">
        <v>37</v>
      </c>
      <c r="E5" s="43" t="s">
        <v>346</v>
      </c>
      <c r="F5" s="45" t="s">
        <v>50</v>
      </c>
      <c r="G5" s="44">
        <v>2</v>
      </c>
      <c r="H5" s="44">
        <v>5</v>
      </c>
      <c r="I5" s="44">
        <v>5</v>
      </c>
      <c r="J5" s="44">
        <v>4.5</v>
      </c>
      <c r="K5" s="44">
        <v>5</v>
      </c>
      <c r="L5" s="44">
        <v>4.5</v>
      </c>
      <c r="M5" s="44">
        <f>SUM(G5:L5)</f>
        <v>26</v>
      </c>
      <c r="N5" s="44"/>
      <c r="O5" s="40">
        <f t="shared" si="0"/>
        <v>1</v>
      </c>
      <c r="P5" s="32">
        <v>1</v>
      </c>
      <c r="Q5" s="32" t="s">
        <v>539</v>
      </c>
      <c r="R5" s="33" t="s">
        <v>415</v>
      </c>
      <c r="S5" s="32">
        <v>10</v>
      </c>
      <c r="T5" s="31" t="s">
        <v>540</v>
      </c>
      <c r="U5" s="52" t="str">
        <f t="shared" si="1"/>
        <v>A</v>
      </c>
      <c r="V5" s="52">
        <f t="shared" si="2"/>
        <v>20</v>
      </c>
      <c r="W5" s="52">
        <f t="shared" si="3"/>
        <v>26</v>
      </c>
      <c r="X5" s="52">
        <f t="shared" si="4"/>
        <v>46</v>
      </c>
      <c r="Y5">
        <f t="shared" si="5"/>
        <v>5.66</v>
      </c>
      <c r="Z5" t="str">
        <f t="shared" si="6"/>
        <v>Forma_A_Aternativas:_10_Problemas:_26</v>
      </c>
    </row>
    <row r="6" spans="1:26" ht="15" customHeight="1">
      <c r="A6" s="41">
        <v>21</v>
      </c>
      <c r="B6" s="42" t="s">
        <v>78</v>
      </c>
      <c r="C6" s="42" t="s">
        <v>79</v>
      </c>
      <c r="D6" s="42" t="s">
        <v>37</v>
      </c>
      <c r="E6" s="43" t="s">
        <v>38</v>
      </c>
      <c r="F6" s="44" t="s">
        <v>39</v>
      </c>
      <c r="G6" s="44">
        <v>5</v>
      </c>
      <c r="H6" s="44">
        <v>5</v>
      </c>
      <c r="I6" s="44">
        <v>2</v>
      </c>
      <c r="J6" s="44">
        <v>3.5</v>
      </c>
      <c r="K6" s="44">
        <v>4</v>
      </c>
      <c r="L6" s="44">
        <v>2.5</v>
      </c>
      <c r="M6" s="44">
        <f>SUM(G6:L6)</f>
        <v>22</v>
      </c>
      <c r="N6" s="44"/>
      <c r="O6" s="40">
        <f t="shared" si="0"/>
        <v>1</v>
      </c>
      <c r="P6" s="32">
        <v>79</v>
      </c>
      <c r="Q6" s="32" t="s">
        <v>541</v>
      </c>
      <c r="R6" s="42" t="s">
        <v>78</v>
      </c>
      <c r="S6" s="32">
        <v>8</v>
      </c>
      <c r="T6" s="31" t="s">
        <v>542</v>
      </c>
      <c r="U6" s="52" t="str">
        <f t="shared" si="1"/>
        <v>B</v>
      </c>
      <c r="V6" s="52">
        <f t="shared" si="2"/>
        <v>16</v>
      </c>
      <c r="W6" s="52">
        <f t="shared" si="3"/>
        <v>22</v>
      </c>
      <c r="X6" s="52">
        <f t="shared" si="4"/>
        <v>38</v>
      </c>
      <c r="Y6">
        <f t="shared" si="5"/>
        <v>4.58</v>
      </c>
      <c r="Z6" t="str">
        <f t="shared" si="6"/>
        <v>Forma_B_Aternativas:_8_Problemas:_22</v>
      </c>
    </row>
    <row r="7" spans="1:26" ht="15" customHeight="1">
      <c r="A7" s="41">
        <v>17</v>
      </c>
      <c r="B7" s="42" t="s">
        <v>377</v>
      </c>
      <c r="C7" s="42" t="s">
        <v>378</v>
      </c>
      <c r="D7" s="42" t="s">
        <v>37</v>
      </c>
      <c r="E7" s="43" t="s">
        <v>346</v>
      </c>
      <c r="F7" s="44" t="s">
        <v>50</v>
      </c>
      <c r="G7" s="44">
        <v>3</v>
      </c>
      <c r="H7" s="44">
        <v>5</v>
      </c>
      <c r="I7" s="44">
        <v>4</v>
      </c>
      <c r="J7" s="44">
        <v>4.5</v>
      </c>
      <c r="K7" s="44">
        <v>4.5</v>
      </c>
      <c r="L7" s="44">
        <v>2.5</v>
      </c>
      <c r="M7" s="44">
        <f>SUM(G7:L7)</f>
        <v>23.5</v>
      </c>
      <c r="N7" s="44" t="s">
        <v>142</v>
      </c>
      <c r="O7" s="40">
        <f t="shared" si="0"/>
        <v>1</v>
      </c>
      <c r="P7" s="34">
        <v>2</v>
      </c>
      <c r="Q7" s="34" t="s">
        <v>543</v>
      </c>
      <c r="R7" s="35" t="s">
        <v>544</v>
      </c>
      <c r="S7" s="34">
        <v>12</v>
      </c>
      <c r="T7" s="31" t="s">
        <v>540</v>
      </c>
      <c r="U7" s="52" t="str">
        <f t="shared" si="1"/>
        <v>A</v>
      </c>
      <c r="V7" s="52">
        <f t="shared" si="2"/>
        <v>24</v>
      </c>
      <c r="W7" s="52">
        <f t="shared" si="3"/>
        <v>23.5</v>
      </c>
      <c r="X7" s="52">
        <f t="shared" si="4"/>
        <v>47.5</v>
      </c>
      <c r="Y7">
        <f t="shared" si="5"/>
        <v>5.86</v>
      </c>
      <c r="Z7" t="str">
        <f t="shared" si="6"/>
        <v>Forma_A_Aternativas:_12_Problemas:_23,5</v>
      </c>
    </row>
    <row r="8" spans="1:26" ht="15" customHeight="1">
      <c r="A8" s="41">
        <v>92</v>
      </c>
      <c r="B8" s="42" t="s">
        <v>519</v>
      </c>
      <c r="C8" s="42" t="s">
        <v>520</v>
      </c>
      <c r="D8" s="42" t="s">
        <v>37</v>
      </c>
      <c r="E8" s="43" t="s">
        <v>346</v>
      </c>
      <c r="F8" s="44"/>
      <c r="G8" s="44"/>
      <c r="H8" s="44"/>
      <c r="I8" s="44"/>
      <c r="J8" s="44"/>
      <c r="K8" s="44"/>
      <c r="L8" s="44"/>
      <c r="M8" s="44">
        <f>SUM(G8:L8)</f>
        <v>0</v>
      </c>
      <c r="N8" s="44"/>
      <c r="O8" s="40">
        <f t="shared" si="0"/>
        <v>0</v>
      </c>
      <c r="P8" s="40"/>
      <c r="Q8" s="40"/>
      <c r="R8" s="40"/>
      <c r="S8" s="40"/>
      <c r="T8" s="40"/>
      <c r="U8" s="52"/>
      <c r="V8" s="52"/>
      <c r="W8" s="52"/>
      <c r="X8" s="52"/>
      <c r="Z8" t="s">
        <v>775</v>
      </c>
    </row>
    <row r="9" spans="1:26" ht="15" customHeight="1">
      <c r="A9" s="41">
        <v>22</v>
      </c>
      <c r="B9" s="42" t="s">
        <v>387</v>
      </c>
      <c r="C9" s="42" t="s">
        <v>388</v>
      </c>
      <c r="D9" s="42" t="s">
        <v>37</v>
      </c>
      <c r="E9" s="43" t="s">
        <v>346</v>
      </c>
      <c r="F9" s="44"/>
      <c r="G9" s="44"/>
      <c r="H9" s="44"/>
      <c r="I9" s="44"/>
      <c r="J9" s="44"/>
      <c r="K9" s="44"/>
      <c r="L9" s="44"/>
      <c r="M9" s="44">
        <f>SUM(G9:L9)</f>
        <v>0</v>
      </c>
      <c r="N9" s="44"/>
      <c r="O9" s="40">
        <f t="shared" si="0"/>
        <v>0</v>
      </c>
      <c r="P9" s="40"/>
      <c r="Q9" s="40"/>
      <c r="R9" s="40"/>
      <c r="S9" s="40"/>
      <c r="T9" s="40"/>
      <c r="U9" s="52"/>
      <c r="V9" s="52"/>
      <c r="W9" s="52"/>
      <c r="X9" s="52"/>
      <c r="Z9" t="s">
        <v>775</v>
      </c>
    </row>
    <row r="10" spans="1:26" ht="15" customHeight="1">
      <c r="A10" s="41">
        <v>2</v>
      </c>
      <c r="B10" s="42" t="s">
        <v>40</v>
      </c>
      <c r="C10" s="42" t="s">
        <v>41</v>
      </c>
      <c r="D10" s="42" t="s">
        <v>37</v>
      </c>
      <c r="E10" s="43" t="s">
        <v>38</v>
      </c>
      <c r="F10" s="45" t="s">
        <v>39</v>
      </c>
      <c r="G10" s="44">
        <v>2</v>
      </c>
      <c r="H10" s="44">
        <v>0</v>
      </c>
      <c r="I10" s="44">
        <v>1</v>
      </c>
      <c r="J10" s="44">
        <v>0</v>
      </c>
      <c r="K10" s="44">
        <v>0</v>
      </c>
      <c r="L10" s="44">
        <v>0</v>
      </c>
      <c r="M10" s="44">
        <f>SUM(G10:L10)</f>
        <v>3</v>
      </c>
      <c r="N10" s="44"/>
      <c r="O10" s="40">
        <f t="shared" si="0"/>
        <v>1</v>
      </c>
      <c r="P10" s="34">
        <v>80</v>
      </c>
      <c r="Q10" s="34" t="s">
        <v>545</v>
      </c>
      <c r="R10" s="35" t="s">
        <v>40</v>
      </c>
      <c r="S10" s="34">
        <v>6</v>
      </c>
      <c r="T10" s="31" t="s">
        <v>542</v>
      </c>
      <c r="U10" s="52" t="str">
        <f t="shared" si="1"/>
        <v>B</v>
      </c>
      <c r="V10" s="52">
        <f t="shared" si="2"/>
        <v>12</v>
      </c>
      <c r="W10" s="52">
        <f t="shared" si="3"/>
        <v>3</v>
      </c>
      <c r="X10" s="52">
        <f t="shared" si="4"/>
        <v>15</v>
      </c>
      <c r="Y10">
        <f t="shared" si="5"/>
        <v>2.33</v>
      </c>
      <c r="Z10" t="str">
        <f t="shared" si="6"/>
        <v>Forma_B_Aternativas:_6_Problemas:_3</v>
      </c>
    </row>
    <row r="11" spans="1:26" ht="15" customHeight="1">
      <c r="A11" s="41">
        <v>18</v>
      </c>
      <c r="B11" s="42" t="s">
        <v>72</v>
      </c>
      <c r="C11" s="42" t="s">
        <v>73</v>
      </c>
      <c r="D11" s="42" t="s">
        <v>37</v>
      </c>
      <c r="E11" s="43" t="s">
        <v>38</v>
      </c>
      <c r="F11" s="44"/>
      <c r="G11" s="44"/>
      <c r="H11" s="44"/>
      <c r="I11" s="44"/>
      <c r="J11" s="44"/>
      <c r="K11" s="44"/>
      <c r="L11" s="44"/>
      <c r="M11" s="44">
        <f>SUM(G11:L11)</f>
        <v>0</v>
      </c>
      <c r="N11" s="44"/>
      <c r="O11" s="40">
        <f t="shared" si="0"/>
        <v>0</v>
      </c>
      <c r="P11" s="40"/>
      <c r="Q11" s="40"/>
      <c r="R11" s="40"/>
      <c r="S11" s="40"/>
      <c r="T11" s="40"/>
      <c r="U11" s="52"/>
      <c r="V11" s="52"/>
      <c r="W11" s="52"/>
      <c r="X11" s="52"/>
      <c r="Z11" t="s">
        <v>775</v>
      </c>
    </row>
    <row r="12" spans="1:26" ht="15" customHeight="1">
      <c r="A12" s="41">
        <v>61</v>
      </c>
      <c r="B12" s="42" t="s">
        <v>330</v>
      </c>
      <c r="C12" s="42" t="s">
        <v>331</v>
      </c>
      <c r="D12" s="42" t="s">
        <v>37</v>
      </c>
      <c r="E12" s="43" t="s">
        <v>215</v>
      </c>
      <c r="F12" s="44" t="s">
        <v>50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f>SUM(G12:L12)</f>
        <v>0</v>
      </c>
      <c r="N12" s="44" t="s">
        <v>216</v>
      </c>
      <c r="O12" s="40">
        <f t="shared" si="0"/>
        <v>1</v>
      </c>
      <c r="P12" s="32">
        <v>159</v>
      </c>
      <c r="Q12" s="32" t="s">
        <v>546</v>
      </c>
      <c r="R12" s="33" t="s">
        <v>330</v>
      </c>
      <c r="S12" s="32">
        <v>2</v>
      </c>
      <c r="T12" s="31" t="s">
        <v>537</v>
      </c>
      <c r="U12" s="52" t="str">
        <f t="shared" si="1"/>
        <v>A</v>
      </c>
      <c r="V12" s="52">
        <f t="shared" si="2"/>
        <v>4</v>
      </c>
      <c r="W12" s="52">
        <f t="shared" si="3"/>
        <v>0</v>
      </c>
      <c r="X12" s="52">
        <f t="shared" si="4"/>
        <v>4</v>
      </c>
      <c r="Y12">
        <f t="shared" si="5"/>
        <v>1.35</v>
      </c>
      <c r="Z12" t="str">
        <f t="shared" si="6"/>
        <v>Forma_A_Aternativas:_2_Problemas:_0</v>
      </c>
    </row>
    <row r="13" spans="1:26" ht="15" customHeight="1">
      <c r="A13" s="41">
        <v>54</v>
      </c>
      <c r="B13" s="42" t="s">
        <v>316</v>
      </c>
      <c r="C13" s="42" t="s">
        <v>317</v>
      </c>
      <c r="D13" s="42" t="s">
        <v>37</v>
      </c>
      <c r="E13" s="43" t="s">
        <v>215</v>
      </c>
      <c r="F13" s="45" t="s">
        <v>39</v>
      </c>
      <c r="G13" s="44">
        <v>5</v>
      </c>
      <c r="H13" s="44">
        <v>5</v>
      </c>
      <c r="I13" s="44">
        <v>5</v>
      </c>
      <c r="J13" s="44">
        <v>4.5</v>
      </c>
      <c r="K13" s="44">
        <v>4.5</v>
      </c>
      <c r="L13" s="44">
        <v>2</v>
      </c>
      <c r="M13" s="44">
        <f>SUM(G13:L13)</f>
        <v>26</v>
      </c>
      <c r="N13" s="44"/>
      <c r="O13" s="40">
        <f t="shared" si="0"/>
        <v>1</v>
      </c>
      <c r="P13" s="32">
        <v>81</v>
      </c>
      <c r="Q13" s="32" t="s">
        <v>547</v>
      </c>
      <c r="R13" s="33" t="s">
        <v>316</v>
      </c>
      <c r="S13" s="32">
        <v>7</v>
      </c>
      <c r="T13" s="31" t="s">
        <v>542</v>
      </c>
      <c r="U13" s="52" t="str">
        <f t="shared" si="1"/>
        <v>B</v>
      </c>
      <c r="V13" s="52">
        <f t="shared" si="2"/>
        <v>14</v>
      </c>
      <c r="W13" s="52">
        <f t="shared" si="3"/>
        <v>26</v>
      </c>
      <c r="X13" s="52">
        <f t="shared" si="4"/>
        <v>40</v>
      </c>
      <c r="Y13">
        <f t="shared" si="5"/>
        <v>4.8499999999999996</v>
      </c>
      <c r="Z13" t="str">
        <f t="shared" si="6"/>
        <v>Forma_B_Aternativas:_7_Problemas:_26</v>
      </c>
    </row>
    <row r="14" spans="1:26" ht="15" customHeight="1">
      <c r="A14" s="41">
        <v>11</v>
      </c>
      <c r="B14" s="42" t="s">
        <v>365</v>
      </c>
      <c r="C14" s="42" t="s">
        <v>366</v>
      </c>
      <c r="D14" s="42" t="s">
        <v>37</v>
      </c>
      <c r="E14" s="43" t="s">
        <v>346</v>
      </c>
      <c r="F14" s="45" t="s">
        <v>39</v>
      </c>
      <c r="G14" s="44">
        <v>3</v>
      </c>
      <c r="H14" s="44">
        <v>1</v>
      </c>
      <c r="I14" s="44">
        <v>4</v>
      </c>
      <c r="J14" s="44">
        <v>0.1</v>
      </c>
      <c r="K14" s="44">
        <v>0</v>
      </c>
      <c r="L14" s="44">
        <v>0</v>
      </c>
      <c r="M14" s="44">
        <f>SUM(G14:L14)</f>
        <v>8.1</v>
      </c>
      <c r="N14" s="44" t="s">
        <v>219</v>
      </c>
      <c r="O14" s="40">
        <f t="shared" si="0"/>
        <v>1</v>
      </c>
      <c r="P14" s="32">
        <v>3</v>
      </c>
      <c r="Q14" s="32" t="s">
        <v>548</v>
      </c>
      <c r="R14" s="33" t="s">
        <v>365</v>
      </c>
      <c r="S14" s="32">
        <v>5</v>
      </c>
      <c r="T14" s="31" t="s">
        <v>540</v>
      </c>
      <c r="U14" s="52" t="str">
        <f t="shared" si="1"/>
        <v>B</v>
      </c>
      <c r="V14" s="52">
        <f t="shared" si="2"/>
        <v>10</v>
      </c>
      <c r="W14" s="52">
        <f t="shared" si="3"/>
        <v>8.1</v>
      </c>
      <c r="X14" s="52">
        <f t="shared" si="4"/>
        <v>18.100000000000001</v>
      </c>
      <c r="Y14">
        <f t="shared" si="5"/>
        <v>2.61</v>
      </c>
      <c r="Z14" t="str">
        <f t="shared" si="6"/>
        <v>Forma_B_Aternativas:_5_Problemas:_8,1</v>
      </c>
    </row>
    <row r="15" spans="1:26" ht="15" customHeight="1">
      <c r="A15" s="41">
        <v>25</v>
      </c>
      <c r="B15" s="42" t="s">
        <v>258</v>
      </c>
      <c r="C15" s="42" t="s">
        <v>259</v>
      </c>
      <c r="D15" s="42" t="s">
        <v>37</v>
      </c>
      <c r="E15" s="43" t="s">
        <v>215</v>
      </c>
      <c r="F15" s="44" t="s">
        <v>50</v>
      </c>
      <c r="G15" s="44">
        <v>5</v>
      </c>
      <c r="H15" s="44">
        <v>5</v>
      </c>
      <c r="I15" s="44">
        <v>5</v>
      </c>
      <c r="J15" s="44">
        <v>5</v>
      </c>
      <c r="K15" s="44">
        <v>5</v>
      </c>
      <c r="L15" s="44">
        <v>5</v>
      </c>
      <c r="M15" s="44">
        <f>SUM(G15:L15)</f>
        <v>30</v>
      </c>
      <c r="N15" s="44" t="s">
        <v>216</v>
      </c>
      <c r="O15" s="40">
        <f t="shared" si="0"/>
        <v>1</v>
      </c>
      <c r="P15" s="32">
        <v>160</v>
      </c>
      <c r="Q15" s="34" t="s">
        <v>549</v>
      </c>
      <c r="R15" s="35" t="s">
        <v>258</v>
      </c>
      <c r="S15" s="34">
        <v>10</v>
      </c>
      <c r="T15" s="31" t="s">
        <v>537</v>
      </c>
      <c r="U15" s="52" t="str">
        <f t="shared" si="1"/>
        <v>A</v>
      </c>
      <c r="V15" s="52">
        <f t="shared" si="2"/>
        <v>20</v>
      </c>
      <c r="W15" s="52">
        <f t="shared" si="3"/>
        <v>30</v>
      </c>
      <c r="X15" s="52">
        <f t="shared" si="4"/>
        <v>50</v>
      </c>
      <c r="Y15">
        <f t="shared" si="5"/>
        <v>6.19</v>
      </c>
      <c r="Z15" t="str">
        <f t="shared" si="6"/>
        <v>Forma_A_Aternativas:_10_Problemas:_30</v>
      </c>
    </row>
    <row r="16" spans="1:26" ht="15" customHeight="1">
      <c r="A16" s="41">
        <v>73</v>
      </c>
      <c r="B16" s="42" t="s">
        <v>483</v>
      </c>
      <c r="C16" s="42" t="s">
        <v>484</v>
      </c>
      <c r="D16" s="42" t="s">
        <v>37</v>
      </c>
      <c r="E16" s="43" t="s">
        <v>346</v>
      </c>
      <c r="F16" s="44" t="s">
        <v>39</v>
      </c>
      <c r="G16" s="44">
        <v>5</v>
      </c>
      <c r="H16" s="44">
        <v>4.5</v>
      </c>
      <c r="I16" s="44">
        <v>4</v>
      </c>
      <c r="J16" s="44">
        <v>4</v>
      </c>
      <c r="K16" s="44">
        <v>3</v>
      </c>
      <c r="L16" s="44">
        <v>0.2</v>
      </c>
      <c r="M16" s="44">
        <f>SUM(G16:L16)</f>
        <v>20.7</v>
      </c>
      <c r="N16" s="44" t="s">
        <v>219</v>
      </c>
      <c r="O16" s="40">
        <f t="shared" si="0"/>
        <v>1</v>
      </c>
      <c r="P16" s="32">
        <v>4</v>
      </c>
      <c r="Q16" s="34" t="s">
        <v>550</v>
      </c>
      <c r="R16" s="35" t="s">
        <v>483</v>
      </c>
      <c r="S16" s="34">
        <v>4</v>
      </c>
      <c r="T16" s="31" t="s">
        <v>540</v>
      </c>
      <c r="U16" s="52" t="str">
        <f t="shared" si="1"/>
        <v>B</v>
      </c>
      <c r="V16" s="52">
        <f t="shared" si="2"/>
        <v>8</v>
      </c>
      <c r="W16" s="52">
        <f t="shared" si="3"/>
        <v>20.7</v>
      </c>
      <c r="X16" s="52">
        <f t="shared" si="4"/>
        <v>28.7</v>
      </c>
      <c r="Y16">
        <f t="shared" si="5"/>
        <v>3.56</v>
      </c>
      <c r="Z16" t="str">
        <f t="shared" si="6"/>
        <v>Forma_B_Aternativas:_4_Problemas:_20,7</v>
      </c>
    </row>
    <row r="17" spans="1:26" ht="15" customHeight="1">
      <c r="A17" s="41">
        <v>50</v>
      </c>
      <c r="B17" s="42" t="s">
        <v>308</v>
      </c>
      <c r="C17" s="42" t="s">
        <v>309</v>
      </c>
      <c r="D17" s="42" t="s">
        <v>37</v>
      </c>
      <c r="E17" s="43" t="s">
        <v>215</v>
      </c>
      <c r="F17" s="44" t="s">
        <v>39</v>
      </c>
      <c r="G17" s="44">
        <v>4.5</v>
      </c>
      <c r="H17" s="44">
        <v>5</v>
      </c>
      <c r="I17" s="44">
        <v>0</v>
      </c>
      <c r="J17" s="44">
        <v>2</v>
      </c>
      <c r="K17" s="44">
        <v>5</v>
      </c>
      <c r="L17" s="44">
        <v>2</v>
      </c>
      <c r="M17" s="44">
        <f>SUM(G17:L17)</f>
        <v>18.5</v>
      </c>
      <c r="N17" s="44" t="s">
        <v>219</v>
      </c>
      <c r="O17" s="40">
        <f t="shared" si="0"/>
        <v>1</v>
      </c>
      <c r="P17" s="34">
        <v>5</v>
      </c>
      <c r="Q17" s="32" t="s">
        <v>551</v>
      </c>
      <c r="R17" s="33" t="s">
        <v>308</v>
      </c>
      <c r="S17" s="32">
        <v>10</v>
      </c>
      <c r="T17" s="31" t="s">
        <v>540</v>
      </c>
      <c r="U17" s="52" t="str">
        <f t="shared" si="1"/>
        <v>B</v>
      </c>
      <c r="V17" s="52">
        <f t="shared" si="2"/>
        <v>20</v>
      </c>
      <c r="W17" s="52">
        <f t="shared" si="3"/>
        <v>18.5</v>
      </c>
      <c r="X17" s="52">
        <f t="shared" si="4"/>
        <v>38.5</v>
      </c>
      <c r="Y17">
        <f t="shared" si="5"/>
        <v>4.6500000000000004</v>
      </c>
      <c r="Z17" t="str">
        <f t="shared" si="6"/>
        <v>Forma_B_Aternativas:_10_Problemas:_18,5</v>
      </c>
    </row>
    <row r="18" spans="1:26" ht="15" customHeight="1">
      <c r="A18" s="41">
        <v>72</v>
      </c>
      <c r="B18" s="42" t="s">
        <v>173</v>
      </c>
      <c r="C18" s="42" t="s">
        <v>174</v>
      </c>
      <c r="D18" s="42" t="s">
        <v>37</v>
      </c>
      <c r="E18" s="43" t="s">
        <v>38</v>
      </c>
      <c r="F18" s="44" t="s">
        <v>50</v>
      </c>
      <c r="G18" s="44">
        <v>1.5</v>
      </c>
      <c r="H18" s="44">
        <v>5</v>
      </c>
      <c r="I18" s="44">
        <v>4.5</v>
      </c>
      <c r="J18" s="44">
        <v>5</v>
      </c>
      <c r="K18" s="44">
        <v>5</v>
      </c>
      <c r="L18" s="44">
        <v>3</v>
      </c>
      <c r="M18" s="44">
        <f>SUM(G18:L18)</f>
        <v>24</v>
      </c>
      <c r="N18" s="44" t="s">
        <v>51</v>
      </c>
      <c r="O18" s="40">
        <f t="shared" si="0"/>
        <v>1</v>
      </c>
      <c r="P18" s="32">
        <v>6</v>
      </c>
      <c r="Q18" s="34" t="s">
        <v>552</v>
      </c>
      <c r="R18" s="35" t="s">
        <v>173</v>
      </c>
      <c r="S18" s="34">
        <v>8</v>
      </c>
      <c r="T18" s="31" t="s">
        <v>540</v>
      </c>
      <c r="U18" s="52" t="str">
        <f t="shared" si="1"/>
        <v>A</v>
      </c>
      <c r="V18" s="52">
        <f t="shared" si="2"/>
        <v>16</v>
      </c>
      <c r="W18" s="52">
        <f t="shared" si="3"/>
        <v>24</v>
      </c>
      <c r="X18" s="52">
        <f t="shared" si="4"/>
        <v>40</v>
      </c>
      <c r="Y18">
        <f t="shared" si="5"/>
        <v>4.8499999999999996</v>
      </c>
      <c r="Z18" t="str">
        <f t="shared" si="6"/>
        <v>Forma_A_Aternativas:_8_Problemas:_24</v>
      </c>
    </row>
    <row r="19" spans="1:26" ht="15" customHeight="1">
      <c r="A19" s="41">
        <v>57</v>
      </c>
      <c r="B19" s="42" t="s">
        <v>453</v>
      </c>
      <c r="C19" s="42" t="s">
        <v>454</v>
      </c>
      <c r="D19" s="42" t="s">
        <v>37</v>
      </c>
      <c r="E19" s="43" t="s">
        <v>346</v>
      </c>
      <c r="F19" s="45" t="s">
        <v>50</v>
      </c>
      <c r="G19" s="45">
        <v>0</v>
      </c>
      <c r="H19" s="45">
        <v>0</v>
      </c>
      <c r="I19" s="45">
        <v>0</v>
      </c>
      <c r="J19" s="45">
        <v>5</v>
      </c>
      <c r="K19" s="45">
        <v>4.5</v>
      </c>
      <c r="L19" s="45">
        <v>0</v>
      </c>
      <c r="M19" s="44">
        <f>SUM(G19:L19)</f>
        <v>9.5</v>
      </c>
      <c r="N19" s="44" t="s">
        <v>142</v>
      </c>
      <c r="O19" s="40">
        <f t="shared" si="0"/>
        <v>1</v>
      </c>
      <c r="P19" s="34">
        <v>161</v>
      </c>
      <c r="Q19" s="32" t="s">
        <v>553</v>
      </c>
      <c r="R19" s="33" t="s">
        <v>453</v>
      </c>
      <c r="S19" s="32">
        <v>6</v>
      </c>
      <c r="T19" s="31" t="s">
        <v>537</v>
      </c>
      <c r="U19" s="52" t="str">
        <f t="shared" si="1"/>
        <v>A</v>
      </c>
      <c r="V19" s="52">
        <f t="shared" si="2"/>
        <v>12</v>
      </c>
      <c r="W19" s="52">
        <f t="shared" si="3"/>
        <v>9.5</v>
      </c>
      <c r="X19" s="52">
        <f t="shared" si="4"/>
        <v>21.5</v>
      </c>
      <c r="Y19">
        <f t="shared" si="5"/>
        <v>2.91</v>
      </c>
      <c r="Z19" t="str">
        <f t="shared" si="6"/>
        <v>Forma_A_Aternativas:_6_Problemas:_9,5</v>
      </c>
    </row>
    <row r="20" spans="1:26" ht="15" customHeight="1">
      <c r="A20" s="41">
        <v>35</v>
      </c>
      <c r="B20" s="42" t="s">
        <v>104</v>
      </c>
      <c r="C20" s="42" t="s">
        <v>105</v>
      </c>
      <c r="D20" s="42" t="s">
        <v>37</v>
      </c>
      <c r="E20" s="43" t="s">
        <v>38</v>
      </c>
      <c r="F20" s="44" t="s">
        <v>50</v>
      </c>
      <c r="G20" s="44">
        <v>0</v>
      </c>
      <c r="H20" s="44">
        <v>5</v>
      </c>
      <c r="I20" s="44">
        <v>0.5</v>
      </c>
      <c r="J20" s="44">
        <v>0.1</v>
      </c>
      <c r="K20" s="44">
        <v>0.1</v>
      </c>
      <c r="L20" s="44">
        <v>0</v>
      </c>
      <c r="M20" s="44">
        <f>SUM(G20:L20)</f>
        <v>5.6999999999999993</v>
      </c>
      <c r="N20" s="44"/>
      <c r="O20" s="40">
        <f t="shared" si="0"/>
        <v>1</v>
      </c>
      <c r="P20" s="32">
        <v>7</v>
      </c>
      <c r="Q20" s="32" t="s">
        <v>554</v>
      </c>
      <c r="R20" s="33" t="s">
        <v>104</v>
      </c>
      <c r="S20" s="32">
        <v>6</v>
      </c>
      <c r="T20" s="31" t="s">
        <v>540</v>
      </c>
      <c r="U20" s="52" t="str">
        <f t="shared" si="1"/>
        <v>A</v>
      </c>
      <c r="V20" s="52">
        <f t="shared" si="2"/>
        <v>12</v>
      </c>
      <c r="W20" s="52">
        <f t="shared" si="3"/>
        <v>5.6999999999999993</v>
      </c>
      <c r="X20" s="52">
        <f t="shared" si="4"/>
        <v>17.7</v>
      </c>
      <c r="Y20">
        <f t="shared" si="5"/>
        <v>2.58</v>
      </c>
      <c r="Z20" t="str">
        <f t="shared" si="6"/>
        <v>Forma_A_Aternativas:_6_Problemas:_5,7</v>
      </c>
    </row>
    <row r="21" spans="1:26" ht="15" customHeight="1">
      <c r="A21" s="41">
        <v>32</v>
      </c>
      <c r="B21" s="42" t="s">
        <v>407</v>
      </c>
      <c r="C21" s="42" t="s">
        <v>408</v>
      </c>
      <c r="D21" s="42" t="s">
        <v>37</v>
      </c>
      <c r="E21" s="43" t="s">
        <v>346</v>
      </c>
      <c r="F21" s="45" t="s">
        <v>39</v>
      </c>
      <c r="G21" s="44">
        <v>1</v>
      </c>
      <c r="H21" s="44">
        <v>0</v>
      </c>
      <c r="I21" s="44">
        <v>0</v>
      </c>
      <c r="J21" s="44">
        <v>0.5</v>
      </c>
      <c r="K21" s="44">
        <v>5</v>
      </c>
      <c r="L21" s="44">
        <v>0.2</v>
      </c>
      <c r="M21" s="44">
        <f>SUM(G21:L21)</f>
        <v>6.7</v>
      </c>
      <c r="N21" s="44" t="s">
        <v>219</v>
      </c>
      <c r="O21" s="40">
        <f t="shared" si="0"/>
        <v>1</v>
      </c>
      <c r="P21" s="32">
        <v>162</v>
      </c>
      <c r="Q21" s="34" t="s">
        <v>555</v>
      </c>
      <c r="R21" s="35" t="s">
        <v>407</v>
      </c>
      <c r="S21" s="34">
        <v>8</v>
      </c>
      <c r="T21" s="31" t="s">
        <v>537</v>
      </c>
      <c r="U21" s="52" t="str">
        <f t="shared" si="1"/>
        <v>B</v>
      </c>
      <c r="V21" s="52">
        <f t="shared" si="2"/>
        <v>16</v>
      </c>
      <c r="W21" s="52">
        <f t="shared" si="3"/>
        <v>6.7</v>
      </c>
      <c r="X21" s="52">
        <f t="shared" si="4"/>
        <v>22.7</v>
      </c>
      <c r="Y21">
        <f t="shared" si="5"/>
        <v>3.02</v>
      </c>
      <c r="Z21" t="str">
        <f t="shared" si="6"/>
        <v>Forma_B_Aternativas:_8_Problemas:_6,7</v>
      </c>
    </row>
    <row r="22" spans="1:26" ht="15" customHeight="1">
      <c r="A22" s="41">
        <v>16</v>
      </c>
      <c r="B22" s="42" t="s">
        <v>68</v>
      </c>
      <c r="C22" s="42" t="s">
        <v>69</v>
      </c>
      <c r="D22" s="42" t="s">
        <v>37</v>
      </c>
      <c r="E22" s="43" t="s">
        <v>38</v>
      </c>
      <c r="F22" s="44" t="s">
        <v>39</v>
      </c>
      <c r="G22" s="44">
        <v>5</v>
      </c>
      <c r="H22" s="44">
        <v>4</v>
      </c>
      <c r="I22" s="44">
        <v>0</v>
      </c>
      <c r="J22" s="44">
        <v>3.5</v>
      </c>
      <c r="K22" s="44">
        <v>5</v>
      </c>
      <c r="L22" s="44">
        <v>4.5</v>
      </c>
      <c r="M22" s="44">
        <f>SUM(G22:L22)</f>
        <v>22</v>
      </c>
      <c r="N22" s="44"/>
      <c r="O22" s="40">
        <f t="shared" si="0"/>
        <v>1</v>
      </c>
      <c r="P22" s="34">
        <v>8</v>
      </c>
      <c r="Q22" s="34" t="s">
        <v>556</v>
      </c>
      <c r="R22" s="35" t="s">
        <v>68</v>
      </c>
      <c r="S22" s="34">
        <v>9</v>
      </c>
      <c r="T22" s="31" t="s">
        <v>540</v>
      </c>
      <c r="U22" s="52" t="str">
        <f t="shared" si="1"/>
        <v>B</v>
      </c>
      <c r="V22" s="52">
        <f t="shared" si="2"/>
        <v>18</v>
      </c>
      <c r="W22" s="52">
        <f t="shared" si="3"/>
        <v>22</v>
      </c>
      <c r="X22" s="52">
        <f t="shared" si="4"/>
        <v>40</v>
      </c>
      <c r="Y22">
        <f t="shared" si="5"/>
        <v>4.8499999999999996</v>
      </c>
      <c r="Z22" t="str">
        <f t="shared" si="6"/>
        <v>Forma_B_Aternativas:_9_Problemas:_22</v>
      </c>
    </row>
    <row r="23" spans="1:26" ht="15" customHeight="1">
      <c r="A23" s="41">
        <v>44</v>
      </c>
      <c r="B23" s="42" t="s">
        <v>120</v>
      </c>
      <c r="C23" s="42" t="s">
        <v>121</v>
      </c>
      <c r="D23" s="42" t="s">
        <v>37</v>
      </c>
      <c r="E23" s="43" t="s">
        <v>38</v>
      </c>
      <c r="F23" s="45" t="s">
        <v>39</v>
      </c>
      <c r="G23" s="44">
        <v>2</v>
      </c>
      <c r="H23" s="44">
        <v>1</v>
      </c>
      <c r="I23" s="44">
        <v>0</v>
      </c>
      <c r="J23" s="44">
        <v>3</v>
      </c>
      <c r="K23" s="44">
        <v>4.5</v>
      </c>
      <c r="L23" s="44">
        <v>0.1</v>
      </c>
      <c r="M23" s="44">
        <f>SUM(G23:L23)</f>
        <v>10.6</v>
      </c>
      <c r="N23" s="44"/>
      <c r="O23" s="40">
        <f t="shared" si="0"/>
        <v>1</v>
      </c>
      <c r="P23" s="32">
        <v>9</v>
      </c>
      <c r="Q23" s="32" t="s">
        <v>557</v>
      </c>
      <c r="R23" s="33" t="s">
        <v>120</v>
      </c>
      <c r="S23" s="32">
        <v>8</v>
      </c>
      <c r="T23" s="31" t="s">
        <v>540</v>
      </c>
      <c r="U23" s="52" t="str">
        <f t="shared" si="1"/>
        <v>B</v>
      </c>
      <c r="V23" s="52">
        <f t="shared" si="2"/>
        <v>16</v>
      </c>
      <c r="W23" s="52">
        <f t="shared" si="3"/>
        <v>10.6</v>
      </c>
      <c r="X23" s="52">
        <f t="shared" si="4"/>
        <v>26.6</v>
      </c>
      <c r="Y23">
        <f t="shared" si="5"/>
        <v>3.37</v>
      </c>
      <c r="Z23" t="str">
        <f t="shared" si="6"/>
        <v>Forma_B_Aternativas:_8_Problemas:_10,6</v>
      </c>
    </row>
    <row r="24" spans="1:26" ht="15" customHeight="1">
      <c r="A24" s="41">
        <v>27</v>
      </c>
      <c r="B24" s="42" t="s">
        <v>397</v>
      </c>
      <c r="C24" s="42" t="s">
        <v>398</v>
      </c>
      <c r="D24" s="42" t="s">
        <v>37</v>
      </c>
      <c r="E24" s="43" t="s">
        <v>346</v>
      </c>
      <c r="F24" s="44" t="s">
        <v>50</v>
      </c>
      <c r="G24" s="44">
        <v>2.5</v>
      </c>
      <c r="H24" s="44">
        <v>5</v>
      </c>
      <c r="I24" s="44">
        <v>4.5</v>
      </c>
      <c r="J24" s="44">
        <v>4</v>
      </c>
      <c r="K24" s="44">
        <v>4</v>
      </c>
      <c r="L24" s="44">
        <v>4.5</v>
      </c>
      <c r="M24" s="44">
        <f>SUM(G24:L24)</f>
        <v>24.5</v>
      </c>
      <c r="N24" s="44" t="s">
        <v>142</v>
      </c>
      <c r="O24" s="40">
        <f t="shared" si="0"/>
        <v>1</v>
      </c>
      <c r="P24" s="32">
        <v>163</v>
      </c>
      <c r="Q24" s="32" t="s">
        <v>558</v>
      </c>
      <c r="R24" s="33" t="s">
        <v>397</v>
      </c>
      <c r="S24" s="32">
        <v>11</v>
      </c>
      <c r="T24" s="31" t="s">
        <v>537</v>
      </c>
      <c r="U24" s="52" t="str">
        <f t="shared" si="1"/>
        <v>A</v>
      </c>
      <c r="V24" s="52">
        <f t="shared" si="2"/>
        <v>22</v>
      </c>
      <c r="W24" s="52">
        <f t="shared" si="3"/>
        <v>24.5</v>
      </c>
      <c r="X24" s="52">
        <f t="shared" si="4"/>
        <v>46.5</v>
      </c>
      <c r="Y24">
        <f t="shared" si="5"/>
        <v>5.72</v>
      </c>
      <c r="Z24" t="str">
        <f t="shared" si="6"/>
        <v>Forma_A_Aternativas:_11_Problemas:_24,5</v>
      </c>
    </row>
    <row r="25" spans="1:26" ht="15" customHeight="1">
      <c r="A25" s="41">
        <v>30</v>
      </c>
      <c r="B25" s="42" t="s">
        <v>403</v>
      </c>
      <c r="C25" s="42" t="s">
        <v>404</v>
      </c>
      <c r="D25" s="42" t="s">
        <v>37</v>
      </c>
      <c r="E25" s="43" t="s">
        <v>346</v>
      </c>
      <c r="F25" s="45" t="s">
        <v>50</v>
      </c>
      <c r="G25" s="44">
        <v>2</v>
      </c>
      <c r="H25" s="44">
        <v>5</v>
      </c>
      <c r="I25" s="44">
        <v>0.1</v>
      </c>
      <c r="J25" s="44">
        <v>1</v>
      </c>
      <c r="K25" s="44">
        <v>1</v>
      </c>
      <c r="L25" s="44">
        <v>0.1</v>
      </c>
      <c r="M25" s="44">
        <f>SUM(G25:L25)</f>
        <v>9.1999999999999993</v>
      </c>
      <c r="N25" s="44" t="s">
        <v>142</v>
      </c>
      <c r="O25" s="40">
        <f t="shared" si="0"/>
        <v>1</v>
      </c>
      <c r="P25" s="32">
        <v>10</v>
      </c>
      <c r="Q25" s="34" t="s">
        <v>559</v>
      </c>
      <c r="R25" s="35" t="s">
        <v>560</v>
      </c>
      <c r="S25" s="34">
        <v>6</v>
      </c>
      <c r="T25" s="31" t="s">
        <v>540</v>
      </c>
      <c r="U25" s="52" t="str">
        <f t="shared" si="1"/>
        <v>A</v>
      </c>
      <c r="V25" s="52">
        <f t="shared" si="2"/>
        <v>12</v>
      </c>
      <c r="W25" s="52">
        <f t="shared" si="3"/>
        <v>9.1999999999999993</v>
      </c>
      <c r="X25" s="52">
        <f t="shared" si="4"/>
        <v>21.2</v>
      </c>
      <c r="Y25">
        <f t="shared" si="5"/>
        <v>2.89</v>
      </c>
      <c r="Z25" t="str">
        <f t="shared" si="6"/>
        <v>Forma_A_Aternativas:_6_Problemas:_9,2</v>
      </c>
    </row>
    <row r="26" spans="1:26" ht="15" customHeight="1">
      <c r="A26" s="41">
        <v>21</v>
      </c>
      <c r="B26" s="42" t="s">
        <v>385</v>
      </c>
      <c r="C26" s="42" t="s">
        <v>386</v>
      </c>
      <c r="D26" s="42" t="s">
        <v>37</v>
      </c>
      <c r="E26" s="43" t="s">
        <v>346</v>
      </c>
      <c r="F26" s="45" t="s">
        <v>39</v>
      </c>
      <c r="G26" s="44">
        <v>1</v>
      </c>
      <c r="H26" s="44">
        <v>0</v>
      </c>
      <c r="I26" s="44">
        <v>0</v>
      </c>
      <c r="J26" s="44">
        <v>0.5</v>
      </c>
      <c r="K26" s="44">
        <v>4</v>
      </c>
      <c r="L26" s="44">
        <v>1</v>
      </c>
      <c r="M26" s="44">
        <f>SUM(G26:L26)</f>
        <v>6.5</v>
      </c>
      <c r="N26" s="44" t="s">
        <v>219</v>
      </c>
      <c r="O26" s="40">
        <f t="shared" si="0"/>
        <v>1</v>
      </c>
      <c r="P26" s="34">
        <v>164</v>
      </c>
      <c r="Q26" s="34" t="s">
        <v>561</v>
      </c>
      <c r="R26" s="35" t="s">
        <v>385</v>
      </c>
      <c r="S26" s="34">
        <v>6</v>
      </c>
      <c r="T26" s="31" t="s">
        <v>537</v>
      </c>
      <c r="U26" s="52" t="str">
        <f t="shared" si="1"/>
        <v>B</v>
      </c>
      <c r="V26" s="52">
        <f t="shared" si="2"/>
        <v>12</v>
      </c>
      <c r="W26" s="52">
        <f t="shared" si="3"/>
        <v>6.5</v>
      </c>
      <c r="X26" s="52">
        <f t="shared" si="4"/>
        <v>18.5</v>
      </c>
      <c r="Y26">
        <f t="shared" si="5"/>
        <v>2.65</v>
      </c>
      <c r="Z26" t="str">
        <f t="shared" si="6"/>
        <v>Forma_B_Aternativas:_6_Problemas:_6,5</v>
      </c>
    </row>
    <row r="27" spans="1:26" ht="15" customHeight="1">
      <c r="A27" s="41">
        <v>85</v>
      </c>
      <c r="B27" s="42" t="s">
        <v>507</v>
      </c>
      <c r="C27" s="42" t="s">
        <v>508</v>
      </c>
      <c r="D27" s="42" t="s">
        <v>37</v>
      </c>
      <c r="E27" s="43" t="s">
        <v>346</v>
      </c>
      <c r="F27" s="44" t="s">
        <v>50</v>
      </c>
      <c r="G27" s="44">
        <v>2</v>
      </c>
      <c r="H27" s="44">
        <v>4</v>
      </c>
      <c r="I27" s="44">
        <v>0</v>
      </c>
      <c r="J27" s="44">
        <v>1.5</v>
      </c>
      <c r="K27" s="44">
        <v>1.5</v>
      </c>
      <c r="L27" s="44">
        <v>0</v>
      </c>
      <c r="M27" s="44">
        <f>SUM(G27:L27)</f>
        <v>9</v>
      </c>
      <c r="N27" s="44" t="s">
        <v>142</v>
      </c>
      <c r="O27" s="40">
        <f t="shared" si="0"/>
        <v>1</v>
      </c>
      <c r="P27" s="34">
        <v>11</v>
      </c>
      <c r="Q27" s="32" t="s">
        <v>562</v>
      </c>
      <c r="R27" s="33" t="s">
        <v>507</v>
      </c>
      <c r="S27" s="32">
        <v>6</v>
      </c>
      <c r="T27" s="31" t="s">
        <v>540</v>
      </c>
      <c r="U27" s="52" t="str">
        <f t="shared" si="1"/>
        <v>A</v>
      </c>
      <c r="V27" s="52">
        <f t="shared" si="2"/>
        <v>12</v>
      </c>
      <c r="W27" s="52">
        <f t="shared" si="3"/>
        <v>9</v>
      </c>
      <c r="X27" s="52">
        <f t="shared" si="4"/>
        <v>21</v>
      </c>
      <c r="Y27">
        <f t="shared" si="5"/>
        <v>2.87</v>
      </c>
      <c r="Z27" t="str">
        <f t="shared" si="6"/>
        <v>Forma_A_Aternativas:_6_Problemas:_9</v>
      </c>
    </row>
    <row r="28" spans="1:26" ht="15" customHeight="1">
      <c r="A28" s="41">
        <v>47</v>
      </c>
      <c r="B28" s="42" t="s">
        <v>302</v>
      </c>
      <c r="C28" s="42" t="s">
        <v>303</v>
      </c>
      <c r="D28" s="42" t="s">
        <v>37</v>
      </c>
      <c r="E28" s="43" t="s">
        <v>215</v>
      </c>
      <c r="F28" s="44"/>
      <c r="G28" s="44"/>
      <c r="H28" s="44"/>
      <c r="I28" s="44"/>
      <c r="J28" s="44"/>
      <c r="K28" s="44"/>
      <c r="L28" s="44"/>
      <c r="M28" s="44">
        <f>SUM(G28:L28)</f>
        <v>0</v>
      </c>
      <c r="N28" s="44"/>
      <c r="O28" s="40">
        <f t="shared" si="0"/>
        <v>0</v>
      </c>
      <c r="P28" s="40"/>
      <c r="Q28" s="40"/>
      <c r="R28" s="40"/>
      <c r="S28" s="40"/>
      <c r="T28" s="40"/>
      <c r="U28" s="52"/>
      <c r="V28" s="52"/>
      <c r="W28" s="52"/>
      <c r="X28" s="52"/>
      <c r="Z28" t="s">
        <v>775</v>
      </c>
    </row>
    <row r="29" spans="1:26" ht="15" customHeight="1">
      <c r="A29" s="41">
        <v>51</v>
      </c>
      <c r="B29" s="42" t="s">
        <v>132</v>
      </c>
      <c r="C29" s="42" t="s">
        <v>133</v>
      </c>
      <c r="D29" s="42" t="s">
        <v>37</v>
      </c>
      <c r="E29" s="43" t="s">
        <v>38</v>
      </c>
      <c r="F29" s="45" t="s">
        <v>50</v>
      </c>
      <c r="G29" s="44">
        <v>4.5</v>
      </c>
      <c r="H29" s="44">
        <v>5</v>
      </c>
      <c r="I29" s="44">
        <v>4</v>
      </c>
      <c r="J29" s="44">
        <v>5</v>
      </c>
      <c r="K29" s="44">
        <v>5</v>
      </c>
      <c r="L29" s="44">
        <v>2.5</v>
      </c>
      <c r="M29" s="44">
        <f>SUM(G29:L29)</f>
        <v>26</v>
      </c>
      <c r="N29" s="44" t="s">
        <v>51</v>
      </c>
      <c r="O29" s="40">
        <f t="shared" si="0"/>
        <v>1</v>
      </c>
      <c r="P29" s="32">
        <v>12</v>
      </c>
      <c r="Q29" s="34" t="s">
        <v>563</v>
      </c>
      <c r="R29" s="35" t="s">
        <v>132</v>
      </c>
      <c r="S29" s="34">
        <v>9</v>
      </c>
      <c r="T29" s="31" t="s">
        <v>540</v>
      </c>
      <c r="U29" s="52" t="str">
        <f t="shared" si="1"/>
        <v>A</v>
      </c>
      <c r="V29" s="52">
        <f t="shared" si="2"/>
        <v>18</v>
      </c>
      <c r="W29" s="52">
        <f t="shared" si="3"/>
        <v>26</v>
      </c>
      <c r="X29" s="52">
        <f t="shared" si="4"/>
        <v>44</v>
      </c>
      <c r="Y29">
        <f t="shared" si="5"/>
        <v>5.39</v>
      </c>
      <c r="Z29" t="str">
        <f t="shared" si="6"/>
        <v>Forma_A_Aternativas:_9_Problemas:_26</v>
      </c>
    </row>
    <row r="30" spans="1:26" ht="15" customHeight="1">
      <c r="A30" s="41">
        <v>83</v>
      </c>
      <c r="B30" s="42" t="s">
        <v>193</v>
      </c>
      <c r="C30" s="42" t="s">
        <v>194</v>
      </c>
      <c r="D30" s="42" t="s">
        <v>37</v>
      </c>
      <c r="E30" s="43" t="s">
        <v>38</v>
      </c>
      <c r="F30" s="44" t="s">
        <v>50</v>
      </c>
      <c r="G30" s="44">
        <v>2</v>
      </c>
      <c r="H30" s="44">
        <v>5</v>
      </c>
      <c r="I30" s="44">
        <v>0.5</v>
      </c>
      <c r="J30" s="44">
        <v>0.5</v>
      </c>
      <c r="K30" s="44">
        <v>1</v>
      </c>
      <c r="L30" s="44">
        <v>0</v>
      </c>
      <c r="M30" s="44">
        <f>SUM(G30:L30)</f>
        <v>9</v>
      </c>
      <c r="N30" s="44" t="s">
        <v>51</v>
      </c>
      <c r="O30" s="40">
        <f t="shared" si="0"/>
        <v>1</v>
      </c>
      <c r="P30" s="32">
        <v>165</v>
      </c>
      <c r="Q30" s="32" t="s">
        <v>564</v>
      </c>
      <c r="R30" s="33" t="s">
        <v>193</v>
      </c>
      <c r="S30" s="32">
        <v>6</v>
      </c>
      <c r="T30" s="31" t="s">
        <v>537</v>
      </c>
      <c r="U30" s="52" t="str">
        <f t="shared" si="1"/>
        <v>A</v>
      </c>
      <c r="V30" s="52">
        <f t="shared" si="2"/>
        <v>12</v>
      </c>
      <c r="W30" s="52">
        <f t="shared" si="3"/>
        <v>9</v>
      </c>
      <c r="X30" s="52">
        <f t="shared" si="4"/>
        <v>21</v>
      </c>
      <c r="Y30">
        <f t="shared" si="5"/>
        <v>2.87</v>
      </c>
      <c r="Z30" t="str">
        <f t="shared" si="6"/>
        <v>Forma_A_Aternativas:_6_Problemas:_9</v>
      </c>
    </row>
    <row r="31" spans="1:26" ht="15" customHeight="1">
      <c r="A31" s="41">
        <v>36</v>
      </c>
      <c r="B31" s="42" t="s">
        <v>280</v>
      </c>
      <c r="C31" s="42" t="s">
        <v>281</v>
      </c>
      <c r="D31" s="42" t="s">
        <v>37</v>
      </c>
      <c r="E31" s="43" t="s">
        <v>215</v>
      </c>
      <c r="F31" s="45" t="s">
        <v>50</v>
      </c>
      <c r="G31" s="44">
        <v>0.5</v>
      </c>
      <c r="H31" s="44">
        <v>0</v>
      </c>
      <c r="I31" s="44">
        <v>0.1</v>
      </c>
      <c r="J31" s="44">
        <v>0</v>
      </c>
      <c r="K31" s="44">
        <v>0</v>
      </c>
      <c r="L31" s="44">
        <v>0</v>
      </c>
      <c r="M31" s="44">
        <f>SUM(G31:L31)</f>
        <v>0.6</v>
      </c>
      <c r="N31" s="44" t="s">
        <v>216</v>
      </c>
      <c r="O31" s="40">
        <f t="shared" si="0"/>
        <v>1</v>
      </c>
      <c r="P31" s="32">
        <v>13</v>
      </c>
      <c r="Q31" s="32" t="s">
        <v>565</v>
      </c>
      <c r="R31" s="33" t="s">
        <v>280</v>
      </c>
      <c r="S31" s="32">
        <v>3</v>
      </c>
      <c r="T31" s="31" t="s">
        <v>540</v>
      </c>
      <c r="U31" s="52" t="str">
        <f t="shared" si="1"/>
        <v>A</v>
      </c>
      <c r="V31" s="52">
        <f t="shared" si="2"/>
        <v>6</v>
      </c>
      <c r="W31" s="52">
        <f t="shared" si="3"/>
        <v>0.6</v>
      </c>
      <c r="X31" s="52">
        <f t="shared" si="4"/>
        <v>6.6</v>
      </c>
      <c r="Y31">
        <f t="shared" si="5"/>
        <v>1.58</v>
      </c>
      <c r="Z31" t="str">
        <f t="shared" si="6"/>
        <v>Forma_A_Aternativas:_3_Problemas:_0,6</v>
      </c>
    </row>
    <row r="32" spans="1:26" ht="15" customHeight="1">
      <c r="A32" s="41">
        <v>34</v>
      </c>
      <c r="B32" s="42" t="s">
        <v>411</v>
      </c>
      <c r="C32" s="42" t="s">
        <v>412</v>
      </c>
      <c r="D32" s="42" t="s">
        <v>37</v>
      </c>
      <c r="E32" s="43" t="s">
        <v>346</v>
      </c>
      <c r="F32" s="45" t="s">
        <v>39</v>
      </c>
      <c r="G32" s="44">
        <v>1.5</v>
      </c>
      <c r="H32" s="44">
        <v>5</v>
      </c>
      <c r="I32" s="44">
        <v>1</v>
      </c>
      <c r="J32" s="44">
        <v>0.5</v>
      </c>
      <c r="K32" s="44">
        <v>4</v>
      </c>
      <c r="L32" s="44">
        <v>1</v>
      </c>
      <c r="M32" s="44">
        <f>SUM(G32:L32)</f>
        <v>13</v>
      </c>
      <c r="N32" s="44" t="s">
        <v>219</v>
      </c>
      <c r="O32" s="40">
        <f t="shared" si="0"/>
        <v>0</v>
      </c>
      <c r="P32" s="40"/>
      <c r="Q32" s="40"/>
      <c r="R32" s="40"/>
      <c r="S32" s="40"/>
      <c r="T32" s="40"/>
      <c r="U32" s="52" t="str">
        <f t="shared" si="1"/>
        <v>B</v>
      </c>
      <c r="V32" s="52">
        <f t="shared" si="2"/>
        <v>0</v>
      </c>
      <c r="W32" s="52">
        <f t="shared" si="3"/>
        <v>13</v>
      </c>
      <c r="X32" s="52">
        <f t="shared" si="4"/>
        <v>13</v>
      </c>
      <c r="Y32">
        <f t="shared" si="5"/>
        <v>2.16</v>
      </c>
      <c r="Z32" t="str">
        <f t="shared" si="6"/>
        <v>Forma_B_Aternativas:__Problemas:_13</v>
      </c>
    </row>
    <row r="33" spans="1:26" ht="15" customHeight="1">
      <c r="A33" s="41">
        <v>19</v>
      </c>
      <c r="B33" s="42" t="s">
        <v>248</v>
      </c>
      <c r="C33" s="42" t="s">
        <v>249</v>
      </c>
      <c r="D33" s="42" t="s">
        <v>37</v>
      </c>
      <c r="E33" s="43" t="s">
        <v>215</v>
      </c>
      <c r="F33" s="44" t="s">
        <v>39</v>
      </c>
      <c r="G33" s="44">
        <v>2</v>
      </c>
      <c r="H33" s="44">
        <v>0</v>
      </c>
      <c r="I33" s="44">
        <v>0</v>
      </c>
      <c r="J33" s="44">
        <v>0.5</v>
      </c>
      <c r="K33" s="44">
        <v>4</v>
      </c>
      <c r="L33" s="44">
        <v>2</v>
      </c>
      <c r="M33" s="44">
        <f>SUM(G33:L33)</f>
        <v>8.5</v>
      </c>
      <c r="N33" s="44" t="s">
        <v>219</v>
      </c>
      <c r="O33" s="40">
        <f t="shared" si="0"/>
        <v>1</v>
      </c>
      <c r="P33" s="32">
        <v>166</v>
      </c>
      <c r="Q33" s="34" t="s">
        <v>566</v>
      </c>
      <c r="R33" s="35" t="s">
        <v>248</v>
      </c>
      <c r="S33" s="34">
        <v>9</v>
      </c>
      <c r="T33" s="31" t="s">
        <v>537</v>
      </c>
      <c r="U33" s="52" t="str">
        <f t="shared" si="1"/>
        <v>B</v>
      </c>
      <c r="V33" s="52">
        <f t="shared" si="2"/>
        <v>18</v>
      </c>
      <c r="W33" s="52">
        <f t="shared" si="3"/>
        <v>8.5</v>
      </c>
      <c r="X33" s="52">
        <f t="shared" si="4"/>
        <v>26.5</v>
      </c>
      <c r="Y33">
        <f t="shared" si="5"/>
        <v>3.36</v>
      </c>
      <c r="Z33" t="str">
        <f t="shared" si="6"/>
        <v>Forma_B_Aternativas:_9_Problemas:_8,5</v>
      </c>
    </row>
    <row r="34" spans="1:26" ht="15" customHeight="1">
      <c r="A34" s="41">
        <v>42</v>
      </c>
      <c r="B34" s="42" t="s">
        <v>423</v>
      </c>
      <c r="C34" s="42" t="s">
        <v>424</v>
      </c>
      <c r="D34" s="42" t="s">
        <v>37</v>
      </c>
      <c r="E34" s="43" t="s">
        <v>346</v>
      </c>
      <c r="F34" s="44" t="s">
        <v>39</v>
      </c>
      <c r="G34" s="44">
        <v>5</v>
      </c>
      <c r="H34" s="44">
        <v>5</v>
      </c>
      <c r="I34" s="44">
        <v>5</v>
      </c>
      <c r="J34" s="44">
        <v>1.5</v>
      </c>
      <c r="K34" s="44">
        <v>5</v>
      </c>
      <c r="L34" s="44">
        <v>5</v>
      </c>
      <c r="M34" s="44">
        <f>SUM(G34:L34)</f>
        <v>26.5</v>
      </c>
      <c r="N34" s="44" t="s">
        <v>219</v>
      </c>
      <c r="O34" s="40">
        <f t="shared" si="0"/>
        <v>1</v>
      </c>
      <c r="P34" s="32">
        <v>82</v>
      </c>
      <c r="Q34" s="34" t="s">
        <v>567</v>
      </c>
      <c r="R34" s="35" t="s">
        <v>423</v>
      </c>
      <c r="S34" s="34">
        <v>10</v>
      </c>
      <c r="T34" s="31" t="s">
        <v>542</v>
      </c>
      <c r="U34" s="52" t="str">
        <f t="shared" si="1"/>
        <v>B</v>
      </c>
      <c r="V34" s="52">
        <f t="shared" si="2"/>
        <v>20</v>
      </c>
      <c r="W34" s="52">
        <f t="shared" si="3"/>
        <v>26.5</v>
      </c>
      <c r="X34" s="52">
        <f t="shared" si="4"/>
        <v>46.5</v>
      </c>
      <c r="Y34">
        <f t="shared" si="5"/>
        <v>5.72</v>
      </c>
      <c r="Z34" t="str">
        <f t="shared" si="6"/>
        <v>Forma_B_Aternativas:_10_Problemas:_26,5</v>
      </c>
    </row>
    <row r="35" spans="1:26" ht="15" customHeight="1">
      <c r="A35" s="41">
        <v>56</v>
      </c>
      <c r="B35" s="42" t="s">
        <v>451</v>
      </c>
      <c r="C35" s="42" t="s">
        <v>452</v>
      </c>
      <c r="D35" s="42" t="s">
        <v>37</v>
      </c>
      <c r="E35" s="43" t="s">
        <v>346</v>
      </c>
      <c r="F35" s="44" t="s">
        <v>39</v>
      </c>
      <c r="G35" s="44">
        <v>2</v>
      </c>
      <c r="H35" s="44">
        <v>2</v>
      </c>
      <c r="I35" s="44">
        <v>0</v>
      </c>
      <c r="J35" s="44">
        <v>1.5</v>
      </c>
      <c r="K35" s="44">
        <v>2</v>
      </c>
      <c r="L35" s="44">
        <v>1</v>
      </c>
      <c r="M35" s="44">
        <f>SUM(G35:L35)</f>
        <v>8.5</v>
      </c>
      <c r="N35" s="44" t="s">
        <v>219</v>
      </c>
      <c r="O35" s="40">
        <f t="shared" si="0"/>
        <v>1</v>
      </c>
      <c r="P35" s="34">
        <v>167</v>
      </c>
      <c r="Q35" s="32" t="s">
        <v>568</v>
      </c>
      <c r="R35" s="33" t="s">
        <v>451</v>
      </c>
      <c r="S35" s="32">
        <v>7</v>
      </c>
      <c r="T35" s="31" t="s">
        <v>537</v>
      </c>
      <c r="U35" s="52" t="str">
        <f t="shared" si="1"/>
        <v>B</v>
      </c>
      <c r="V35" s="52">
        <f t="shared" si="2"/>
        <v>14</v>
      </c>
      <c r="W35" s="52">
        <f t="shared" si="3"/>
        <v>8.5</v>
      </c>
      <c r="X35" s="52">
        <f t="shared" si="4"/>
        <v>22.5</v>
      </c>
      <c r="Y35">
        <f t="shared" si="5"/>
        <v>3</v>
      </c>
      <c r="Z35" t="str">
        <f t="shared" si="6"/>
        <v>Forma_B_Aternativas:_7_Problemas:_8,5</v>
      </c>
    </row>
    <row r="36" spans="1:26" ht="15" customHeight="1">
      <c r="A36" s="41">
        <v>25</v>
      </c>
      <c r="B36" s="42" t="s">
        <v>84</v>
      </c>
      <c r="C36" s="42" t="s">
        <v>85</v>
      </c>
      <c r="D36" s="42" t="s">
        <v>37</v>
      </c>
      <c r="E36" s="43" t="s">
        <v>38</v>
      </c>
      <c r="F36" s="44" t="s">
        <v>50</v>
      </c>
      <c r="G36" s="44">
        <v>3.5</v>
      </c>
      <c r="H36" s="44">
        <v>5</v>
      </c>
      <c r="I36" s="44">
        <v>5</v>
      </c>
      <c r="J36" s="44">
        <v>4</v>
      </c>
      <c r="K36" s="44">
        <v>4</v>
      </c>
      <c r="L36" s="44">
        <v>5</v>
      </c>
      <c r="M36" s="44">
        <f>SUM(G36:L36)</f>
        <v>26.5</v>
      </c>
      <c r="N36" s="44" t="s">
        <v>51</v>
      </c>
      <c r="O36" s="40">
        <f t="shared" si="0"/>
        <v>1</v>
      </c>
      <c r="P36" s="34">
        <v>83</v>
      </c>
      <c r="Q36" s="32" t="s">
        <v>569</v>
      </c>
      <c r="R36" s="33" t="s">
        <v>84</v>
      </c>
      <c r="S36" s="32">
        <v>10</v>
      </c>
      <c r="T36" s="31" t="s">
        <v>542</v>
      </c>
      <c r="U36" s="52" t="str">
        <f t="shared" si="1"/>
        <v>A</v>
      </c>
      <c r="V36" s="52">
        <f t="shared" si="2"/>
        <v>20</v>
      </c>
      <c r="W36" s="52">
        <f t="shared" si="3"/>
        <v>26.5</v>
      </c>
      <c r="X36" s="52">
        <f t="shared" si="4"/>
        <v>46.5</v>
      </c>
      <c r="Y36">
        <f t="shared" si="5"/>
        <v>5.72</v>
      </c>
      <c r="Z36" t="str">
        <f t="shared" si="6"/>
        <v>Forma_A_Aternativas:_10_Problemas:_26,5</v>
      </c>
    </row>
    <row r="37" spans="1:26" ht="15" customHeight="1">
      <c r="A37" s="41">
        <v>83</v>
      </c>
      <c r="B37" s="42" t="s">
        <v>503</v>
      </c>
      <c r="C37" s="42" t="s">
        <v>504</v>
      </c>
      <c r="D37" s="42" t="s">
        <v>37</v>
      </c>
      <c r="E37" s="43" t="s">
        <v>346</v>
      </c>
      <c r="F37" s="45" t="s">
        <v>50</v>
      </c>
      <c r="G37" s="45">
        <v>0.5</v>
      </c>
      <c r="H37" s="45">
        <v>4</v>
      </c>
      <c r="I37" s="45">
        <v>0.1</v>
      </c>
      <c r="J37" s="45">
        <v>0.1</v>
      </c>
      <c r="K37" s="45">
        <v>0.1</v>
      </c>
      <c r="L37" s="45">
        <v>0.1</v>
      </c>
      <c r="M37" s="44">
        <f>SUM(G37:L37)</f>
        <v>4.8999999999999986</v>
      </c>
      <c r="N37" s="44" t="s">
        <v>142</v>
      </c>
      <c r="O37" s="40">
        <f t="shared" si="0"/>
        <v>1</v>
      </c>
      <c r="P37" s="32">
        <v>168</v>
      </c>
      <c r="Q37" s="34" t="s">
        <v>570</v>
      </c>
      <c r="R37" s="35" t="s">
        <v>503</v>
      </c>
      <c r="S37" s="34">
        <v>6</v>
      </c>
      <c r="T37" s="31" t="s">
        <v>537</v>
      </c>
      <c r="U37" s="52" t="str">
        <f t="shared" si="1"/>
        <v>A</v>
      </c>
      <c r="V37" s="52">
        <f t="shared" si="2"/>
        <v>12</v>
      </c>
      <c r="W37" s="52">
        <f t="shared" si="3"/>
        <v>4.8999999999999986</v>
      </c>
      <c r="X37" s="52">
        <f t="shared" si="4"/>
        <v>16.899999999999999</v>
      </c>
      <c r="Y37">
        <f t="shared" si="5"/>
        <v>2.5</v>
      </c>
      <c r="Z37" t="str">
        <f t="shared" si="6"/>
        <v>Forma_A_Aternativas:_6_Problemas:_4,9</v>
      </c>
    </row>
    <row r="38" spans="1:26" ht="15" customHeight="1">
      <c r="A38" s="41">
        <v>43</v>
      </c>
      <c r="B38" s="42" t="s">
        <v>425</v>
      </c>
      <c r="C38" s="42" t="s">
        <v>426</v>
      </c>
      <c r="D38" s="42" t="s">
        <v>37</v>
      </c>
      <c r="E38" s="43" t="s">
        <v>346</v>
      </c>
      <c r="F38" s="44" t="s">
        <v>39</v>
      </c>
      <c r="G38" s="44">
        <v>4</v>
      </c>
      <c r="H38" s="44">
        <v>4</v>
      </c>
      <c r="I38" s="44">
        <v>4</v>
      </c>
      <c r="J38" s="44">
        <v>2.5</v>
      </c>
      <c r="K38" s="44">
        <v>5</v>
      </c>
      <c r="L38" s="44">
        <v>0.1</v>
      </c>
      <c r="M38" s="44">
        <f>SUM(G38:L38)</f>
        <v>19.600000000000001</v>
      </c>
      <c r="N38" s="44" t="s">
        <v>219</v>
      </c>
      <c r="O38" s="40">
        <f t="shared" si="0"/>
        <v>1</v>
      </c>
      <c r="P38" s="32">
        <v>84</v>
      </c>
      <c r="Q38" s="34" t="s">
        <v>571</v>
      </c>
      <c r="R38" s="35" t="s">
        <v>425</v>
      </c>
      <c r="S38" s="34">
        <v>7</v>
      </c>
      <c r="T38" s="31" t="s">
        <v>542</v>
      </c>
      <c r="U38" s="52" t="str">
        <f t="shared" si="1"/>
        <v>B</v>
      </c>
      <c r="V38" s="52">
        <f t="shared" si="2"/>
        <v>14</v>
      </c>
      <c r="W38" s="52">
        <f t="shared" si="3"/>
        <v>19.600000000000001</v>
      </c>
      <c r="X38" s="52">
        <f t="shared" si="4"/>
        <v>33.6</v>
      </c>
      <c r="Y38">
        <f t="shared" si="5"/>
        <v>4</v>
      </c>
      <c r="Z38" t="str">
        <f t="shared" si="6"/>
        <v>Forma_B_Aternativas:_7_Problemas:_19,6</v>
      </c>
    </row>
    <row r="39" spans="1:26" ht="15" customHeight="1">
      <c r="A39" s="41">
        <v>26</v>
      </c>
      <c r="B39" s="42" t="s">
        <v>86</v>
      </c>
      <c r="C39" s="42" t="s">
        <v>87</v>
      </c>
      <c r="D39" s="42" t="s">
        <v>37</v>
      </c>
      <c r="E39" s="43" t="s">
        <v>38</v>
      </c>
      <c r="F39" s="44" t="s">
        <v>50</v>
      </c>
      <c r="G39" s="44">
        <v>0.5</v>
      </c>
      <c r="H39" s="44">
        <v>3</v>
      </c>
      <c r="I39" s="44">
        <v>0.5</v>
      </c>
      <c r="J39" s="44">
        <v>0.1</v>
      </c>
      <c r="K39" s="44">
        <v>0</v>
      </c>
      <c r="L39" s="44">
        <v>0</v>
      </c>
      <c r="M39" s="44">
        <f>SUM(G39:L39)</f>
        <v>4.0999999999999996</v>
      </c>
      <c r="N39" s="44" t="s">
        <v>51</v>
      </c>
      <c r="O39" s="40">
        <f t="shared" si="0"/>
        <v>1</v>
      </c>
      <c r="P39" s="32">
        <v>85</v>
      </c>
      <c r="Q39" s="32" t="s">
        <v>572</v>
      </c>
      <c r="R39" s="33" t="s">
        <v>86</v>
      </c>
      <c r="S39" s="32">
        <v>8</v>
      </c>
      <c r="T39" s="31" t="s">
        <v>542</v>
      </c>
      <c r="U39" s="52" t="str">
        <f t="shared" si="1"/>
        <v>A</v>
      </c>
      <c r="V39" s="52">
        <f t="shared" si="2"/>
        <v>16</v>
      </c>
      <c r="W39" s="52">
        <f t="shared" si="3"/>
        <v>4.0999999999999996</v>
      </c>
      <c r="X39" s="52">
        <f t="shared" si="4"/>
        <v>20.100000000000001</v>
      </c>
      <c r="Y39">
        <f t="shared" si="5"/>
        <v>2.79</v>
      </c>
      <c r="Z39" t="str">
        <f t="shared" si="6"/>
        <v>Forma_A_Aternativas:_8_Problemas:_4,1</v>
      </c>
    </row>
    <row r="40" spans="1:26" ht="15" customHeight="1">
      <c r="A40" s="41">
        <v>6</v>
      </c>
      <c r="B40" s="42" t="s">
        <v>355</v>
      </c>
      <c r="C40" s="42" t="s">
        <v>356</v>
      </c>
      <c r="D40" s="42" t="s">
        <v>37</v>
      </c>
      <c r="E40" s="43" t="s">
        <v>346</v>
      </c>
      <c r="F40" s="44"/>
      <c r="G40" s="44"/>
      <c r="H40" s="44"/>
      <c r="I40" s="44"/>
      <c r="J40" s="44"/>
      <c r="K40" s="44"/>
      <c r="L40" s="44"/>
      <c r="M40" s="44">
        <f>SUM(G40:L40)</f>
        <v>0</v>
      </c>
      <c r="N40" s="44"/>
      <c r="O40" s="40">
        <f t="shared" si="0"/>
        <v>0</v>
      </c>
      <c r="P40" s="40"/>
      <c r="Q40" s="40"/>
      <c r="R40" s="40"/>
      <c r="S40" s="40"/>
      <c r="T40" s="40"/>
      <c r="U40" s="52"/>
      <c r="V40" s="52"/>
      <c r="W40" s="52"/>
      <c r="X40" s="52"/>
      <c r="Z40" t="s">
        <v>775</v>
      </c>
    </row>
    <row r="41" spans="1:26" ht="15" customHeight="1">
      <c r="A41" s="41">
        <v>32</v>
      </c>
      <c r="B41" s="42" t="s">
        <v>98</v>
      </c>
      <c r="C41" s="42" t="s">
        <v>99</v>
      </c>
      <c r="D41" s="42" t="s">
        <v>37</v>
      </c>
      <c r="E41" s="43" t="s">
        <v>38</v>
      </c>
      <c r="F41" s="44"/>
      <c r="G41" s="44">
        <v>3</v>
      </c>
      <c r="H41" s="44">
        <v>5</v>
      </c>
      <c r="I41" s="44">
        <v>0</v>
      </c>
      <c r="J41" s="44">
        <v>4.5</v>
      </c>
      <c r="K41" s="44">
        <v>3</v>
      </c>
      <c r="L41" s="44">
        <v>0.5</v>
      </c>
      <c r="M41" s="44">
        <f>SUM(G41:L41)</f>
        <v>16</v>
      </c>
      <c r="N41" s="44"/>
      <c r="O41" s="40">
        <f t="shared" si="0"/>
        <v>1</v>
      </c>
      <c r="P41" s="34">
        <v>14</v>
      </c>
      <c r="Q41" s="34" t="s">
        <v>573</v>
      </c>
      <c r="R41" s="35" t="s">
        <v>98</v>
      </c>
      <c r="S41" s="34">
        <v>7</v>
      </c>
      <c r="T41" s="31" t="s">
        <v>540</v>
      </c>
      <c r="U41" s="52" t="s">
        <v>50</v>
      </c>
      <c r="V41" s="52">
        <f t="shared" si="2"/>
        <v>14</v>
      </c>
      <c r="W41" s="52">
        <f t="shared" si="3"/>
        <v>16</v>
      </c>
      <c r="X41" s="52">
        <f t="shared" si="4"/>
        <v>30</v>
      </c>
      <c r="Y41">
        <f t="shared" si="5"/>
        <v>3.67</v>
      </c>
      <c r="Z41" t="str">
        <f t="shared" si="6"/>
        <v>Forma_A_Aternativas:_7_Problemas:_16</v>
      </c>
    </row>
    <row r="42" spans="1:26" ht="15" customHeight="1">
      <c r="A42" s="41">
        <v>36</v>
      </c>
      <c r="B42" s="42" t="s">
        <v>106</v>
      </c>
      <c r="C42" s="42" t="s">
        <v>107</v>
      </c>
      <c r="D42" s="42" t="s">
        <v>37</v>
      </c>
      <c r="E42" s="43" t="s">
        <v>38</v>
      </c>
      <c r="F42" s="44" t="s">
        <v>50</v>
      </c>
      <c r="G42" s="44">
        <v>0.5</v>
      </c>
      <c r="H42" s="44">
        <v>3.5</v>
      </c>
      <c r="I42" s="44">
        <v>2</v>
      </c>
      <c r="J42" s="44">
        <v>1</v>
      </c>
      <c r="K42" s="44">
        <v>0</v>
      </c>
      <c r="L42" s="44">
        <v>0</v>
      </c>
      <c r="M42" s="44">
        <f>SUM(G42:L42)</f>
        <v>7</v>
      </c>
      <c r="N42" s="44" t="s">
        <v>51</v>
      </c>
      <c r="O42" s="40">
        <f t="shared" si="0"/>
        <v>1</v>
      </c>
      <c r="P42" s="32">
        <v>169</v>
      </c>
      <c r="Q42" s="32" t="s">
        <v>574</v>
      </c>
      <c r="R42" s="33" t="s">
        <v>106</v>
      </c>
      <c r="S42" s="32">
        <v>5</v>
      </c>
      <c r="T42" s="31" t="s">
        <v>537</v>
      </c>
      <c r="U42" s="52" t="str">
        <f t="shared" si="1"/>
        <v>A</v>
      </c>
      <c r="V42" s="52">
        <f t="shared" si="2"/>
        <v>10</v>
      </c>
      <c r="W42" s="52">
        <f t="shared" si="3"/>
        <v>7</v>
      </c>
      <c r="X42" s="52">
        <f t="shared" si="4"/>
        <v>17</v>
      </c>
      <c r="Y42">
        <f t="shared" si="5"/>
        <v>2.5099999999999998</v>
      </c>
      <c r="Z42" t="str">
        <f t="shared" si="6"/>
        <v>Forma_A_Aternativas:_5_Problemas:_7</v>
      </c>
    </row>
    <row r="43" spans="1:26" ht="15" customHeight="1">
      <c r="A43" s="41">
        <v>9</v>
      </c>
      <c r="B43" s="42" t="s">
        <v>230</v>
      </c>
      <c r="C43" s="42" t="s">
        <v>231</v>
      </c>
      <c r="D43" s="42" t="s">
        <v>37</v>
      </c>
      <c r="E43" s="43" t="s">
        <v>215</v>
      </c>
      <c r="F43" s="45" t="s">
        <v>50</v>
      </c>
      <c r="G43" s="44">
        <v>1</v>
      </c>
      <c r="H43" s="44">
        <v>1</v>
      </c>
      <c r="I43" s="44">
        <v>1</v>
      </c>
      <c r="J43" s="44">
        <v>5</v>
      </c>
      <c r="K43" s="44">
        <v>2</v>
      </c>
      <c r="L43" s="44">
        <v>2</v>
      </c>
      <c r="M43" s="44">
        <f>SUM(G43:L43)</f>
        <v>12</v>
      </c>
      <c r="N43" s="44" t="s">
        <v>216</v>
      </c>
      <c r="O43" s="40">
        <f t="shared" si="0"/>
        <v>1</v>
      </c>
      <c r="P43" s="34">
        <v>170</v>
      </c>
      <c r="Q43" s="34" t="s">
        <v>575</v>
      </c>
      <c r="R43" s="35" t="s">
        <v>230</v>
      </c>
      <c r="S43" s="34">
        <v>6</v>
      </c>
      <c r="T43" s="31" t="s">
        <v>537</v>
      </c>
      <c r="U43" s="52" t="str">
        <f t="shared" si="1"/>
        <v>A</v>
      </c>
      <c r="V43" s="52">
        <f t="shared" si="2"/>
        <v>12</v>
      </c>
      <c r="W43" s="52">
        <f t="shared" si="3"/>
        <v>12</v>
      </c>
      <c r="X43" s="52">
        <f t="shared" si="4"/>
        <v>24</v>
      </c>
      <c r="Y43">
        <f t="shared" si="5"/>
        <v>3.14</v>
      </c>
      <c r="Z43" t="str">
        <f t="shared" si="6"/>
        <v>Forma_A_Aternativas:_6_Problemas:_12</v>
      </c>
    </row>
    <row r="44" spans="1:26" ht="15" customHeight="1">
      <c r="A44" s="41">
        <v>57</v>
      </c>
      <c r="B44" s="42" t="s">
        <v>322</v>
      </c>
      <c r="C44" s="42" t="s">
        <v>323</v>
      </c>
      <c r="D44" s="42" t="s">
        <v>37</v>
      </c>
      <c r="E44" s="43" t="s">
        <v>215</v>
      </c>
      <c r="F44" s="45" t="s">
        <v>50</v>
      </c>
      <c r="G44" s="44">
        <v>0</v>
      </c>
      <c r="H44" s="44">
        <v>0.1</v>
      </c>
      <c r="I44" s="44">
        <v>0</v>
      </c>
      <c r="J44" s="44">
        <v>1</v>
      </c>
      <c r="K44" s="44">
        <v>1</v>
      </c>
      <c r="L44" s="44">
        <v>0</v>
      </c>
      <c r="M44" s="44">
        <f>SUM(G44:L44)</f>
        <v>2.1</v>
      </c>
      <c r="N44" s="44" t="s">
        <v>216</v>
      </c>
      <c r="O44" s="40">
        <f t="shared" si="0"/>
        <v>1</v>
      </c>
      <c r="P44" s="32">
        <v>15</v>
      </c>
      <c r="Q44" s="32" t="s">
        <v>576</v>
      </c>
      <c r="R44" s="33" t="s">
        <v>322</v>
      </c>
      <c r="S44" s="32">
        <v>5</v>
      </c>
      <c r="T44" s="31" t="s">
        <v>540</v>
      </c>
      <c r="U44" s="52" t="str">
        <f t="shared" si="1"/>
        <v>A</v>
      </c>
      <c r="V44" s="52">
        <f t="shared" si="2"/>
        <v>10</v>
      </c>
      <c r="W44" s="52">
        <f t="shared" si="3"/>
        <v>2.1</v>
      </c>
      <c r="X44" s="52">
        <f t="shared" si="4"/>
        <v>12.1</v>
      </c>
      <c r="Y44">
        <f t="shared" si="5"/>
        <v>2.08</v>
      </c>
      <c r="Z44" t="str">
        <f t="shared" si="6"/>
        <v>Forma_A_Aternativas:_5_Problemas:_2,1</v>
      </c>
    </row>
    <row r="45" spans="1:26" ht="15" customHeight="1">
      <c r="A45" s="41">
        <v>94</v>
      </c>
      <c r="B45" s="42" t="s">
        <v>523</v>
      </c>
      <c r="C45" s="42" t="s">
        <v>524</v>
      </c>
      <c r="D45" s="42" t="s">
        <v>37</v>
      </c>
      <c r="E45" s="43" t="s">
        <v>346</v>
      </c>
      <c r="F45" s="44" t="s">
        <v>50</v>
      </c>
      <c r="G45" s="44">
        <v>4.5</v>
      </c>
      <c r="H45" s="44">
        <v>4.8</v>
      </c>
      <c r="I45" s="44">
        <v>4.5</v>
      </c>
      <c r="J45" s="44">
        <v>4.5</v>
      </c>
      <c r="K45" s="44">
        <v>4.5</v>
      </c>
      <c r="L45" s="44">
        <v>4.5</v>
      </c>
      <c r="M45" s="44">
        <f>SUM(G45:L45)</f>
        <v>27.3</v>
      </c>
      <c r="N45" s="44" t="s">
        <v>142</v>
      </c>
      <c r="O45" s="40">
        <f t="shared" si="0"/>
        <v>1</v>
      </c>
      <c r="P45" s="34">
        <v>86</v>
      </c>
      <c r="Q45" s="34" t="s">
        <v>577</v>
      </c>
      <c r="R45" s="35" t="s">
        <v>523</v>
      </c>
      <c r="S45" s="34">
        <v>9</v>
      </c>
      <c r="T45" s="31" t="s">
        <v>542</v>
      </c>
      <c r="U45" s="52" t="str">
        <f t="shared" si="1"/>
        <v>A</v>
      </c>
      <c r="V45" s="52">
        <f t="shared" si="2"/>
        <v>18</v>
      </c>
      <c r="W45" s="52">
        <f t="shared" si="3"/>
        <v>27.3</v>
      </c>
      <c r="X45" s="52">
        <f t="shared" si="4"/>
        <v>45.3</v>
      </c>
      <c r="Y45">
        <f t="shared" si="5"/>
        <v>5.56</v>
      </c>
      <c r="Z45" t="str">
        <f t="shared" si="6"/>
        <v>Forma_A_Aternativas:_9_Problemas:_27,3</v>
      </c>
    </row>
    <row r="46" spans="1:26" ht="15" customHeight="1">
      <c r="A46" s="41">
        <v>53</v>
      </c>
      <c r="B46" s="42" t="s">
        <v>314</v>
      </c>
      <c r="C46" s="42" t="s">
        <v>315</v>
      </c>
      <c r="D46" s="42" t="s">
        <v>37</v>
      </c>
      <c r="E46" s="43" t="s">
        <v>215</v>
      </c>
      <c r="F46" s="45" t="s">
        <v>50</v>
      </c>
      <c r="G46" s="44">
        <v>0.5</v>
      </c>
      <c r="H46" s="44">
        <v>0</v>
      </c>
      <c r="I46" s="44">
        <v>0</v>
      </c>
      <c r="J46" s="44">
        <v>3</v>
      </c>
      <c r="K46" s="44">
        <v>5</v>
      </c>
      <c r="L46" s="44">
        <v>0</v>
      </c>
      <c r="M46" s="44">
        <f>SUM(G46:L46)</f>
        <v>8.5</v>
      </c>
      <c r="N46" s="44" t="s">
        <v>216</v>
      </c>
      <c r="O46" s="40">
        <f t="shared" si="0"/>
        <v>1</v>
      </c>
      <c r="P46" s="32">
        <v>171</v>
      </c>
      <c r="Q46" s="32" t="s">
        <v>578</v>
      </c>
      <c r="R46" s="33" t="s">
        <v>314</v>
      </c>
      <c r="S46" s="32">
        <v>4</v>
      </c>
      <c r="T46" s="31" t="s">
        <v>537</v>
      </c>
      <c r="U46" s="52" t="str">
        <f t="shared" si="1"/>
        <v>A</v>
      </c>
      <c r="V46" s="52">
        <f t="shared" si="2"/>
        <v>8</v>
      </c>
      <c r="W46" s="52">
        <f t="shared" si="3"/>
        <v>8.5</v>
      </c>
      <c r="X46" s="52">
        <f t="shared" si="4"/>
        <v>16.5</v>
      </c>
      <c r="Y46">
        <f t="shared" si="5"/>
        <v>2.4700000000000002</v>
      </c>
      <c r="Z46" t="str">
        <f t="shared" si="6"/>
        <v>Forma_A_Aternativas:_4_Problemas:_8,5</v>
      </c>
    </row>
    <row r="47" spans="1:26" ht="15" customHeight="1">
      <c r="A47" s="41">
        <v>13</v>
      </c>
      <c r="B47" s="42" t="s">
        <v>236</v>
      </c>
      <c r="C47" s="42" t="s">
        <v>237</v>
      </c>
      <c r="D47" s="42" t="s">
        <v>37</v>
      </c>
      <c r="E47" s="43" t="s">
        <v>215</v>
      </c>
      <c r="F47" s="44" t="s">
        <v>39</v>
      </c>
      <c r="G47" s="44">
        <v>3.5</v>
      </c>
      <c r="H47" s="44">
        <v>3</v>
      </c>
      <c r="I47" s="44">
        <v>2.5</v>
      </c>
      <c r="J47" s="44">
        <v>0.5</v>
      </c>
      <c r="K47" s="44">
        <v>3</v>
      </c>
      <c r="L47" s="44">
        <v>1</v>
      </c>
      <c r="M47" s="44">
        <f>SUM(G47:L47)</f>
        <v>13.5</v>
      </c>
      <c r="N47" s="44" t="s">
        <v>219</v>
      </c>
      <c r="O47" s="40">
        <f t="shared" si="0"/>
        <v>1</v>
      </c>
      <c r="P47" s="32">
        <v>87</v>
      </c>
      <c r="Q47" s="32" t="s">
        <v>579</v>
      </c>
      <c r="R47" s="33" t="s">
        <v>236</v>
      </c>
      <c r="S47" s="32">
        <v>6</v>
      </c>
      <c r="T47" s="31" t="s">
        <v>542</v>
      </c>
      <c r="U47" s="52" t="str">
        <f t="shared" si="1"/>
        <v>B</v>
      </c>
      <c r="V47" s="52">
        <f t="shared" si="2"/>
        <v>12</v>
      </c>
      <c r="W47" s="52">
        <f t="shared" si="3"/>
        <v>13.5</v>
      </c>
      <c r="X47" s="52">
        <f t="shared" si="4"/>
        <v>25.5</v>
      </c>
      <c r="Y47">
        <f t="shared" si="5"/>
        <v>3.27</v>
      </c>
      <c r="Z47" t="str">
        <f t="shared" si="6"/>
        <v>Forma_B_Aternativas:_6_Problemas:_13,5</v>
      </c>
    </row>
    <row r="48" spans="1:26" ht="15" customHeight="1">
      <c r="A48" s="41">
        <v>26</v>
      </c>
      <c r="B48" s="42" t="s">
        <v>395</v>
      </c>
      <c r="C48" s="42" t="s">
        <v>396</v>
      </c>
      <c r="D48" s="42" t="s">
        <v>37</v>
      </c>
      <c r="E48" s="43" t="s">
        <v>346</v>
      </c>
      <c r="F48" s="45" t="s">
        <v>39</v>
      </c>
      <c r="G48" s="44">
        <v>4</v>
      </c>
      <c r="H48" s="44">
        <v>4.5</v>
      </c>
      <c r="I48" s="44">
        <v>0</v>
      </c>
      <c r="J48" s="44">
        <v>0.1</v>
      </c>
      <c r="K48" s="44">
        <v>4.5</v>
      </c>
      <c r="L48" s="44">
        <v>0.1</v>
      </c>
      <c r="M48" s="44">
        <f>SUM(G48:L48)</f>
        <v>13.2</v>
      </c>
      <c r="N48" s="44" t="s">
        <v>219</v>
      </c>
      <c r="O48" s="40">
        <f t="shared" si="0"/>
        <v>1</v>
      </c>
      <c r="P48" s="32">
        <v>88</v>
      </c>
      <c r="Q48" s="34" t="s">
        <v>580</v>
      </c>
      <c r="R48" s="35" t="s">
        <v>395</v>
      </c>
      <c r="S48" s="34">
        <v>5</v>
      </c>
      <c r="T48" s="31" t="s">
        <v>542</v>
      </c>
      <c r="U48" s="52" t="str">
        <f t="shared" si="1"/>
        <v>B</v>
      </c>
      <c r="V48" s="52">
        <f t="shared" si="2"/>
        <v>10</v>
      </c>
      <c r="W48" s="52">
        <f t="shared" si="3"/>
        <v>13.2</v>
      </c>
      <c r="X48" s="52">
        <f t="shared" si="4"/>
        <v>23.2</v>
      </c>
      <c r="Y48">
        <f t="shared" si="5"/>
        <v>3.07</v>
      </c>
      <c r="Z48" t="str">
        <f t="shared" si="6"/>
        <v>Forma_B_Aternativas:_5_Problemas:_13,2</v>
      </c>
    </row>
    <row r="49" spans="1:26" ht="15" customHeight="1">
      <c r="A49" s="41">
        <v>88</v>
      </c>
      <c r="B49" s="42" t="s">
        <v>203</v>
      </c>
      <c r="C49" s="42" t="s">
        <v>204</v>
      </c>
      <c r="D49" s="42" t="s">
        <v>37</v>
      </c>
      <c r="E49" s="43" t="s">
        <v>38</v>
      </c>
      <c r="F49" s="44" t="s">
        <v>39</v>
      </c>
      <c r="G49" s="44">
        <v>1</v>
      </c>
      <c r="H49" s="44">
        <v>0</v>
      </c>
      <c r="I49" s="44">
        <v>2</v>
      </c>
      <c r="J49" s="44">
        <v>0</v>
      </c>
      <c r="K49" s="44">
        <v>0</v>
      </c>
      <c r="L49" s="44">
        <v>0</v>
      </c>
      <c r="M49" s="44">
        <f>SUM(G49:L49)</f>
        <v>3</v>
      </c>
      <c r="N49" s="44"/>
      <c r="O49" s="40">
        <f t="shared" si="0"/>
        <v>1</v>
      </c>
      <c r="P49" s="34">
        <v>89</v>
      </c>
      <c r="Q49" s="32" t="s">
        <v>581</v>
      </c>
      <c r="R49" s="33" t="s">
        <v>203</v>
      </c>
      <c r="S49" s="32">
        <v>6</v>
      </c>
      <c r="T49" s="31" t="s">
        <v>542</v>
      </c>
      <c r="U49" s="52" t="str">
        <f t="shared" si="1"/>
        <v>B</v>
      </c>
      <c r="V49" s="52">
        <f t="shared" si="2"/>
        <v>12</v>
      </c>
      <c r="W49" s="52">
        <f t="shared" si="3"/>
        <v>3</v>
      </c>
      <c r="X49" s="52">
        <f t="shared" si="4"/>
        <v>15</v>
      </c>
      <c r="Y49">
        <f t="shared" si="5"/>
        <v>2.33</v>
      </c>
      <c r="Z49" t="str">
        <f t="shared" si="6"/>
        <v>Forma_B_Aternativas:_6_Problemas:_3</v>
      </c>
    </row>
    <row r="50" spans="1:26" ht="15" customHeight="1">
      <c r="A50" s="41">
        <v>23</v>
      </c>
      <c r="B50" s="42" t="s">
        <v>82</v>
      </c>
      <c r="C50" s="42" t="s">
        <v>83</v>
      </c>
      <c r="D50" s="42" t="s">
        <v>37</v>
      </c>
      <c r="E50" s="43" t="s">
        <v>38</v>
      </c>
      <c r="F50" s="44" t="s">
        <v>50</v>
      </c>
      <c r="G50" s="44">
        <v>1.5</v>
      </c>
      <c r="H50" s="44">
        <v>0</v>
      </c>
      <c r="I50" s="44">
        <v>0</v>
      </c>
      <c r="J50" s="44">
        <v>1.5</v>
      </c>
      <c r="K50" s="44">
        <v>1.5</v>
      </c>
      <c r="L50" s="44">
        <v>0</v>
      </c>
      <c r="M50" s="44">
        <f>SUM(G50:L50)</f>
        <v>4.5</v>
      </c>
      <c r="N50" s="44" t="s">
        <v>51</v>
      </c>
      <c r="O50" s="40">
        <f t="shared" si="0"/>
        <v>1</v>
      </c>
      <c r="P50" s="32">
        <v>16</v>
      </c>
      <c r="Q50" s="34" t="s">
        <v>582</v>
      </c>
      <c r="R50" s="35" t="s">
        <v>82</v>
      </c>
      <c r="S50" s="34">
        <v>5</v>
      </c>
      <c r="T50" s="31" t="s">
        <v>540</v>
      </c>
      <c r="U50" s="52" t="str">
        <f t="shared" si="1"/>
        <v>A</v>
      </c>
      <c r="V50" s="52">
        <f t="shared" si="2"/>
        <v>10</v>
      </c>
      <c r="W50" s="52">
        <f t="shared" si="3"/>
        <v>4.5</v>
      </c>
      <c r="X50" s="52">
        <f t="shared" si="4"/>
        <v>14.5</v>
      </c>
      <c r="Y50">
        <f t="shared" si="5"/>
        <v>2.29</v>
      </c>
      <c r="Z50" t="str">
        <f t="shared" si="6"/>
        <v>Forma_A_Aternativas:_5_Problemas:_4,5</v>
      </c>
    </row>
    <row r="51" spans="1:26" ht="15" customHeight="1">
      <c r="A51" s="41">
        <v>86</v>
      </c>
      <c r="B51" s="42" t="s">
        <v>199</v>
      </c>
      <c r="C51" s="42" t="s">
        <v>200</v>
      </c>
      <c r="D51" s="42" t="s">
        <v>37</v>
      </c>
      <c r="E51" s="43" t="s">
        <v>38</v>
      </c>
      <c r="F51" s="44" t="s">
        <v>50</v>
      </c>
      <c r="G51" s="44">
        <v>0</v>
      </c>
      <c r="H51" s="44">
        <v>0</v>
      </c>
      <c r="I51" s="44">
        <v>0</v>
      </c>
      <c r="J51" s="44">
        <v>3.5</v>
      </c>
      <c r="K51" s="44">
        <v>5</v>
      </c>
      <c r="L51" s="44">
        <v>4</v>
      </c>
      <c r="M51" s="44">
        <f>SUM(G51:L51)</f>
        <v>12.5</v>
      </c>
      <c r="N51" s="44" t="s">
        <v>51</v>
      </c>
      <c r="O51" s="40">
        <f t="shared" si="0"/>
        <v>1</v>
      </c>
      <c r="P51" s="32">
        <v>90</v>
      </c>
      <c r="Q51" s="34" t="s">
        <v>583</v>
      </c>
      <c r="R51" s="35" t="s">
        <v>199</v>
      </c>
      <c r="S51" s="34">
        <v>6</v>
      </c>
      <c r="T51" s="31" t="s">
        <v>542</v>
      </c>
      <c r="U51" s="52" t="str">
        <f t="shared" si="1"/>
        <v>A</v>
      </c>
      <c r="V51" s="52">
        <f t="shared" si="2"/>
        <v>12</v>
      </c>
      <c r="W51" s="52">
        <f t="shared" si="3"/>
        <v>12.5</v>
      </c>
      <c r="X51" s="52">
        <f t="shared" si="4"/>
        <v>24.5</v>
      </c>
      <c r="Y51">
        <f t="shared" si="5"/>
        <v>3.18</v>
      </c>
      <c r="Z51" t="str">
        <f t="shared" si="6"/>
        <v>Forma_A_Aternativas:_6_Problemas:_12,5</v>
      </c>
    </row>
    <row r="52" spans="1:26" ht="15" customHeight="1">
      <c r="A52" s="41">
        <v>13</v>
      </c>
      <c r="B52" s="42" t="s">
        <v>369</v>
      </c>
      <c r="C52" s="42" t="s">
        <v>370</v>
      </c>
      <c r="D52" s="42" t="s">
        <v>37</v>
      </c>
      <c r="E52" s="43" t="s">
        <v>346</v>
      </c>
      <c r="F52" s="45" t="s">
        <v>39</v>
      </c>
      <c r="G52" s="44">
        <v>1</v>
      </c>
      <c r="H52" s="44">
        <v>0</v>
      </c>
      <c r="I52" s="44">
        <v>0</v>
      </c>
      <c r="J52" s="44">
        <v>0.2</v>
      </c>
      <c r="K52" s="44">
        <v>0</v>
      </c>
      <c r="L52" s="44">
        <v>0.1</v>
      </c>
      <c r="M52" s="44">
        <f>SUM(G52:L52)</f>
        <v>1.3</v>
      </c>
      <c r="N52" s="44" t="s">
        <v>219</v>
      </c>
      <c r="O52" s="40">
        <f t="shared" si="0"/>
        <v>1</v>
      </c>
      <c r="P52" s="34">
        <v>17</v>
      </c>
      <c r="Q52" s="32" t="s">
        <v>584</v>
      </c>
      <c r="R52" s="33" t="s">
        <v>369</v>
      </c>
      <c r="S52" s="32">
        <v>5</v>
      </c>
      <c r="T52" s="31" t="s">
        <v>540</v>
      </c>
      <c r="U52" s="52" t="str">
        <f t="shared" si="1"/>
        <v>B</v>
      </c>
      <c r="V52" s="52">
        <f t="shared" si="2"/>
        <v>10</v>
      </c>
      <c r="W52" s="52">
        <f t="shared" si="3"/>
        <v>1.3</v>
      </c>
      <c r="X52" s="52">
        <f t="shared" si="4"/>
        <v>11.3</v>
      </c>
      <c r="Y52">
        <f t="shared" si="5"/>
        <v>2</v>
      </c>
      <c r="Z52" t="str">
        <f t="shared" si="6"/>
        <v>Forma_B_Aternativas:_5_Problemas:_1,3</v>
      </c>
    </row>
    <row r="53" spans="1:26" ht="15" customHeight="1">
      <c r="A53" s="41">
        <v>28</v>
      </c>
      <c r="B53" s="42" t="s">
        <v>90</v>
      </c>
      <c r="C53" s="42" t="s">
        <v>91</v>
      </c>
      <c r="D53" s="42" t="s">
        <v>37</v>
      </c>
      <c r="E53" s="43" t="s">
        <v>38</v>
      </c>
      <c r="F53" s="44" t="s">
        <v>39</v>
      </c>
      <c r="G53" s="44">
        <v>0</v>
      </c>
      <c r="H53" s="44">
        <v>0</v>
      </c>
      <c r="I53" s="44">
        <v>0</v>
      </c>
      <c r="J53" s="44">
        <v>1</v>
      </c>
      <c r="K53" s="44">
        <v>2.5</v>
      </c>
      <c r="L53" s="44">
        <v>0.1</v>
      </c>
      <c r="M53" s="44">
        <f>SUM(G53:L53)</f>
        <v>3.6</v>
      </c>
      <c r="N53" s="44"/>
      <c r="O53" s="40">
        <f t="shared" si="0"/>
        <v>1</v>
      </c>
      <c r="P53" s="32">
        <v>172</v>
      </c>
      <c r="Q53" s="34" t="s">
        <v>585</v>
      </c>
      <c r="R53" s="35" t="s">
        <v>90</v>
      </c>
      <c r="S53" s="34">
        <v>4</v>
      </c>
      <c r="T53" s="31" t="s">
        <v>537</v>
      </c>
      <c r="U53" s="52" t="str">
        <f t="shared" si="1"/>
        <v>B</v>
      </c>
      <c r="V53" s="52">
        <f t="shared" si="2"/>
        <v>8</v>
      </c>
      <c r="W53" s="52">
        <f t="shared" si="3"/>
        <v>3.6</v>
      </c>
      <c r="X53" s="52">
        <f t="shared" si="4"/>
        <v>11.6</v>
      </c>
      <c r="Y53">
        <f t="shared" si="5"/>
        <v>2.0299999999999998</v>
      </c>
      <c r="Z53" t="str">
        <f t="shared" si="6"/>
        <v>Forma_B_Aternativas:_4_Problemas:_3,6</v>
      </c>
    </row>
    <row r="54" spans="1:26" ht="15" customHeight="1">
      <c r="A54" s="41">
        <v>53</v>
      </c>
      <c r="B54" s="42" t="s">
        <v>445</v>
      </c>
      <c r="C54" s="42" t="s">
        <v>446</v>
      </c>
      <c r="D54" s="42" t="s">
        <v>37</v>
      </c>
      <c r="E54" s="43" t="s">
        <v>346</v>
      </c>
      <c r="F54" s="44"/>
      <c r="G54" s="44"/>
      <c r="H54" s="44"/>
      <c r="I54" s="44"/>
      <c r="J54" s="44"/>
      <c r="K54" s="44"/>
      <c r="L54" s="44"/>
      <c r="M54" s="44">
        <f>SUM(G54:L54)</f>
        <v>0</v>
      </c>
      <c r="N54" s="44"/>
      <c r="O54" s="40">
        <f t="shared" si="0"/>
        <v>0</v>
      </c>
      <c r="P54" s="40"/>
      <c r="Q54" s="40"/>
      <c r="R54" s="40"/>
      <c r="S54" s="40"/>
      <c r="T54" s="40"/>
      <c r="U54" s="52"/>
      <c r="V54" s="52"/>
      <c r="W54" s="52"/>
      <c r="X54" s="52"/>
      <c r="Z54" t="s">
        <v>775</v>
      </c>
    </row>
    <row r="55" spans="1:26" ht="15" customHeight="1">
      <c r="A55" s="41">
        <v>28</v>
      </c>
      <c r="B55" s="42" t="s">
        <v>399</v>
      </c>
      <c r="C55" s="42" t="s">
        <v>400</v>
      </c>
      <c r="D55" s="42" t="s">
        <v>37</v>
      </c>
      <c r="E55" s="43" t="s">
        <v>346</v>
      </c>
      <c r="F55" s="44" t="s">
        <v>39</v>
      </c>
      <c r="G55" s="44">
        <v>3</v>
      </c>
      <c r="H55" s="44">
        <v>2</v>
      </c>
      <c r="I55" s="44">
        <v>1</v>
      </c>
      <c r="J55" s="44">
        <v>2.5</v>
      </c>
      <c r="K55" s="44">
        <v>5</v>
      </c>
      <c r="L55" s="44">
        <v>0.1</v>
      </c>
      <c r="M55" s="44">
        <f>SUM(G55:L55)</f>
        <v>13.6</v>
      </c>
      <c r="N55" s="44" t="s">
        <v>219</v>
      </c>
      <c r="O55" s="40">
        <f t="shared" si="0"/>
        <v>1</v>
      </c>
      <c r="P55" s="34">
        <v>173</v>
      </c>
      <c r="Q55" s="32" t="s">
        <v>586</v>
      </c>
      <c r="R55" s="33" t="s">
        <v>399</v>
      </c>
      <c r="S55" s="32">
        <v>5</v>
      </c>
      <c r="T55" s="31" t="s">
        <v>537</v>
      </c>
      <c r="U55" s="52" t="str">
        <f t="shared" si="1"/>
        <v>B</v>
      </c>
      <c r="V55" s="52">
        <f t="shared" si="2"/>
        <v>10</v>
      </c>
      <c r="W55" s="52">
        <f t="shared" si="3"/>
        <v>13.6</v>
      </c>
      <c r="X55" s="52">
        <f t="shared" si="4"/>
        <v>23.6</v>
      </c>
      <c r="Y55">
        <f t="shared" si="5"/>
        <v>3.1</v>
      </c>
      <c r="Z55" t="str">
        <f t="shared" si="6"/>
        <v>Forma_B_Aternativas:_5_Problemas:_13,6</v>
      </c>
    </row>
    <row r="56" spans="1:26" ht="15" customHeight="1">
      <c r="A56" s="41">
        <v>55</v>
      </c>
      <c r="B56" s="42" t="s">
        <v>318</v>
      </c>
      <c r="C56" s="42" t="s">
        <v>319</v>
      </c>
      <c r="D56" s="42" t="s">
        <v>37</v>
      </c>
      <c r="E56" s="43" t="s">
        <v>215</v>
      </c>
      <c r="F56" s="45" t="s">
        <v>50</v>
      </c>
      <c r="G56" s="44">
        <v>0</v>
      </c>
      <c r="H56" s="44">
        <v>5</v>
      </c>
      <c r="I56" s="44">
        <v>5</v>
      </c>
      <c r="J56" s="44">
        <v>5</v>
      </c>
      <c r="K56" s="44">
        <v>5</v>
      </c>
      <c r="L56" s="44">
        <v>0</v>
      </c>
      <c r="M56" s="44">
        <f>SUM(G56:L56)</f>
        <v>20</v>
      </c>
      <c r="N56" s="44" t="s">
        <v>216</v>
      </c>
      <c r="O56" s="40">
        <f t="shared" si="0"/>
        <v>1</v>
      </c>
      <c r="P56" s="32">
        <v>91</v>
      </c>
      <c r="Q56" s="32" t="s">
        <v>587</v>
      </c>
      <c r="R56" s="33" t="s">
        <v>318</v>
      </c>
      <c r="S56" s="32">
        <v>6</v>
      </c>
      <c r="T56" s="31" t="s">
        <v>542</v>
      </c>
      <c r="U56" s="52" t="str">
        <f t="shared" si="1"/>
        <v>A</v>
      </c>
      <c r="V56" s="52">
        <f t="shared" si="2"/>
        <v>12</v>
      </c>
      <c r="W56" s="52">
        <f t="shared" si="3"/>
        <v>20</v>
      </c>
      <c r="X56" s="52">
        <f t="shared" si="4"/>
        <v>32</v>
      </c>
      <c r="Y56">
        <f t="shared" si="5"/>
        <v>3.85</v>
      </c>
      <c r="Z56" t="str">
        <f t="shared" si="6"/>
        <v>Forma_A_Aternativas:_6_Problemas:_20</v>
      </c>
    </row>
    <row r="57" spans="1:26" ht="15" customHeight="1">
      <c r="A57" s="41">
        <v>42</v>
      </c>
      <c r="B57" s="42" t="s">
        <v>292</v>
      </c>
      <c r="C57" s="42" t="s">
        <v>293</v>
      </c>
      <c r="D57" s="42" t="s">
        <v>37</v>
      </c>
      <c r="E57" s="43" t="s">
        <v>215</v>
      </c>
      <c r="F57" s="45" t="s">
        <v>39</v>
      </c>
      <c r="G57" s="44">
        <v>0</v>
      </c>
      <c r="H57" s="44">
        <v>0</v>
      </c>
      <c r="I57" s="44">
        <v>1</v>
      </c>
      <c r="J57" s="44">
        <v>1.5</v>
      </c>
      <c r="K57" s="44">
        <v>4</v>
      </c>
      <c r="L57" s="44">
        <v>0</v>
      </c>
      <c r="M57" s="44">
        <f>SUM(G57:L57)</f>
        <v>6.5</v>
      </c>
      <c r="N57" s="44" t="s">
        <v>219</v>
      </c>
      <c r="O57" s="40">
        <f t="shared" si="0"/>
        <v>1</v>
      </c>
      <c r="P57" s="34">
        <v>92</v>
      </c>
      <c r="Q57" s="34" t="s">
        <v>588</v>
      </c>
      <c r="R57" s="35" t="s">
        <v>292</v>
      </c>
      <c r="S57" s="34">
        <v>8</v>
      </c>
      <c r="T57" s="31" t="s">
        <v>542</v>
      </c>
      <c r="U57" s="52" t="str">
        <f t="shared" si="1"/>
        <v>B</v>
      </c>
      <c r="V57" s="52">
        <f t="shared" si="2"/>
        <v>16</v>
      </c>
      <c r="W57" s="52">
        <f t="shared" si="3"/>
        <v>6.5</v>
      </c>
      <c r="X57" s="52">
        <f t="shared" si="4"/>
        <v>22.5</v>
      </c>
      <c r="Y57">
        <f t="shared" si="5"/>
        <v>3</v>
      </c>
      <c r="Z57" t="str">
        <f t="shared" si="6"/>
        <v>Forma_B_Aternativas:_8_Problemas:_6,5</v>
      </c>
    </row>
    <row r="58" spans="1:26" ht="15" customHeight="1">
      <c r="A58" s="41">
        <v>20</v>
      </c>
      <c r="B58" s="42" t="s">
        <v>76</v>
      </c>
      <c r="C58" s="42" t="s">
        <v>77</v>
      </c>
      <c r="D58" s="42" t="s">
        <v>37</v>
      </c>
      <c r="E58" s="43" t="s">
        <v>38</v>
      </c>
      <c r="F58" s="44"/>
      <c r="G58" s="44"/>
      <c r="H58" s="44"/>
      <c r="I58" s="44"/>
      <c r="J58" s="44"/>
      <c r="K58" s="44"/>
      <c r="L58" s="44"/>
      <c r="M58" s="44">
        <f>SUM(G58:L58)</f>
        <v>0</v>
      </c>
      <c r="N58" s="44"/>
      <c r="O58" s="40">
        <f t="shared" si="0"/>
        <v>0</v>
      </c>
      <c r="P58" s="40"/>
      <c r="Q58" s="40"/>
      <c r="R58" s="40"/>
      <c r="S58" s="40"/>
      <c r="T58" s="40"/>
      <c r="U58" s="52"/>
      <c r="V58" s="52"/>
      <c r="W58" s="52"/>
      <c r="X58" s="52"/>
      <c r="Z58" t="s">
        <v>775</v>
      </c>
    </row>
    <row r="59" spans="1:26" ht="15" customHeight="1">
      <c r="A59" s="41">
        <v>7</v>
      </c>
      <c r="B59" s="42" t="s">
        <v>52</v>
      </c>
      <c r="C59" s="42" t="s">
        <v>53</v>
      </c>
      <c r="D59" s="42" t="s">
        <v>37</v>
      </c>
      <c r="E59" s="43" t="s">
        <v>38</v>
      </c>
      <c r="F59" s="45" t="s">
        <v>39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4">
        <f>SUM(G59:L59)</f>
        <v>0</v>
      </c>
      <c r="N59" s="44"/>
      <c r="O59" s="40">
        <f t="shared" si="0"/>
        <v>1</v>
      </c>
      <c r="P59" s="32">
        <v>174</v>
      </c>
      <c r="Q59" s="34" t="s">
        <v>589</v>
      </c>
      <c r="R59" s="35" t="s">
        <v>52</v>
      </c>
      <c r="S59" s="34">
        <v>5</v>
      </c>
      <c r="T59" s="31" t="s">
        <v>537</v>
      </c>
      <c r="U59" s="52" t="str">
        <f t="shared" si="1"/>
        <v>B</v>
      </c>
      <c r="V59" s="52">
        <f t="shared" si="2"/>
        <v>10</v>
      </c>
      <c r="W59" s="52">
        <f t="shared" si="3"/>
        <v>0</v>
      </c>
      <c r="X59" s="52">
        <f t="shared" si="4"/>
        <v>10</v>
      </c>
      <c r="Y59">
        <f t="shared" si="5"/>
        <v>1.89</v>
      </c>
      <c r="Z59" t="str">
        <f t="shared" si="6"/>
        <v>Forma_B_Aternativas:_5_Problemas:_0</v>
      </c>
    </row>
    <row r="60" spans="1:26" ht="15" customHeight="1">
      <c r="A60" s="41">
        <v>93</v>
      </c>
      <c r="B60" s="42" t="s">
        <v>521</v>
      </c>
      <c r="C60" s="42" t="s">
        <v>522</v>
      </c>
      <c r="D60" s="42" t="s">
        <v>37</v>
      </c>
      <c r="E60" s="43" t="s">
        <v>346</v>
      </c>
      <c r="F60" s="44" t="s">
        <v>50</v>
      </c>
      <c r="G60" s="44">
        <v>0.5</v>
      </c>
      <c r="H60" s="44">
        <v>0</v>
      </c>
      <c r="I60" s="44">
        <v>0</v>
      </c>
      <c r="J60" s="44">
        <v>0.1</v>
      </c>
      <c r="K60" s="44">
        <v>0</v>
      </c>
      <c r="L60" s="44">
        <v>0</v>
      </c>
      <c r="M60" s="44">
        <f>SUM(G60:L60)</f>
        <v>0.6</v>
      </c>
      <c r="N60" s="44" t="s">
        <v>142</v>
      </c>
      <c r="O60" s="40">
        <f t="shared" si="0"/>
        <v>1</v>
      </c>
      <c r="P60" s="32">
        <v>18</v>
      </c>
      <c r="Q60" s="34" t="s">
        <v>590</v>
      </c>
      <c r="R60" s="35" t="s">
        <v>591</v>
      </c>
      <c r="S60" s="34">
        <v>4</v>
      </c>
      <c r="T60" s="31" t="s">
        <v>540</v>
      </c>
      <c r="U60" s="52" t="str">
        <f t="shared" si="1"/>
        <v>A</v>
      </c>
      <c r="V60" s="52">
        <f t="shared" si="2"/>
        <v>8</v>
      </c>
      <c r="W60" s="52">
        <f t="shared" si="3"/>
        <v>0.6</v>
      </c>
      <c r="X60" s="52">
        <f t="shared" si="4"/>
        <v>8.6</v>
      </c>
      <c r="Y60">
        <f t="shared" si="5"/>
        <v>1.76</v>
      </c>
      <c r="Z60" t="str">
        <f t="shared" si="6"/>
        <v>Forma_A_Aternativas:_4_Problemas:_0,6</v>
      </c>
    </row>
    <row r="61" spans="1:26" ht="15" customHeight="1">
      <c r="A61" s="41">
        <v>39</v>
      </c>
      <c r="B61" s="42" t="s">
        <v>110</v>
      </c>
      <c r="C61" s="42" t="s">
        <v>111</v>
      </c>
      <c r="D61" s="42" t="s">
        <v>37</v>
      </c>
      <c r="E61" s="43" t="s">
        <v>38</v>
      </c>
      <c r="F61" s="44" t="s">
        <v>50</v>
      </c>
      <c r="G61" s="44">
        <v>3</v>
      </c>
      <c r="H61" s="44">
        <v>5</v>
      </c>
      <c r="I61" s="44">
        <v>0.5</v>
      </c>
      <c r="J61" s="44">
        <v>1.75</v>
      </c>
      <c r="K61" s="44">
        <v>1.75</v>
      </c>
      <c r="L61" s="44">
        <v>2</v>
      </c>
      <c r="M61" s="44">
        <f>SUM(G61:L61)</f>
        <v>14</v>
      </c>
      <c r="N61" s="44" t="s">
        <v>51</v>
      </c>
      <c r="O61" s="40">
        <f t="shared" si="0"/>
        <v>1</v>
      </c>
      <c r="P61" s="32">
        <v>93</v>
      </c>
      <c r="Q61" s="32" t="s">
        <v>592</v>
      </c>
      <c r="R61" s="33" t="s">
        <v>110</v>
      </c>
      <c r="S61" s="32">
        <v>7</v>
      </c>
      <c r="T61" s="31" t="s">
        <v>542</v>
      </c>
      <c r="U61" s="52" t="str">
        <f t="shared" si="1"/>
        <v>A</v>
      </c>
      <c r="V61" s="52">
        <f t="shared" si="2"/>
        <v>14</v>
      </c>
      <c r="W61" s="52">
        <f t="shared" si="3"/>
        <v>14</v>
      </c>
      <c r="X61" s="52">
        <f t="shared" si="4"/>
        <v>28</v>
      </c>
      <c r="Y61">
        <f t="shared" si="5"/>
        <v>3.5</v>
      </c>
      <c r="Z61" t="str">
        <f t="shared" si="6"/>
        <v>Forma_A_Aternativas:_7_Problemas:_14</v>
      </c>
    </row>
    <row r="62" spans="1:26" ht="15" customHeight="1">
      <c r="A62" s="41">
        <v>42</v>
      </c>
      <c r="B62" s="42" t="s">
        <v>116</v>
      </c>
      <c r="C62" s="42" t="s">
        <v>117</v>
      </c>
      <c r="D62" s="42" t="s">
        <v>37</v>
      </c>
      <c r="E62" s="43" t="s">
        <v>38</v>
      </c>
      <c r="F62" s="45" t="s">
        <v>39</v>
      </c>
      <c r="G62" s="44">
        <v>1</v>
      </c>
      <c r="H62" s="44">
        <v>0</v>
      </c>
      <c r="I62" s="44">
        <v>0</v>
      </c>
      <c r="J62" s="44">
        <v>2</v>
      </c>
      <c r="K62" s="44">
        <v>2</v>
      </c>
      <c r="L62" s="44">
        <v>0.1</v>
      </c>
      <c r="M62" s="44">
        <f>SUM(G62:L62)</f>
        <v>5.0999999999999996</v>
      </c>
      <c r="N62" s="44"/>
      <c r="O62" s="40">
        <f t="shared" si="0"/>
        <v>1</v>
      </c>
      <c r="P62" s="32">
        <v>94</v>
      </c>
      <c r="Q62" s="34" t="s">
        <v>593</v>
      </c>
      <c r="R62" s="35" t="s">
        <v>116</v>
      </c>
      <c r="S62" s="34">
        <v>6</v>
      </c>
      <c r="T62" s="31" t="s">
        <v>542</v>
      </c>
      <c r="U62" s="52" t="str">
        <f t="shared" si="1"/>
        <v>B</v>
      </c>
      <c r="V62" s="52">
        <f t="shared" si="2"/>
        <v>12</v>
      </c>
      <c r="W62" s="52">
        <f t="shared" si="3"/>
        <v>5.0999999999999996</v>
      </c>
      <c r="X62" s="52">
        <f t="shared" si="4"/>
        <v>17.100000000000001</v>
      </c>
      <c r="Y62">
        <f t="shared" si="5"/>
        <v>2.52</v>
      </c>
      <c r="Z62" t="str">
        <f t="shared" si="6"/>
        <v>Forma_B_Aternativas:_6_Problemas:_5,1</v>
      </c>
    </row>
    <row r="63" spans="1:26" ht="15" customHeight="1">
      <c r="A63" s="41">
        <v>26</v>
      </c>
      <c r="B63" s="42" t="s">
        <v>260</v>
      </c>
      <c r="C63" s="42" t="s">
        <v>261</v>
      </c>
      <c r="D63" s="42" t="s">
        <v>37</v>
      </c>
      <c r="E63" s="43" t="s">
        <v>215</v>
      </c>
      <c r="F63" s="44" t="s">
        <v>50</v>
      </c>
      <c r="G63" s="44">
        <v>0.5</v>
      </c>
      <c r="H63" s="44">
        <v>2</v>
      </c>
      <c r="I63" s="44">
        <v>0.1</v>
      </c>
      <c r="J63" s="44">
        <v>1</v>
      </c>
      <c r="K63" s="44">
        <v>1</v>
      </c>
      <c r="L63" s="44">
        <v>2</v>
      </c>
      <c r="M63" s="44">
        <f>SUM(G63:L63)</f>
        <v>6.6</v>
      </c>
      <c r="N63" s="44" t="s">
        <v>216</v>
      </c>
      <c r="O63" s="40">
        <f t="shared" si="0"/>
        <v>1</v>
      </c>
      <c r="P63" s="32">
        <v>19</v>
      </c>
      <c r="Q63" s="32" t="s">
        <v>594</v>
      </c>
      <c r="R63" s="33" t="s">
        <v>260</v>
      </c>
      <c r="S63" s="32">
        <v>7</v>
      </c>
      <c r="T63" s="31" t="s">
        <v>540</v>
      </c>
      <c r="U63" s="52" t="str">
        <f t="shared" si="1"/>
        <v>A</v>
      </c>
      <c r="V63" s="52">
        <f t="shared" si="2"/>
        <v>14</v>
      </c>
      <c r="W63" s="52">
        <f t="shared" si="3"/>
        <v>6.6</v>
      </c>
      <c r="X63" s="52">
        <f t="shared" si="4"/>
        <v>20.6</v>
      </c>
      <c r="Y63">
        <f t="shared" si="5"/>
        <v>2.83</v>
      </c>
      <c r="Z63" t="str">
        <f t="shared" si="6"/>
        <v>Forma_A_Aternativas:_7_Problemas:_6,6</v>
      </c>
    </row>
    <row r="64" spans="1:26" ht="15" customHeight="1">
      <c r="A64" s="41">
        <v>44</v>
      </c>
      <c r="B64" s="42" t="s">
        <v>296</v>
      </c>
      <c r="C64" s="42" t="s">
        <v>297</v>
      </c>
      <c r="D64" s="42" t="s">
        <v>37</v>
      </c>
      <c r="E64" s="43" t="s">
        <v>215</v>
      </c>
      <c r="F64" s="44" t="s">
        <v>39</v>
      </c>
      <c r="G64" s="44">
        <v>2</v>
      </c>
      <c r="H64" s="44">
        <v>2</v>
      </c>
      <c r="I64" s="44">
        <v>0</v>
      </c>
      <c r="J64" s="44">
        <v>2</v>
      </c>
      <c r="K64" s="44">
        <v>4</v>
      </c>
      <c r="L64" s="44">
        <v>2</v>
      </c>
      <c r="M64" s="44">
        <f>SUM(G64:L64)</f>
        <v>12</v>
      </c>
      <c r="N64" s="44" t="s">
        <v>219</v>
      </c>
      <c r="O64" s="40">
        <f t="shared" si="0"/>
        <v>1</v>
      </c>
      <c r="P64" s="34">
        <v>95</v>
      </c>
      <c r="Q64" s="32" t="s">
        <v>595</v>
      </c>
      <c r="R64" s="33" t="s">
        <v>296</v>
      </c>
      <c r="S64" s="32">
        <v>7</v>
      </c>
      <c r="T64" s="31" t="s">
        <v>542</v>
      </c>
      <c r="U64" s="52" t="str">
        <f t="shared" si="1"/>
        <v>B</v>
      </c>
      <c r="V64" s="52">
        <f t="shared" si="2"/>
        <v>14</v>
      </c>
      <c r="W64" s="52">
        <f t="shared" si="3"/>
        <v>12</v>
      </c>
      <c r="X64" s="52">
        <f t="shared" si="4"/>
        <v>26</v>
      </c>
      <c r="Y64">
        <f t="shared" si="5"/>
        <v>3.32</v>
      </c>
      <c r="Z64" t="str">
        <f t="shared" si="6"/>
        <v>Forma_B_Aternativas:_7_Problemas:_12</v>
      </c>
    </row>
    <row r="65" spans="1:26" ht="15" customHeight="1">
      <c r="A65" s="41">
        <v>91</v>
      </c>
      <c r="B65" s="42" t="s">
        <v>209</v>
      </c>
      <c r="C65" s="42" t="s">
        <v>210</v>
      </c>
      <c r="D65" s="42" t="s">
        <v>37</v>
      </c>
      <c r="E65" s="43" t="s">
        <v>38</v>
      </c>
      <c r="F65" s="44" t="s">
        <v>39</v>
      </c>
      <c r="G65" s="44">
        <v>0</v>
      </c>
      <c r="H65" s="44">
        <v>0</v>
      </c>
      <c r="I65" s="44">
        <v>0</v>
      </c>
      <c r="J65" s="44">
        <v>0.1</v>
      </c>
      <c r="K65" s="44">
        <v>3.5</v>
      </c>
      <c r="L65" s="44">
        <v>0.1</v>
      </c>
      <c r="M65" s="44">
        <f>SUM(G65:L65)</f>
        <v>3.7</v>
      </c>
      <c r="N65" s="44"/>
      <c r="O65" s="40">
        <f t="shared" si="0"/>
        <v>1</v>
      </c>
      <c r="P65" s="32">
        <v>96</v>
      </c>
      <c r="Q65" s="34" t="s">
        <v>596</v>
      </c>
      <c r="R65" s="35" t="s">
        <v>209</v>
      </c>
      <c r="S65" s="34">
        <v>3</v>
      </c>
      <c r="T65" s="31" t="s">
        <v>542</v>
      </c>
      <c r="U65" s="52" t="str">
        <f t="shared" si="1"/>
        <v>B</v>
      </c>
      <c r="V65" s="52">
        <f t="shared" si="2"/>
        <v>6</v>
      </c>
      <c r="W65" s="52">
        <f t="shared" si="3"/>
        <v>3.7</v>
      </c>
      <c r="X65" s="52">
        <f t="shared" si="4"/>
        <v>9.6999999999999993</v>
      </c>
      <c r="Y65">
        <f t="shared" si="5"/>
        <v>1.86</v>
      </c>
      <c r="Z65" t="str">
        <f t="shared" si="6"/>
        <v>Forma_B_Aternativas:_3_Problemas:_3,7</v>
      </c>
    </row>
    <row r="66" spans="1:26" ht="15" customHeight="1">
      <c r="A66" s="41">
        <v>31</v>
      </c>
      <c r="B66" s="42" t="s">
        <v>405</v>
      </c>
      <c r="C66" s="42" t="s">
        <v>406</v>
      </c>
      <c r="D66" s="42" t="s">
        <v>37</v>
      </c>
      <c r="E66" s="43" t="s">
        <v>346</v>
      </c>
      <c r="F66" s="44" t="s">
        <v>50</v>
      </c>
      <c r="G66" s="44">
        <v>0.5</v>
      </c>
      <c r="H66" s="44">
        <v>2.5</v>
      </c>
      <c r="I66" s="44">
        <v>0.1</v>
      </c>
      <c r="J66" s="44">
        <v>2.5</v>
      </c>
      <c r="K66" s="44">
        <v>2.5</v>
      </c>
      <c r="L66" s="44">
        <v>3</v>
      </c>
      <c r="M66" s="44">
        <f>SUM(G66:L66)</f>
        <v>11.1</v>
      </c>
      <c r="N66" s="44" t="s">
        <v>142</v>
      </c>
      <c r="O66" s="40">
        <f t="shared" si="0"/>
        <v>1</v>
      </c>
      <c r="P66" s="32">
        <v>97</v>
      </c>
      <c r="Q66" s="32" t="s">
        <v>597</v>
      </c>
      <c r="R66" s="33" t="s">
        <v>405</v>
      </c>
      <c r="S66" s="32">
        <v>7</v>
      </c>
      <c r="T66" s="31" t="s">
        <v>542</v>
      </c>
      <c r="U66" s="52" t="str">
        <f t="shared" si="1"/>
        <v>A</v>
      </c>
      <c r="V66" s="52">
        <f t="shared" si="2"/>
        <v>14</v>
      </c>
      <c r="W66" s="52">
        <f t="shared" si="3"/>
        <v>11.1</v>
      </c>
      <c r="X66" s="52">
        <f t="shared" si="4"/>
        <v>25.1</v>
      </c>
      <c r="Y66">
        <f t="shared" si="5"/>
        <v>3.24</v>
      </c>
      <c r="Z66" t="str">
        <f t="shared" si="6"/>
        <v>Forma_A_Aternativas:_7_Problemas:_11,1</v>
      </c>
    </row>
    <row r="67" spans="1:26" ht="15" customHeight="1">
      <c r="A67" s="41">
        <v>58</v>
      </c>
      <c r="B67" s="42" t="s">
        <v>145</v>
      </c>
      <c r="C67" s="42" t="s">
        <v>146</v>
      </c>
      <c r="D67" s="42" t="s">
        <v>37</v>
      </c>
      <c r="E67" s="43" t="s">
        <v>38</v>
      </c>
      <c r="F67" s="44" t="s">
        <v>39</v>
      </c>
      <c r="G67" s="44">
        <v>1</v>
      </c>
      <c r="H67" s="44">
        <v>1</v>
      </c>
      <c r="I67" s="44">
        <v>0</v>
      </c>
      <c r="J67" s="44">
        <v>0.1</v>
      </c>
      <c r="K67" s="44">
        <v>2</v>
      </c>
      <c r="L67" s="44">
        <v>0.1</v>
      </c>
      <c r="M67" s="44">
        <f>SUM(G67:L67)</f>
        <v>4.1999999999999993</v>
      </c>
      <c r="N67" s="44"/>
      <c r="O67" s="40">
        <f t="shared" ref="O67:O130" si="7">IF(B67=R67,1,0)</f>
        <v>1</v>
      </c>
      <c r="P67" s="32">
        <v>175</v>
      </c>
      <c r="Q67" s="32" t="s">
        <v>598</v>
      </c>
      <c r="R67" s="33" t="s">
        <v>145</v>
      </c>
      <c r="S67" s="32">
        <v>8</v>
      </c>
      <c r="T67" s="31" t="s">
        <v>537</v>
      </c>
      <c r="U67" s="52" t="str">
        <f t="shared" ref="U67:U130" si="8">F67</f>
        <v>B</v>
      </c>
      <c r="V67" s="52">
        <f t="shared" ref="V67:V130" si="9">S67*2</f>
        <v>16</v>
      </c>
      <c r="W67" s="52">
        <f t="shared" ref="W67:W130" si="10">M67</f>
        <v>4.1999999999999993</v>
      </c>
      <c r="X67" s="52">
        <f t="shared" ref="X67:X130" si="11">V67+W67</f>
        <v>20.2</v>
      </c>
      <c r="Y67">
        <f t="shared" ref="Y67:Y130" si="12">ROUND(TRUNC(IF(X67&lt;33.6,3*X67/33.6+1,3*(X67-33.6)/22.4+4),2),2)</f>
        <v>2.8</v>
      </c>
      <c r="Z67" t="str">
        <f t="shared" ref="Z67:Z130" si="13">CONCATENATE("Forma_",U67,"_Aternativas:_",S67,"_Problemas:_",W67)</f>
        <v>Forma_B_Aternativas:_8_Problemas:_4,2</v>
      </c>
    </row>
    <row r="68" spans="1:26" ht="15" customHeight="1">
      <c r="A68" s="41">
        <v>92</v>
      </c>
      <c r="B68" s="42" t="s">
        <v>211</v>
      </c>
      <c r="C68" s="42" t="s">
        <v>212</v>
      </c>
      <c r="D68" s="42" t="s">
        <v>37</v>
      </c>
      <c r="E68" s="43" t="s">
        <v>38</v>
      </c>
      <c r="F68" s="44" t="s">
        <v>50</v>
      </c>
      <c r="G68" s="44">
        <v>2</v>
      </c>
      <c r="H68" s="44">
        <v>2</v>
      </c>
      <c r="I68" s="44">
        <v>2.5</v>
      </c>
      <c r="J68" s="44">
        <v>1</v>
      </c>
      <c r="K68" s="44">
        <v>0.1</v>
      </c>
      <c r="L68" s="44">
        <v>2</v>
      </c>
      <c r="M68" s="44">
        <f>SUM(G68:L68)</f>
        <v>9.6</v>
      </c>
      <c r="N68" s="44" t="s">
        <v>51</v>
      </c>
      <c r="O68" s="40">
        <f t="shared" si="7"/>
        <v>1</v>
      </c>
      <c r="P68" s="34">
        <v>20</v>
      </c>
      <c r="Q68" s="34" t="s">
        <v>599</v>
      </c>
      <c r="R68" s="35" t="s">
        <v>211</v>
      </c>
      <c r="S68" s="34">
        <v>3</v>
      </c>
      <c r="T68" s="31" t="s">
        <v>540</v>
      </c>
      <c r="U68" s="52" t="str">
        <f t="shared" si="8"/>
        <v>A</v>
      </c>
      <c r="V68" s="52">
        <f t="shared" si="9"/>
        <v>6</v>
      </c>
      <c r="W68" s="52">
        <f t="shared" si="10"/>
        <v>9.6</v>
      </c>
      <c r="X68" s="52">
        <f t="shared" si="11"/>
        <v>15.6</v>
      </c>
      <c r="Y68">
        <f t="shared" si="12"/>
        <v>2.39</v>
      </c>
      <c r="Z68" t="str">
        <f t="shared" si="13"/>
        <v>Forma_A_Aternativas:_3_Problemas:_9,6</v>
      </c>
    </row>
    <row r="69" spans="1:26" ht="15" customHeight="1">
      <c r="A69" s="41">
        <v>15</v>
      </c>
      <c r="B69" s="42" t="s">
        <v>66</v>
      </c>
      <c r="C69" s="42" t="s">
        <v>67</v>
      </c>
      <c r="D69" s="42" t="s">
        <v>37</v>
      </c>
      <c r="E69" s="43" t="s">
        <v>38</v>
      </c>
      <c r="F69" s="45"/>
      <c r="G69" s="44"/>
      <c r="H69" s="44"/>
      <c r="I69" s="44"/>
      <c r="J69" s="44"/>
      <c r="K69" s="44"/>
      <c r="L69" s="44"/>
      <c r="M69" s="44">
        <f>SUM(G69:L69)</f>
        <v>0</v>
      </c>
      <c r="N69" s="44"/>
      <c r="O69" s="40">
        <f t="shared" si="7"/>
        <v>0</v>
      </c>
      <c r="P69" s="40"/>
      <c r="Q69" s="40"/>
      <c r="R69" s="40"/>
      <c r="S69" s="40"/>
      <c r="T69" s="40"/>
      <c r="U69" s="52"/>
      <c r="V69" s="52"/>
      <c r="W69" s="52"/>
      <c r="X69" s="52"/>
      <c r="Z69" t="s">
        <v>775</v>
      </c>
    </row>
    <row r="70" spans="1:26" ht="15" customHeight="1">
      <c r="A70" s="41">
        <v>5</v>
      </c>
      <c r="B70" s="42" t="s">
        <v>46</v>
      </c>
      <c r="C70" s="42" t="s">
        <v>47</v>
      </c>
      <c r="D70" s="42" t="s">
        <v>37</v>
      </c>
      <c r="E70" s="43" t="s">
        <v>38</v>
      </c>
      <c r="F70" s="45" t="s">
        <v>39</v>
      </c>
      <c r="G70" s="44">
        <v>1</v>
      </c>
      <c r="H70" s="44">
        <v>0</v>
      </c>
      <c r="I70" s="44">
        <v>0</v>
      </c>
      <c r="J70" s="44">
        <v>3</v>
      </c>
      <c r="K70" s="44">
        <v>4.5</v>
      </c>
      <c r="L70" s="44">
        <v>0</v>
      </c>
      <c r="M70" s="44">
        <f>SUM(G70:L70)</f>
        <v>8.5</v>
      </c>
      <c r="N70" s="44"/>
      <c r="O70" s="40">
        <f t="shared" si="7"/>
        <v>1</v>
      </c>
      <c r="P70" s="34">
        <v>98</v>
      </c>
      <c r="Q70" s="34" t="s">
        <v>600</v>
      </c>
      <c r="R70" s="35" t="s">
        <v>46</v>
      </c>
      <c r="S70" s="34">
        <v>7</v>
      </c>
      <c r="T70" s="31" t="s">
        <v>542</v>
      </c>
      <c r="U70" s="52" t="str">
        <f t="shared" si="8"/>
        <v>B</v>
      </c>
      <c r="V70" s="52">
        <f t="shared" si="9"/>
        <v>14</v>
      </c>
      <c r="W70" s="52">
        <f t="shared" si="10"/>
        <v>8.5</v>
      </c>
      <c r="X70" s="52">
        <f t="shared" si="11"/>
        <v>22.5</v>
      </c>
      <c r="Y70">
        <f t="shared" si="12"/>
        <v>3</v>
      </c>
      <c r="Z70" t="str">
        <f t="shared" si="13"/>
        <v>Forma_B_Aternativas:_7_Problemas:_8,5</v>
      </c>
    </row>
    <row r="71" spans="1:26" ht="15" customHeight="1">
      <c r="A71" s="41">
        <v>68</v>
      </c>
      <c r="B71" s="42" t="s">
        <v>473</v>
      </c>
      <c r="C71" s="42" t="s">
        <v>474</v>
      </c>
      <c r="D71" s="42" t="s">
        <v>37</v>
      </c>
      <c r="E71" s="43" t="s">
        <v>346</v>
      </c>
      <c r="F71" s="45" t="s">
        <v>50</v>
      </c>
      <c r="G71" s="45">
        <v>0.5</v>
      </c>
      <c r="H71" s="45">
        <v>0</v>
      </c>
      <c r="I71" s="45">
        <v>0</v>
      </c>
      <c r="J71" s="45">
        <v>0.1</v>
      </c>
      <c r="K71" s="45">
        <v>0</v>
      </c>
      <c r="L71" s="45">
        <v>0</v>
      </c>
      <c r="M71" s="44">
        <f>SUM(G71:L71)</f>
        <v>0.6</v>
      </c>
      <c r="N71" s="44" t="s">
        <v>142</v>
      </c>
      <c r="O71" s="40">
        <f t="shared" si="7"/>
        <v>1</v>
      </c>
      <c r="P71" s="34">
        <v>176</v>
      </c>
      <c r="Q71" s="34" t="s">
        <v>601</v>
      </c>
      <c r="R71" s="35" t="s">
        <v>473</v>
      </c>
      <c r="S71" s="34">
        <v>2</v>
      </c>
      <c r="T71" s="31" t="s">
        <v>537</v>
      </c>
      <c r="U71" s="52" t="str">
        <f t="shared" si="8"/>
        <v>A</v>
      </c>
      <c r="V71" s="52">
        <f t="shared" si="9"/>
        <v>4</v>
      </c>
      <c r="W71" s="52">
        <f t="shared" si="10"/>
        <v>0.6</v>
      </c>
      <c r="X71" s="52">
        <f t="shared" si="11"/>
        <v>4.5999999999999996</v>
      </c>
      <c r="Y71">
        <f t="shared" si="12"/>
        <v>1.41</v>
      </c>
      <c r="Z71" t="str">
        <f t="shared" si="13"/>
        <v>Forma_A_Aternativas:_2_Problemas:_0,6</v>
      </c>
    </row>
    <row r="72" spans="1:26" ht="15" customHeight="1">
      <c r="A72" s="41">
        <v>9</v>
      </c>
      <c r="B72" s="42" t="s">
        <v>361</v>
      </c>
      <c r="C72" s="42" t="s">
        <v>362</v>
      </c>
      <c r="D72" s="42" t="s">
        <v>37</v>
      </c>
      <c r="E72" s="43" t="s">
        <v>346</v>
      </c>
      <c r="F72" s="44"/>
      <c r="G72" s="44"/>
      <c r="H72" s="44"/>
      <c r="I72" s="44"/>
      <c r="J72" s="44"/>
      <c r="K72" s="44"/>
      <c r="L72" s="44"/>
      <c r="M72" s="44">
        <f>SUM(G72:L72)</f>
        <v>0</v>
      </c>
      <c r="N72" s="44"/>
      <c r="O72" s="40">
        <f t="shared" si="7"/>
        <v>0</v>
      </c>
      <c r="P72" s="40"/>
      <c r="Q72" s="40"/>
      <c r="R72" s="40"/>
      <c r="S72" s="40"/>
      <c r="T72" s="40"/>
      <c r="U72" s="52"/>
      <c r="V72" s="52"/>
      <c r="W72" s="52"/>
      <c r="X72" s="52"/>
      <c r="Z72" t="s">
        <v>775</v>
      </c>
    </row>
    <row r="73" spans="1:26" ht="15" customHeight="1">
      <c r="A73" s="41">
        <v>15</v>
      </c>
      <c r="B73" s="42" t="s">
        <v>240</v>
      </c>
      <c r="C73" s="42" t="s">
        <v>241</v>
      </c>
      <c r="D73" s="42" t="s">
        <v>37</v>
      </c>
      <c r="E73" s="43" t="s">
        <v>215</v>
      </c>
      <c r="F73" s="45" t="s">
        <v>50</v>
      </c>
      <c r="G73" s="44">
        <v>4.5</v>
      </c>
      <c r="H73" s="44">
        <v>4.5</v>
      </c>
      <c r="I73" s="44">
        <v>0.1</v>
      </c>
      <c r="J73" s="44">
        <v>1</v>
      </c>
      <c r="K73" s="44">
        <v>0</v>
      </c>
      <c r="L73" s="44">
        <v>0</v>
      </c>
      <c r="M73" s="44">
        <f>SUM(G73:L73)</f>
        <v>10.1</v>
      </c>
      <c r="N73" s="44" t="s">
        <v>216</v>
      </c>
      <c r="O73" s="40">
        <f t="shared" si="7"/>
        <v>1</v>
      </c>
      <c r="P73" s="32">
        <v>99</v>
      </c>
      <c r="Q73" s="32" t="s">
        <v>602</v>
      </c>
      <c r="R73" s="33" t="s">
        <v>240</v>
      </c>
      <c r="S73" s="32">
        <v>9</v>
      </c>
      <c r="T73" s="31" t="s">
        <v>542</v>
      </c>
      <c r="U73" s="52" t="str">
        <f t="shared" si="8"/>
        <v>A</v>
      </c>
      <c r="V73" s="52">
        <f t="shared" si="9"/>
        <v>18</v>
      </c>
      <c r="W73" s="52">
        <f t="shared" si="10"/>
        <v>10.1</v>
      </c>
      <c r="X73" s="52">
        <f t="shared" si="11"/>
        <v>28.1</v>
      </c>
      <c r="Y73">
        <f t="shared" si="12"/>
        <v>3.5</v>
      </c>
      <c r="Z73" t="str">
        <f t="shared" si="13"/>
        <v>Forma_A_Aternativas:_9_Problemas:_10,1</v>
      </c>
    </row>
    <row r="74" spans="1:26" ht="15" customHeight="1">
      <c r="A74" s="41">
        <v>1</v>
      </c>
      <c r="B74" s="33" t="s">
        <v>604</v>
      </c>
      <c r="C74" s="42" t="s">
        <v>345</v>
      </c>
      <c r="D74" s="42" t="s">
        <v>37</v>
      </c>
      <c r="E74" s="43" t="s">
        <v>346</v>
      </c>
      <c r="F74" s="44" t="s">
        <v>39</v>
      </c>
      <c r="G74" s="44">
        <v>2</v>
      </c>
      <c r="H74" s="44">
        <v>2</v>
      </c>
      <c r="I74" s="44">
        <v>0</v>
      </c>
      <c r="J74" s="44">
        <v>0.5</v>
      </c>
      <c r="K74" s="44">
        <v>5</v>
      </c>
      <c r="L74" s="44">
        <v>0.1</v>
      </c>
      <c r="M74" s="44">
        <f>SUM(G74:L74)</f>
        <v>9.6</v>
      </c>
      <c r="N74" s="44" t="s">
        <v>219</v>
      </c>
      <c r="O74" s="40">
        <f t="shared" si="7"/>
        <v>1</v>
      </c>
      <c r="P74" s="32">
        <v>177</v>
      </c>
      <c r="Q74" s="32" t="s">
        <v>603</v>
      </c>
      <c r="R74" s="33" t="s">
        <v>604</v>
      </c>
      <c r="S74" s="32">
        <v>5</v>
      </c>
      <c r="T74" s="31" t="s">
        <v>537</v>
      </c>
      <c r="U74" s="52" t="str">
        <f t="shared" si="8"/>
        <v>B</v>
      </c>
      <c r="V74" s="52">
        <f t="shared" si="9"/>
        <v>10</v>
      </c>
      <c r="W74" s="52">
        <f t="shared" si="10"/>
        <v>9.6</v>
      </c>
      <c r="X74" s="52">
        <f t="shared" si="11"/>
        <v>19.600000000000001</v>
      </c>
      <c r="Y74">
        <f t="shared" si="12"/>
        <v>2.75</v>
      </c>
      <c r="Z74" t="str">
        <f t="shared" si="13"/>
        <v>Forma_B_Aternativas:_5_Problemas:_9,6</v>
      </c>
    </row>
    <row r="75" spans="1:26" ht="15" customHeight="1">
      <c r="A75" s="41">
        <v>8</v>
      </c>
      <c r="B75" s="42" t="s">
        <v>54</v>
      </c>
      <c r="C75" s="42" t="s">
        <v>55</v>
      </c>
      <c r="D75" s="42" t="s">
        <v>37</v>
      </c>
      <c r="E75" s="43" t="s">
        <v>38</v>
      </c>
      <c r="F75" s="44" t="s">
        <v>39</v>
      </c>
      <c r="G75" s="44">
        <v>2</v>
      </c>
      <c r="H75" s="44">
        <v>4</v>
      </c>
      <c r="I75" s="44">
        <v>0</v>
      </c>
      <c r="J75" s="44">
        <v>4</v>
      </c>
      <c r="K75" s="44">
        <v>5</v>
      </c>
      <c r="L75" s="44">
        <v>0.1</v>
      </c>
      <c r="M75" s="44">
        <f>SUM(G75:L75)</f>
        <v>15.1</v>
      </c>
      <c r="N75" s="44"/>
      <c r="O75" s="40">
        <f t="shared" si="7"/>
        <v>1</v>
      </c>
      <c r="P75" s="32">
        <v>100</v>
      </c>
      <c r="Q75" s="34" t="s">
        <v>605</v>
      </c>
      <c r="R75" s="35" t="s">
        <v>54</v>
      </c>
      <c r="S75" s="34">
        <v>4</v>
      </c>
      <c r="T75" s="31" t="s">
        <v>542</v>
      </c>
      <c r="U75" s="52" t="str">
        <f t="shared" si="8"/>
        <v>B</v>
      </c>
      <c r="V75" s="52">
        <f t="shared" si="9"/>
        <v>8</v>
      </c>
      <c r="W75" s="52">
        <f t="shared" si="10"/>
        <v>15.1</v>
      </c>
      <c r="X75" s="52">
        <f t="shared" si="11"/>
        <v>23.1</v>
      </c>
      <c r="Y75">
        <f t="shared" si="12"/>
        <v>3.06</v>
      </c>
      <c r="Z75" t="str">
        <f t="shared" si="13"/>
        <v>Forma_B_Aternativas:_4_Problemas:_15,1</v>
      </c>
    </row>
    <row r="76" spans="1:26" ht="15" customHeight="1">
      <c r="A76" s="41">
        <v>15</v>
      </c>
      <c r="B76" s="42" t="s">
        <v>373</v>
      </c>
      <c r="C76" s="42" t="s">
        <v>374</v>
      </c>
      <c r="D76" s="42" t="s">
        <v>37</v>
      </c>
      <c r="E76" s="43" t="s">
        <v>346</v>
      </c>
      <c r="F76" s="45" t="s">
        <v>50</v>
      </c>
      <c r="G76" s="44">
        <v>2</v>
      </c>
      <c r="H76" s="44">
        <v>4.5</v>
      </c>
      <c r="I76" s="44">
        <v>5</v>
      </c>
      <c r="J76" s="44">
        <v>4.5</v>
      </c>
      <c r="K76" s="44">
        <v>4.5</v>
      </c>
      <c r="L76" s="44">
        <v>5</v>
      </c>
      <c r="M76" s="44">
        <f>SUM(G76:L76)</f>
        <v>25.5</v>
      </c>
      <c r="N76" s="44" t="s">
        <v>142</v>
      </c>
      <c r="O76" s="40">
        <f t="shared" si="7"/>
        <v>1</v>
      </c>
      <c r="P76" s="34">
        <v>101</v>
      </c>
      <c r="Q76" s="32" t="s">
        <v>606</v>
      </c>
      <c r="R76" s="33" t="s">
        <v>373</v>
      </c>
      <c r="S76" s="32">
        <v>11</v>
      </c>
      <c r="T76" s="31" t="s">
        <v>542</v>
      </c>
      <c r="U76" s="52" t="str">
        <f t="shared" si="8"/>
        <v>A</v>
      </c>
      <c r="V76" s="52">
        <f t="shared" si="9"/>
        <v>22</v>
      </c>
      <c r="W76" s="52">
        <f t="shared" si="10"/>
        <v>25.5</v>
      </c>
      <c r="X76" s="52">
        <f t="shared" si="11"/>
        <v>47.5</v>
      </c>
      <c r="Y76">
        <f t="shared" si="12"/>
        <v>5.86</v>
      </c>
      <c r="Z76" t="str">
        <f t="shared" si="13"/>
        <v>Forma_A_Aternativas:_11_Problemas:_25,5</v>
      </c>
    </row>
    <row r="77" spans="1:26" ht="15" customHeight="1">
      <c r="A77" s="41">
        <v>35</v>
      </c>
      <c r="B77" s="42" t="s">
        <v>278</v>
      </c>
      <c r="C77" s="42" t="s">
        <v>279</v>
      </c>
      <c r="D77" s="42" t="s">
        <v>37</v>
      </c>
      <c r="E77" s="43" t="s">
        <v>215</v>
      </c>
      <c r="F77" s="44" t="s">
        <v>50</v>
      </c>
      <c r="G77" s="44">
        <v>0.5</v>
      </c>
      <c r="H77" s="44">
        <v>2</v>
      </c>
      <c r="I77" s="44">
        <v>0.1</v>
      </c>
      <c r="J77" s="44">
        <v>1</v>
      </c>
      <c r="K77" s="44">
        <v>0</v>
      </c>
      <c r="L77" s="44">
        <v>0</v>
      </c>
      <c r="M77" s="44">
        <f>SUM(G77:L77)</f>
        <v>3.6</v>
      </c>
      <c r="N77" s="44" t="s">
        <v>216</v>
      </c>
      <c r="O77" s="40">
        <f t="shared" si="7"/>
        <v>1</v>
      </c>
      <c r="P77" s="32">
        <v>21</v>
      </c>
      <c r="Q77" s="32" t="s">
        <v>607</v>
      </c>
      <c r="R77" s="33" t="s">
        <v>278</v>
      </c>
      <c r="S77" s="32">
        <v>3</v>
      </c>
      <c r="T77" s="31" t="s">
        <v>540</v>
      </c>
      <c r="U77" s="52" t="str">
        <f t="shared" si="8"/>
        <v>A</v>
      </c>
      <c r="V77" s="52">
        <f t="shared" si="9"/>
        <v>6</v>
      </c>
      <c r="W77" s="52">
        <f t="shared" si="10"/>
        <v>3.6</v>
      </c>
      <c r="X77" s="52">
        <f t="shared" si="11"/>
        <v>9.6</v>
      </c>
      <c r="Y77">
        <f t="shared" si="12"/>
        <v>1.85</v>
      </c>
      <c r="Z77" t="str">
        <f t="shared" si="13"/>
        <v>Forma_A_Aternativas:_3_Problemas:_3,6</v>
      </c>
    </row>
    <row r="78" spans="1:26" ht="15" customHeight="1">
      <c r="A78" s="41">
        <v>60</v>
      </c>
      <c r="B78" s="42" t="s">
        <v>457</v>
      </c>
      <c r="C78" s="42" t="s">
        <v>458</v>
      </c>
      <c r="D78" s="42" t="s">
        <v>37</v>
      </c>
      <c r="E78" s="43" t="s">
        <v>346</v>
      </c>
      <c r="F78" s="44" t="s">
        <v>50</v>
      </c>
      <c r="G78" s="44">
        <v>1</v>
      </c>
      <c r="H78" s="44">
        <v>5</v>
      </c>
      <c r="I78" s="44">
        <v>0.1</v>
      </c>
      <c r="J78" s="44">
        <v>0</v>
      </c>
      <c r="K78" s="44">
        <v>0</v>
      </c>
      <c r="L78" s="44">
        <v>0</v>
      </c>
      <c r="M78" s="44">
        <f>SUM(G78:L78)</f>
        <v>6.1</v>
      </c>
      <c r="N78" s="44" t="s">
        <v>142</v>
      </c>
      <c r="O78" s="40">
        <f t="shared" si="7"/>
        <v>1</v>
      </c>
      <c r="P78" s="32">
        <v>22</v>
      </c>
      <c r="Q78" s="34" t="s">
        <v>608</v>
      </c>
      <c r="R78" s="35" t="s">
        <v>457</v>
      </c>
      <c r="S78" s="34">
        <v>5</v>
      </c>
      <c r="T78" s="31" t="s">
        <v>540</v>
      </c>
      <c r="U78" s="52" t="str">
        <f t="shared" si="8"/>
        <v>A</v>
      </c>
      <c r="V78" s="52">
        <f t="shared" si="9"/>
        <v>10</v>
      </c>
      <c r="W78" s="52">
        <f t="shared" si="10"/>
        <v>6.1</v>
      </c>
      <c r="X78" s="52">
        <f t="shared" si="11"/>
        <v>16.100000000000001</v>
      </c>
      <c r="Y78">
        <f t="shared" si="12"/>
        <v>2.4300000000000002</v>
      </c>
      <c r="Z78" t="str">
        <f t="shared" si="13"/>
        <v>Forma_A_Aternativas:_5_Problemas:_6,1</v>
      </c>
    </row>
    <row r="79" spans="1:26" ht="15" customHeight="1">
      <c r="A79" s="41">
        <v>30</v>
      </c>
      <c r="B79" s="42" t="s">
        <v>268</v>
      </c>
      <c r="C79" s="42" t="s">
        <v>269</v>
      </c>
      <c r="D79" s="42" t="s">
        <v>37</v>
      </c>
      <c r="E79" s="43" t="s">
        <v>215</v>
      </c>
      <c r="F79" s="44" t="s">
        <v>50</v>
      </c>
      <c r="G79" s="44">
        <v>0</v>
      </c>
      <c r="H79" s="44">
        <v>4</v>
      </c>
      <c r="I79" s="44">
        <v>0</v>
      </c>
      <c r="J79" s="44">
        <v>0</v>
      </c>
      <c r="K79" s="44">
        <v>0</v>
      </c>
      <c r="L79" s="44">
        <v>0</v>
      </c>
      <c r="M79" s="44">
        <f>SUM(G79:L79)</f>
        <v>4</v>
      </c>
      <c r="N79" s="44" t="s">
        <v>216</v>
      </c>
      <c r="O79" s="40">
        <f t="shared" si="7"/>
        <v>1</v>
      </c>
      <c r="P79" s="32">
        <v>102</v>
      </c>
      <c r="Q79" s="34" t="s">
        <v>609</v>
      </c>
      <c r="R79" s="35" t="s">
        <v>268</v>
      </c>
      <c r="S79" s="34">
        <v>7</v>
      </c>
      <c r="T79" s="31" t="s">
        <v>542</v>
      </c>
      <c r="U79" s="52" t="str">
        <f t="shared" si="8"/>
        <v>A</v>
      </c>
      <c r="V79" s="52">
        <f t="shared" si="9"/>
        <v>14</v>
      </c>
      <c r="W79" s="52">
        <f t="shared" si="10"/>
        <v>4</v>
      </c>
      <c r="X79" s="52">
        <f t="shared" si="11"/>
        <v>18</v>
      </c>
      <c r="Y79">
        <f t="shared" si="12"/>
        <v>2.6</v>
      </c>
      <c r="Z79" t="str">
        <f t="shared" si="13"/>
        <v>Forma_A_Aternativas:_7_Problemas:_4</v>
      </c>
    </row>
    <row r="80" spans="1:26" ht="15" customHeight="1">
      <c r="A80" s="41">
        <v>84</v>
      </c>
      <c r="B80" s="42" t="s">
        <v>505</v>
      </c>
      <c r="C80" s="42" t="s">
        <v>506</v>
      </c>
      <c r="D80" s="42" t="s">
        <v>37</v>
      </c>
      <c r="E80" s="43" t="s">
        <v>346</v>
      </c>
      <c r="F80" s="45" t="s">
        <v>50</v>
      </c>
      <c r="G80" s="45">
        <v>2.5</v>
      </c>
      <c r="H80" s="45">
        <v>5</v>
      </c>
      <c r="I80" s="45">
        <v>4.5</v>
      </c>
      <c r="J80" s="45">
        <v>5</v>
      </c>
      <c r="K80" s="45">
        <v>4</v>
      </c>
      <c r="L80" s="45">
        <v>4.5</v>
      </c>
      <c r="M80" s="44">
        <f>SUM(G80:L80)</f>
        <v>25.5</v>
      </c>
      <c r="N80" s="44" t="s">
        <v>142</v>
      </c>
      <c r="O80" s="40">
        <f t="shared" si="7"/>
        <v>1</v>
      </c>
      <c r="P80" s="34">
        <v>23</v>
      </c>
      <c r="Q80" s="32" t="s">
        <v>610</v>
      </c>
      <c r="R80" s="33" t="s">
        <v>505</v>
      </c>
      <c r="S80" s="32">
        <v>7</v>
      </c>
      <c r="T80" s="31" t="s">
        <v>540</v>
      </c>
      <c r="U80" s="52" t="str">
        <f t="shared" si="8"/>
        <v>A</v>
      </c>
      <c r="V80" s="52">
        <f t="shared" si="9"/>
        <v>14</v>
      </c>
      <c r="W80" s="52">
        <f t="shared" si="10"/>
        <v>25.5</v>
      </c>
      <c r="X80" s="52">
        <f t="shared" si="11"/>
        <v>39.5</v>
      </c>
      <c r="Y80">
        <f t="shared" si="12"/>
        <v>4.79</v>
      </c>
      <c r="Z80" t="str">
        <f t="shared" si="13"/>
        <v>Forma_A_Aternativas:_7_Problemas:_25,5</v>
      </c>
    </row>
    <row r="81" spans="1:26" ht="15" customHeight="1">
      <c r="A81" s="41">
        <v>76</v>
      </c>
      <c r="B81" s="42" t="s">
        <v>489</v>
      </c>
      <c r="C81" s="42" t="s">
        <v>490</v>
      </c>
      <c r="D81" s="42" t="s">
        <v>37</v>
      </c>
      <c r="E81" s="43" t="s">
        <v>346</v>
      </c>
      <c r="F81" s="44" t="s">
        <v>39</v>
      </c>
      <c r="G81" s="44">
        <v>5</v>
      </c>
      <c r="H81" s="44">
        <v>3</v>
      </c>
      <c r="I81" s="44">
        <v>5</v>
      </c>
      <c r="J81" s="44">
        <v>0.2</v>
      </c>
      <c r="K81" s="44">
        <v>5</v>
      </c>
      <c r="L81" s="44">
        <v>5</v>
      </c>
      <c r="M81" s="44">
        <f>SUM(G81:L81)</f>
        <v>23.2</v>
      </c>
      <c r="N81" s="44" t="s">
        <v>219</v>
      </c>
      <c r="O81" s="40">
        <f t="shared" si="7"/>
        <v>1</v>
      </c>
      <c r="P81" s="32">
        <v>24</v>
      </c>
      <c r="Q81" s="34" t="s">
        <v>611</v>
      </c>
      <c r="R81" s="35" t="s">
        <v>489</v>
      </c>
      <c r="S81" s="34">
        <v>8</v>
      </c>
      <c r="T81" s="31" t="s">
        <v>540</v>
      </c>
      <c r="U81" s="52" t="str">
        <f t="shared" si="8"/>
        <v>B</v>
      </c>
      <c r="V81" s="52">
        <f t="shared" si="9"/>
        <v>16</v>
      </c>
      <c r="W81" s="52">
        <f t="shared" si="10"/>
        <v>23.2</v>
      </c>
      <c r="X81" s="52">
        <f t="shared" si="11"/>
        <v>39.200000000000003</v>
      </c>
      <c r="Y81">
        <f t="shared" si="12"/>
        <v>4.75</v>
      </c>
      <c r="Z81" t="str">
        <f t="shared" si="13"/>
        <v>Forma_B_Aternativas:_8_Problemas:_23,2</v>
      </c>
    </row>
    <row r="82" spans="1:26" ht="15" customHeight="1">
      <c r="A82" s="41">
        <v>29</v>
      </c>
      <c r="B82" s="42" t="s">
        <v>92</v>
      </c>
      <c r="C82" s="42" t="s">
        <v>93</v>
      </c>
      <c r="D82" s="42" t="s">
        <v>37</v>
      </c>
      <c r="E82" s="43" t="s">
        <v>38</v>
      </c>
      <c r="F82" s="45" t="s">
        <v>50</v>
      </c>
      <c r="G82" s="44">
        <v>3.5</v>
      </c>
      <c r="H82" s="44">
        <v>5</v>
      </c>
      <c r="I82" s="44">
        <v>1.5</v>
      </c>
      <c r="J82" s="44">
        <v>1.5</v>
      </c>
      <c r="K82" s="44">
        <v>0</v>
      </c>
      <c r="L82" s="44">
        <v>0</v>
      </c>
      <c r="M82" s="44">
        <f>SUM(G82:L82)</f>
        <v>11.5</v>
      </c>
      <c r="N82" s="44" t="s">
        <v>51</v>
      </c>
      <c r="O82" s="40">
        <f t="shared" si="7"/>
        <v>1</v>
      </c>
      <c r="P82" s="32">
        <v>103</v>
      </c>
      <c r="Q82" s="32" t="s">
        <v>612</v>
      </c>
      <c r="R82" s="33" t="s">
        <v>92</v>
      </c>
      <c r="S82" s="32">
        <v>8</v>
      </c>
      <c r="T82" s="31" t="s">
        <v>542</v>
      </c>
      <c r="U82" s="52" t="str">
        <f t="shared" si="8"/>
        <v>A</v>
      </c>
      <c r="V82" s="52">
        <f t="shared" si="9"/>
        <v>16</v>
      </c>
      <c r="W82" s="52">
        <f t="shared" si="10"/>
        <v>11.5</v>
      </c>
      <c r="X82" s="52">
        <f t="shared" si="11"/>
        <v>27.5</v>
      </c>
      <c r="Y82">
        <f t="shared" si="12"/>
        <v>3.45</v>
      </c>
      <c r="Z82" t="str">
        <f t="shared" si="13"/>
        <v>Forma_A_Aternativas:_8_Problemas:_11,5</v>
      </c>
    </row>
    <row r="83" spans="1:26" ht="15" customHeight="1">
      <c r="A83" s="41">
        <v>43</v>
      </c>
      <c r="B83" s="42" t="s">
        <v>118</v>
      </c>
      <c r="C83" s="42" t="s">
        <v>119</v>
      </c>
      <c r="D83" s="42" t="s">
        <v>37</v>
      </c>
      <c r="E83" s="43" t="s">
        <v>38</v>
      </c>
      <c r="F83" s="44" t="s">
        <v>39</v>
      </c>
      <c r="G83" s="44">
        <v>5</v>
      </c>
      <c r="H83" s="44">
        <v>5</v>
      </c>
      <c r="I83" s="44">
        <v>5</v>
      </c>
      <c r="J83" s="44">
        <v>1.5</v>
      </c>
      <c r="K83" s="44">
        <v>4.5</v>
      </c>
      <c r="L83" s="44">
        <v>2</v>
      </c>
      <c r="M83" s="44">
        <f>SUM(G83:L83)</f>
        <v>23</v>
      </c>
      <c r="N83" s="44"/>
      <c r="O83" s="40">
        <f t="shared" si="7"/>
        <v>1</v>
      </c>
      <c r="P83" s="32">
        <v>25</v>
      </c>
      <c r="Q83" s="32" t="s">
        <v>613</v>
      </c>
      <c r="R83" s="33" t="s">
        <v>118</v>
      </c>
      <c r="S83" s="32">
        <v>8</v>
      </c>
      <c r="T83" s="31" t="s">
        <v>540</v>
      </c>
      <c r="U83" s="52" t="str">
        <f t="shared" si="8"/>
        <v>B</v>
      </c>
      <c r="V83" s="52">
        <f t="shared" si="9"/>
        <v>16</v>
      </c>
      <c r="W83" s="52">
        <f t="shared" si="10"/>
        <v>23</v>
      </c>
      <c r="X83" s="52">
        <f t="shared" si="11"/>
        <v>39</v>
      </c>
      <c r="Y83">
        <f t="shared" si="12"/>
        <v>4.72</v>
      </c>
      <c r="Z83" t="str">
        <f t="shared" si="13"/>
        <v>Forma_B_Aternativas:_8_Problemas:_23</v>
      </c>
    </row>
    <row r="84" spans="1:26" ht="15" customHeight="1">
      <c r="A84" s="41">
        <v>39</v>
      </c>
      <c r="B84" s="42" t="s">
        <v>286</v>
      </c>
      <c r="C84" s="42" t="s">
        <v>287</v>
      </c>
      <c r="D84" s="42" t="s">
        <v>37</v>
      </c>
      <c r="E84" s="43" t="s">
        <v>215</v>
      </c>
      <c r="F84" s="44" t="s">
        <v>39</v>
      </c>
      <c r="G84" s="44">
        <v>4.5</v>
      </c>
      <c r="H84" s="44">
        <v>5</v>
      </c>
      <c r="I84" s="44">
        <v>0</v>
      </c>
      <c r="J84" s="44">
        <v>1</v>
      </c>
      <c r="K84" s="44">
        <v>4.5</v>
      </c>
      <c r="L84" s="44">
        <v>1</v>
      </c>
      <c r="M84" s="44">
        <f>SUM(G84:L84)</f>
        <v>16</v>
      </c>
      <c r="N84" s="44" t="s">
        <v>219</v>
      </c>
      <c r="O84" s="40">
        <f t="shared" si="7"/>
        <v>1</v>
      </c>
      <c r="P84" s="34">
        <v>104</v>
      </c>
      <c r="Q84" s="34" t="s">
        <v>614</v>
      </c>
      <c r="R84" s="35" t="s">
        <v>286</v>
      </c>
      <c r="S84" s="34">
        <v>9</v>
      </c>
      <c r="T84" s="31" t="s">
        <v>542</v>
      </c>
      <c r="U84" s="52" t="str">
        <f t="shared" si="8"/>
        <v>B</v>
      </c>
      <c r="V84" s="52">
        <f t="shared" si="9"/>
        <v>18</v>
      </c>
      <c r="W84" s="52">
        <f t="shared" si="10"/>
        <v>16</v>
      </c>
      <c r="X84" s="52">
        <f t="shared" si="11"/>
        <v>34</v>
      </c>
      <c r="Y84">
        <f t="shared" si="12"/>
        <v>4.05</v>
      </c>
      <c r="Z84" t="str">
        <f t="shared" si="13"/>
        <v>Forma_B_Aternativas:_9_Problemas:_16</v>
      </c>
    </row>
    <row r="85" spans="1:26" ht="15" customHeight="1">
      <c r="A85" s="41">
        <v>66</v>
      </c>
      <c r="B85" s="42" t="s">
        <v>469</v>
      </c>
      <c r="C85" s="42" t="s">
        <v>470</v>
      </c>
      <c r="D85" s="42" t="s">
        <v>37</v>
      </c>
      <c r="E85" s="43" t="s">
        <v>346</v>
      </c>
      <c r="F85" s="45" t="s">
        <v>39</v>
      </c>
      <c r="G85" s="45">
        <v>4.5</v>
      </c>
      <c r="H85" s="45">
        <v>5</v>
      </c>
      <c r="I85" s="45">
        <v>5</v>
      </c>
      <c r="J85" s="45">
        <v>4</v>
      </c>
      <c r="K85" s="45">
        <v>5</v>
      </c>
      <c r="L85" s="45">
        <v>4.5</v>
      </c>
      <c r="M85" s="44">
        <f>SUM(G85:L85)</f>
        <v>28</v>
      </c>
      <c r="N85" s="44" t="s">
        <v>219</v>
      </c>
      <c r="O85" s="40">
        <f t="shared" si="7"/>
        <v>1</v>
      </c>
      <c r="P85" s="34">
        <v>26</v>
      </c>
      <c r="Q85" s="34" t="s">
        <v>615</v>
      </c>
      <c r="R85" s="35" t="s">
        <v>469</v>
      </c>
      <c r="S85" s="34">
        <v>11</v>
      </c>
      <c r="T85" s="31" t="s">
        <v>540</v>
      </c>
      <c r="U85" s="52" t="str">
        <f t="shared" si="8"/>
        <v>B</v>
      </c>
      <c r="V85" s="52">
        <f t="shared" si="9"/>
        <v>22</v>
      </c>
      <c r="W85" s="52">
        <f t="shared" si="10"/>
        <v>28</v>
      </c>
      <c r="X85" s="52">
        <f t="shared" si="11"/>
        <v>50</v>
      </c>
      <c r="Y85">
        <f t="shared" si="12"/>
        <v>6.19</v>
      </c>
      <c r="Z85" t="str">
        <f t="shared" si="13"/>
        <v>Forma_B_Aternativas:_11_Problemas:_28</v>
      </c>
    </row>
    <row r="86" spans="1:26" ht="15" customHeight="1">
      <c r="A86" s="41">
        <v>24</v>
      </c>
      <c r="B86" s="42" t="s">
        <v>391</v>
      </c>
      <c r="C86" s="42" t="s">
        <v>392</v>
      </c>
      <c r="D86" s="42" t="s">
        <v>37</v>
      </c>
      <c r="E86" s="43" t="s">
        <v>346</v>
      </c>
      <c r="F86" s="45" t="s">
        <v>39</v>
      </c>
      <c r="G86" s="44">
        <v>3</v>
      </c>
      <c r="H86" s="44">
        <v>4</v>
      </c>
      <c r="I86" s="44">
        <v>0</v>
      </c>
      <c r="J86" s="44">
        <v>0.2</v>
      </c>
      <c r="K86" s="44">
        <v>4</v>
      </c>
      <c r="L86" s="44">
        <v>0.1</v>
      </c>
      <c r="M86" s="44">
        <f>SUM(G86:L86)</f>
        <v>11.299999999999999</v>
      </c>
      <c r="N86" s="44" t="s">
        <v>219</v>
      </c>
      <c r="O86" s="40">
        <f t="shared" si="7"/>
        <v>1</v>
      </c>
      <c r="P86" s="32">
        <v>178</v>
      </c>
      <c r="Q86" s="34" t="s">
        <v>616</v>
      </c>
      <c r="R86" s="35" t="s">
        <v>391</v>
      </c>
      <c r="S86" s="34">
        <v>5</v>
      </c>
      <c r="T86" s="31" t="s">
        <v>537</v>
      </c>
      <c r="U86" s="52" t="str">
        <f t="shared" si="8"/>
        <v>B</v>
      </c>
      <c r="V86" s="52">
        <f t="shared" si="9"/>
        <v>10</v>
      </c>
      <c r="W86" s="52">
        <f t="shared" si="10"/>
        <v>11.299999999999999</v>
      </c>
      <c r="X86" s="52">
        <f t="shared" si="11"/>
        <v>21.299999999999997</v>
      </c>
      <c r="Y86">
        <f t="shared" si="12"/>
        <v>2.9</v>
      </c>
      <c r="Z86" t="str">
        <f t="shared" si="13"/>
        <v>Forma_B_Aternativas:_5_Problemas:_11,3</v>
      </c>
    </row>
    <row r="87" spans="1:26" ht="15" customHeight="1">
      <c r="A87" s="41">
        <v>8</v>
      </c>
      <c r="B87" s="42" t="s">
        <v>359</v>
      </c>
      <c r="C87" s="42" t="s">
        <v>360</v>
      </c>
      <c r="D87" s="42" t="s">
        <v>37</v>
      </c>
      <c r="E87" s="43" t="s">
        <v>346</v>
      </c>
      <c r="F87" s="44" t="s">
        <v>39</v>
      </c>
      <c r="G87" s="44">
        <v>4</v>
      </c>
      <c r="H87" s="44">
        <v>3</v>
      </c>
      <c r="I87" s="44">
        <v>1</v>
      </c>
      <c r="J87" s="44">
        <v>3.5</v>
      </c>
      <c r="K87" s="44">
        <v>5</v>
      </c>
      <c r="L87" s="44">
        <v>1</v>
      </c>
      <c r="M87" s="44">
        <f>SUM(G87:L87)</f>
        <v>17.5</v>
      </c>
      <c r="N87" s="44" t="s">
        <v>219</v>
      </c>
      <c r="O87" s="40">
        <f t="shared" si="7"/>
        <v>1</v>
      </c>
      <c r="P87" s="32">
        <v>105</v>
      </c>
      <c r="Q87" s="32" t="s">
        <v>617</v>
      </c>
      <c r="R87" s="33" t="s">
        <v>359</v>
      </c>
      <c r="S87" s="32">
        <v>8</v>
      </c>
      <c r="T87" s="31" t="s">
        <v>542</v>
      </c>
      <c r="U87" s="52" t="str">
        <f t="shared" si="8"/>
        <v>B</v>
      </c>
      <c r="V87" s="52">
        <f t="shared" si="9"/>
        <v>16</v>
      </c>
      <c r="W87" s="52">
        <f t="shared" si="10"/>
        <v>17.5</v>
      </c>
      <c r="X87" s="52">
        <f t="shared" si="11"/>
        <v>33.5</v>
      </c>
      <c r="Y87">
        <f t="shared" si="12"/>
        <v>3.99</v>
      </c>
      <c r="Z87" t="str">
        <f t="shared" si="13"/>
        <v>Forma_B_Aternativas:_8_Problemas:_17,5</v>
      </c>
    </row>
    <row r="88" spans="1:26" ht="15" customHeight="1">
      <c r="A88" s="41">
        <v>17</v>
      </c>
      <c r="B88" s="42" t="s">
        <v>244</v>
      </c>
      <c r="C88" s="42" t="s">
        <v>245</v>
      </c>
      <c r="D88" s="42" t="s">
        <v>37</v>
      </c>
      <c r="E88" s="43" t="s">
        <v>215</v>
      </c>
      <c r="F88" s="44" t="s">
        <v>50</v>
      </c>
      <c r="G88" s="44">
        <v>1.5</v>
      </c>
      <c r="H88" s="44">
        <v>3</v>
      </c>
      <c r="I88" s="44">
        <v>4</v>
      </c>
      <c r="J88" s="44">
        <v>5</v>
      </c>
      <c r="K88" s="44">
        <v>5</v>
      </c>
      <c r="L88" s="44">
        <v>0</v>
      </c>
      <c r="M88" s="44">
        <f>SUM(G88:L88)</f>
        <v>18.5</v>
      </c>
      <c r="N88" s="44" t="s">
        <v>216</v>
      </c>
      <c r="O88" s="40">
        <f t="shared" si="7"/>
        <v>1</v>
      </c>
      <c r="P88" s="32">
        <v>27</v>
      </c>
      <c r="Q88" s="32" t="s">
        <v>618</v>
      </c>
      <c r="R88" s="33" t="s">
        <v>244</v>
      </c>
      <c r="S88" s="32">
        <v>8</v>
      </c>
      <c r="T88" s="31" t="s">
        <v>540</v>
      </c>
      <c r="U88" s="52" t="str">
        <f t="shared" si="8"/>
        <v>A</v>
      </c>
      <c r="V88" s="52">
        <f t="shared" si="9"/>
        <v>16</v>
      </c>
      <c r="W88" s="52">
        <f t="shared" si="10"/>
        <v>18.5</v>
      </c>
      <c r="X88" s="52">
        <f t="shared" si="11"/>
        <v>34.5</v>
      </c>
      <c r="Y88">
        <f t="shared" si="12"/>
        <v>4.12</v>
      </c>
      <c r="Z88" t="str">
        <f t="shared" si="13"/>
        <v>Forma_A_Aternativas:_8_Problemas:_18,5</v>
      </c>
    </row>
    <row r="89" spans="1:26" ht="15" customHeight="1">
      <c r="A89" s="41">
        <v>10</v>
      </c>
      <c r="B89" s="42" t="s">
        <v>363</v>
      </c>
      <c r="C89" s="42" t="s">
        <v>364</v>
      </c>
      <c r="D89" s="42" t="s">
        <v>37</v>
      </c>
      <c r="E89" s="43" t="s">
        <v>346</v>
      </c>
      <c r="F89" s="44" t="s">
        <v>50</v>
      </c>
      <c r="G89" s="44">
        <v>1</v>
      </c>
      <c r="H89" s="44">
        <v>4.5</v>
      </c>
      <c r="I89" s="44">
        <v>0.1</v>
      </c>
      <c r="J89" s="44">
        <v>4</v>
      </c>
      <c r="K89" s="44">
        <v>4.5</v>
      </c>
      <c r="L89" s="44">
        <v>0</v>
      </c>
      <c r="M89" s="44">
        <f>SUM(G89:L89)</f>
        <v>14.1</v>
      </c>
      <c r="N89" s="44" t="s">
        <v>142</v>
      </c>
      <c r="O89" s="40">
        <f t="shared" si="7"/>
        <v>1</v>
      </c>
      <c r="P89" s="32">
        <v>106</v>
      </c>
      <c r="Q89" s="34" t="s">
        <v>619</v>
      </c>
      <c r="R89" s="35" t="s">
        <v>363</v>
      </c>
      <c r="S89" s="34">
        <v>8</v>
      </c>
      <c r="T89" s="31" t="s">
        <v>542</v>
      </c>
      <c r="U89" s="52" t="str">
        <f t="shared" si="8"/>
        <v>A</v>
      </c>
      <c r="V89" s="52">
        <f t="shared" si="9"/>
        <v>16</v>
      </c>
      <c r="W89" s="52">
        <f t="shared" si="10"/>
        <v>14.1</v>
      </c>
      <c r="X89" s="52">
        <f t="shared" si="11"/>
        <v>30.1</v>
      </c>
      <c r="Y89">
        <f t="shared" si="12"/>
        <v>3.68</v>
      </c>
      <c r="Z89" t="str">
        <f t="shared" si="13"/>
        <v>Forma_A_Aternativas:_8_Problemas:_14,1</v>
      </c>
    </row>
    <row r="90" spans="1:26" ht="15" customHeight="1">
      <c r="A90" s="41">
        <v>63</v>
      </c>
      <c r="B90" s="42" t="s">
        <v>334</v>
      </c>
      <c r="C90" s="42" t="s">
        <v>335</v>
      </c>
      <c r="D90" s="42" t="s">
        <v>37</v>
      </c>
      <c r="E90" s="43" t="s">
        <v>215</v>
      </c>
      <c r="F90" s="44"/>
      <c r="G90" s="44"/>
      <c r="H90" s="44"/>
      <c r="I90" s="44"/>
      <c r="J90" s="44"/>
      <c r="K90" s="44"/>
      <c r="L90" s="44"/>
      <c r="M90" s="44">
        <f>SUM(G90:L90)</f>
        <v>0</v>
      </c>
      <c r="N90" s="44"/>
      <c r="O90" s="40">
        <f t="shared" si="7"/>
        <v>0</v>
      </c>
      <c r="P90" s="40"/>
      <c r="Q90" s="40"/>
      <c r="R90" s="40"/>
      <c r="S90" s="40"/>
      <c r="T90" s="40"/>
      <c r="U90" s="52"/>
      <c r="V90" s="52"/>
      <c r="W90" s="52"/>
      <c r="X90" s="52"/>
      <c r="Z90" t="s">
        <v>775</v>
      </c>
    </row>
    <row r="91" spans="1:26" ht="15" customHeight="1">
      <c r="A91" s="41">
        <v>77</v>
      </c>
      <c r="B91" s="42" t="s">
        <v>183</v>
      </c>
      <c r="C91" s="42" t="s">
        <v>184</v>
      </c>
      <c r="D91" s="42" t="s">
        <v>37</v>
      </c>
      <c r="E91" s="43" t="s">
        <v>38</v>
      </c>
      <c r="F91" s="45" t="s">
        <v>50</v>
      </c>
      <c r="G91" s="44">
        <v>3.5</v>
      </c>
      <c r="H91" s="44">
        <v>4</v>
      </c>
      <c r="I91" s="44">
        <v>2</v>
      </c>
      <c r="J91" s="44">
        <v>1</v>
      </c>
      <c r="K91" s="44">
        <v>1</v>
      </c>
      <c r="L91" s="44">
        <v>0</v>
      </c>
      <c r="M91" s="44">
        <f>SUM(G91:L91)</f>
        <v>11.5</v>
      </c>
      <c r="N91" s="44" t="s">
        <v>51</v>
      </c>
      <c r="O91" s="40">
        <f t="shared" si="7"/>
        <v>0</v>
      </c>
      <c r="P91" s="34">
        <v>179</v>
      </c>
      <c r="Q91" s="32" t="s">
        <v>620</v>
      </c>
      <c r="R91" s="33" t="s">
        <v>621</v>
      </c>
      <c r="S91" s="32">
        <v>4</v>
      </c>
      <c r="T91" s="31" t="s">
        <v>537</v>
      </c>
      <c r="U91" s="52" t="str">
        <f t="shared" si="8"/>
        <v>A</v>
      </c>
      <c r="V91" s="52">
        <f t="shared" si="9"/>
        <v>8</v>
      </c>
      <c r="W91" s="52">
        <f t="shared" si="10"/>
        <v>11.5</v>
      </c>
      <c r="X91" s="52">
        <f t="shared" si="11"/>
        <v>19.5</v>
      </c>
      <c r="Y91">
        <f t="shared" si="12"/>
        <v>2.74</v>
      </c>
      <c r="Z91" t="str">
        <f t="shared" si="13"/>
        <v>Forma_A_Aternativas:_4_Problemas:_11,5</v>
      </c>
    </row>
    <row r="92" spans="1:26" ht="15" customHeight="1">
      <c r="A92" s="41">
        <v>85</v>
      </c>
      <c r="B92" s="42" t="s">
        <v>197</v>
      </c>
      <c r="C92" s="42" t="s">
        <v>198</v>
      </c>
      <c r="D92" s="42" t="s">
        <v>37</v>
      </c>
      <c r="E92" s="43" t="s">
        <v>38</v>
      </c>
      <c r="F92" s="44" t="s">
        <v>39</v>
      </c>
      <c r="G92" s="44">
        <v>0</v>
      </c>
      <c r="H92" s="44">
        <v>0</v>
      </c>
      <c r="I92" s="44">
        <v>0</v>
      </c>
      <c r="J92" s="44">
        <v>3.5</v>
      </c>
      <c r="K92" s="44">
        <v>3</v>
      </c>
      <c r="L92" s="44">
        <v>3</v>
      </c>
      <c r="M92" s="44">
        <f>SUM(G92:L92)</f>
        <v>9.5</v>
      </c>
      <c r="N92" s="44"/>
      <c r="O92" s="40">
        <f t="shared" si="7"/>
        <v>1</v>
      </c>
      <c r="P92" s="34">
        <v>107</v>
      </c>
      <c r="Q92" s="32" t="s">
        <v>622</v>
      </c>
      <c r="R92" s="33" t="s">
        <v>197</v>
      </c>
      <c r="S92" s="32">
        <v>8</v>
      </c>
      <c r="T92" s="31" t="s">
        <v>542</v>
      </c>
      <c r="U92" s="52" t="str">
        <f t="shared" si="8"/>
        <v>B</v>
      </c>
      <c r="V92" s="52">
        <f t="shared" si="9"/>
        <v>16</v>
      </c>
      <c r="W92" s="52">
        <f t="shared" si="10"/>
        <v>9.5</v>
      </c>
      <c r="X92" s="52">
        <f t="shared" si="11"/>
        <v>25.5</v>
      </c>
      <c r="Y92">
        <f t="shared" si="12"/>
        <v>3.27</v>
      </c>
      <c r="Z92" t="str">
        <f t="shared" si="13"/>
        <v>Forma_B_Aternativas:_8_Problemas:_9,5</v>
      </c>
    </row>
    <row r="93" spans="1:26" ht="15" customHeight="1">
      <c r="A93" s="41">
        <v>20</v>
      </c>
      <c r="B93" s="42" t="s">
        <v>383</v>
      </c>
      <c r="C93" s="42" t="s">
        <v>384</v>
      </c>
      <c r="D93" s="42" t="s">
        <v>37</v>
      </c>
      <c r="E93" s="43" t="s">
        <v>346</v>
      </c>
      <c r="F93" s="45" t="s">
        <v>39</v>
      </c>
      <c r="G93" s="44">
        <v>5</v>
      </c>
      <c r="H93" s="44">
        <v>2</v>
      </c>
      <c r="I93" s="44">
        <v>0</v>
      </c>
      <c r="J93" s="44">
        <v>0</v>
      </c>
      <c r="K93" s="44">
        <v>5</v>
      </c>
      <c r="L93" s="44">
        <v>0.1</v>
      </c>
      <c r="M93" s="44">
        <f>SUM(G93:L93)</f>
        <v>12.1</v>
      </c>
      <c r="N93" s="44" t="s">
        <v>219</v>
      </c>
      <c r="O93" s="40">
        <f t="shared" si="7"/>
        <v>1</v>
      </c>
      <c r="P93" s="32">
        <v>28</v>
      </c>
      <c r="Q93" s="34" t="s">
        <v>623</v>
      </c>
      <c r="R93" s="35" t="s">
        <v>383</v>
      </c>
      <c r="S93" s="34">
        <v>9</v>
      </c>
      <c r="T93" s="31" t="s">
        <v>540</v>
      </c>
      <c r="U93" s="52" t="str">
        <f t="shared" si="8"/>
        <v>B</v>
      </c>
      <c r="V93" s="52">
        <f t="shared" si="9"/>
        <v>18</v>
      </c>
      <c r="W93" s="52">
        <f t="shared" si="10"/>
        <v>12.1</v>
      </c>
      <c r="X93" s="52">
        <f t="shared" si="11"/>
        <v>30.1</v>
      </c>
      <c r="Y93">
        <f t="shared" si="12"/>
        <v>3.68</v>
      </c>
      <c r="Z93" t="str">
        <f t="shared" si="13"/>
        <v>Forma_B_Aternativas:_9_Problemas:_12,1</v>
      </c>
    </row>
    <row r="94" spans="1:26" ht="15" customHeight="1">
      <c r="A94" s="41">
        <v>59</v>
      </c>
      <c r="B94" s="42" t="s">
        <v>455</v>
      </c>
      <c r="C94" s="42" t="s">
        <v>456</v>
      </c>
      <c r="D94" s="42" t="s">
        <v>37</v>
      </c>
      <c r="E94" s="43" t="s">
        <v>346</v>
      </c>
      <c r="F94" s="44" t="s">
        <v>50</v>
      </c>
      <c r="G94" s="44">
        <v>2</v>
      </c>
      <c r="H94" s="44">
        <v>4.5</v>
      </c>
      <c r="I94" s="44">
        <v>0.1</v>
      </c>
      <c r="J94" s="44">
        <v>4.5</v>
      </c>
      <c r="K94" s="44">
        <v>5</v>
      </c>
      <c r="L94" s="44">
        <v>2.5</v>
      </c>
      <c r="M94" s="44">
        <f>SUM(G94:L94)</f>
        <v>18.600000000000001</v>
      </c>
      <c r="N94" s="44" t="s">
        <v>142</v>
      </c>
      <c r="O94" s="40">
        <f t="shared" si="7"/>
        <v>1</v>
      </c>
      <c r="P94" s="32">
        <v>108</v>
      </c>
      <c r="Q94" s="34" t="s">
        <v>624</v>
      </c>
      <c r="R94" s="35" t="s">
        <v>455</v>
      </c>
      <c r="S94" s="34">
        <v>10</v>
      </c>
      <c r="T94" s="31" t="s">
        <v>542</v>
      </c>
      <c r="U94" s="52" t="str">
        <f t="shared" si="8"/>
        <v>A</v>
      </c>
      <c r="V94" s="52">
        <f t="shared" si="9"/>
        <v>20</v>
      </c>
      <c r="W94" s="52">
        <f t="shared" si="10"/>
        <v>18.600000000000001</v>
      </c>
      <c r="X94" s="52">
        <f t="shared" si="11"/>
        <v>38.6</v>
      </c>
      <c r="Y94">
        <f t="shared" si="12"/>
        <v>4.66</v>
      </c>
      <c r="Z94" t="str">
        <f t="shared" si="13"/>
        <v>Forma_A_Aternativas:_10_Problemas:_18,6</v>
      </c>
    </row>
    <row r="95" spans="1:26" ht="15" customHeight="1">
      <c r="A95" s="41">
        <v>49</v>
      </c>
      <c r="B95" s="42" t="s">
        <v>306</v>
      </c>
      <c r="C95" s="42" t="s">
        <v>307</v>
      </c>
      <c r="D95" s="42" t="s">
        <v>37</v>
      </c>
      <c r="E95" s="43" t="s">
        <v>215</v>
      </c>
      <c r="F95" s="45" t="s">
        <v>50</v>
      </c>
      <c r="G95" s="44">
        <v>2</v>
      </c>
      <c r="H95" s="44">
        <v>3</v>
      </c>
      <c r="I95" s="44">
        <v>0.1</v>
      </c>
      <c r="J95" s="44">
        <v>0</v>
      </c>
      <c r="K95" s="44">
        <v>0</v>
      </c>
      <c r="L95" s="44">
        <v>0</v>
      </c>
      <c r="M95" s="44">
        <f>SUM(G95:L95)</f>
        <v>5.0999999999999996</v>
      </c>
      <c r="N95" s="44" t="s">
        <v>216</v>
      </c>
      <c r="O95" s="40">
        <f t="shared" si="7"/>
        <v>1</v>
      </c>
      <c r="P95" s="32">
        <v>180</v>
      </c>
      <c r="Q95" s="34" t="s">
        <v>625</v>
      </c>
      <c r="R95" s="35" t="s">
        <v>306</v>
      </c>
      <c r="S95" s="34">
        <v>5</v>
      </c>
      <c r="T95" s="31" t="s">
        <v>537</v>
      </c>
      <c r="U95" s="52" t="str">
        <f t="shared" si="8"/>
        <v>A</v>
      </c>
      <c r="V95" s="52">
        <f t="shared" si="9"/>
        <v>10</v>
      </c>
      <c r="W95" s="52">
        <f t="shared" si="10"/>
        <v>5.0999999999999996</v>
      </c>
      <c r="X95" s="52">
        <f t="shared" si="11"/>
        <v>15.1</v>
      </c>
      <c r="Y95">
        <f t="shared" si="12"/>
        <v>2.34</v>
      </c>
      <c r="Z95" t="str">
        <f t="shared" si="13"/>
        <v>Forma_A_Aternativas:_5_Problemas:_5,1</v>
      </c>
    </row>
    <row r="96" spans="1:26" ht="15" customHeight="1">
      <c r="A96" s="41">
        <v>31</v>
      </c>
      <c r="B96" s="42" t="s">
        <v>270</v>
      </c>
      <c r="C96" s="42" t="s">
        <v>271</v>
      </c>
      <c r="D96" s="42" t="s">
        <v>37</v>
      </c>
      <c r="E96" s="43" t="s">
        <v>215</v>
      </c>
      <c r="F96" s="44" t="s">
        <v>39</v>
      </c>
      <c r="G96" s="44">
        <v>0</v>
      </c>
      <c r="H96" s="44">
        <v>0</v>
      </c>
      <c r="I96" s="44">
        <v>0</v>
      </c>
      <c r="J96" s="44">
        <v>1</v>
      </c>
      <c r="K96" s="44">
        <v>5</v>
      </c>
      <c r="L96" s="44">
        <v>1</v>
      </c>
      <c r="M96" s="44">
        <f>SUM(G96:L96)</f>
        <v>7</v>
      </c>
      <c r="N96" s="44" t="s">
        <v>219</v>
      </c>
      <c r="O96" s="40">
        <f t="shared" si="7"/>
        <v>1</v>
      </c>
      <c r="P96" s="32">
        <v>109</v>
      </c>
      <c r="Q96" s="32" t="s">
        <v>626</v>
      </c>
      <c r="R96" s="33" t="s">
        <v>270</v>
      </c>
      <c r="S96" s="32">
        <v>4</v>
      </c>
      <c r="T96" s="31" t="s">
        <v>542</v>
      </c>
      <c r="U96" s="52" t="str">
        <f t="shared" si="8"/>
        <v>B</v>
      </c>
      <c r="V96" s="52">
        <f t="shared" si="9"/>
        <v>8</v>
      </c>
      <c r="W96" s="52">
        <f t="shared" si="10"/>
        <v>7</v>
      </c>
      <c r="X96" s="52">
        <f t="shared" si="11"/>
        <v>15</v>
      </c>
      <c r="Y96">
        <f t="shared" si="12"/>
        <v>2.33</v>
      </c>
      <c r="Z96" t="str">
        <f t="shared" si="13"/>
        <v>Forma_B_Aternativas:_4_Problemas:_7</v>
      </c>
    </row>
    <row r="97" spans="1:26" ht="15" customHeight="1">
      <c r="A97" s="41">
        <v>79</v>
      </c>
      <c r="B97" s="42" t="s">
        <v>495</v>
      </c>
      <c r="C97" s="42" t="s">
        <v>496</v>
      </c>
      <c r="D97" s="42" t="s">
        <v>37</v>
      </c>
      <c r="E97" s="43" t="s">
        <v>346</v>
      </c>
      <c r="F97" s="45" t="s">
        <v>39</v>
      </c>
      <c r="G97" s="46">
        <v>0</v>
      </c>
      <c r="H97" s="46">
        <v>0</v>
      </c>
      <c r="I97" s="46">
        <v>0</v>
      </c>
      <c r="J97" s="45">
        <v>0</v>
      </c>
      <c r="K97" s="45">
        <v>0</v>
      </c>
      <c r="L97" s="45">
        <v>0</v>
      </c>
      <c r="M97" s="44">
        <f>SUM(G97:L97)</f>
        <v>0</v>
      </c>
      <c r="N97" s="44" t="s">
        <v>219</v>
      </c>
      <c r="O97" s="40">
        <f t="shared" si="7"/>
        <v>1</v>
      </c>
      <c r="P97" s="34">
        <v>29</v>
      </c>
      <c r="Q97" s="32" t="s">
        <v>627</v>
      </c>
      <c r="R97" s="33" t="s">
        <v>495</v>
      </c>
      <c r="S97" s="32">
        <v>3</v>
      </c>
      <c r="T97" s="31" t="s">
        <v>540</v>
      </c>
      <c r="U97" s="52" t="str">
        <f t="shared" si="8"/>
        <v>B</v>
      </c>
      <c r="V97" s="52">
        <f t="shared" si="9"/>
        <v>6</v>
      </c>
      <c r="W97" s="52">
        <f t="shared" si="10"/>
        <v>0</v>
      </c>
      <c r="X97" s="52">
        <f t="shared" si="11"/>
        <v>6</v>
      </c>
      <c r="Y97">
        <f t="shared" si="12"/>
        <v>1.53</v>
      </c>
      <c r="Z97" t="str">
        <f t="shared" si="13"/>
        <v>Forma_B_Aternativas:_3_Problemas:_0</v>
      </c>
    </row>
    <row r="98" spans="1:26" ht="15" customHeight="1">
      <c r="A98" s="41">
        <v>82</v>
      </c>
      <c r="B98" s="42" t="s">
        <v>191</v>
      </c>
      <c r="C98" s="42" t="s">
        <v>192</v>
      </c>
      <c r="D98" s="42" t="s">
        <v>37</v>
      </c>
      <c r="E98" s="43" t="s">
        <v>38</v>
      </c>
      <c r="F98" s="45" t="s">
        <v>39</v>
      </c>
      <c r="G98" s="44">
        <v>1</v>
      </c>
      <c r="H98" s="44">
        <v>0</v>
      </c>
      <c r="I98" s="44">
        <v>0</v>
      </c>
      <c r="J98" s="44">
        <v>1</v>
      </c>
      <c r="K98" s="44">
        <v>3.5</v>
      </c>
      <c r="L98" s="44">
        <v>2.5</v>
      </c>
      <c r="M98" s="44">
        <f>SUM(G98:L98)</f>
        <v>8</v>
      </c>
      <c r="N98" s="44"/>
      <c r="O98" s="40">
        <f t="shared" si="7"/>
        <v>1</v>
      </c>
      <c r="P98" s="32">
        <v>30</v>
      </c>
      <c r="Q98" s="34" t="s">
        <v>628</v>
      </c>
      <c r="R98" s="35" t="s">
        <v>191</v>
      </c>
      <c r="S98" s="34">
        <v>8</v>
      </c>
      <c r="T98" s="31" t="s">
        <v>540</v>
      </c>
      <c r="U98" s="52" t="str">
        <f t="shared" si="8"/>
        <v>B</v>
      </c>
      <c r="V98" s="52">
        <f t="shared" si="9"/>
        <v>16</v>
      </c>
      <c r="W98" s="52">
        <f t="shared" si="10"/>
        <v>8</v>
      </c>
      <c r="X98" s="52">
        <f t="shared" si="11"/>
        <v>24</v>
      </c>
      <c r="Y98">
        <f t="shared" si="12"/>
        <v>3.14</v>
      </c>
      <c r="Z98" t="str">
        <f t="shared" si="13"/>
        <v>Forma_B_Aternativas:_8_Problemas:_8</v>
      </c>
    </row>
    <row r="99" spans="1:26" ht="15" customHeight="1">
      <c r="A99" s="41">
        <v>75</v>
      </c>
      <c r="B99" s="42" t="s">
        <v>487</v>
      </c>
      <c r="C99" s="42" t="s">
        <v>488</v>
      </c>
      <c r="D99" s="42" t="s">
        <v>37</v>
      </c>
      <c r="E99" s="43" t="s">
        <v>346</v>
      </c>
      <c r="F99" s="44" t="s">
        <v>50</v>
      </c>
      <c r="G99" s="44">
        <v>1</v>
      </c>
      <c r="H99" s="44">
        <v>3</v>
      </c>
      <c r="I99" s="44">
        <v>0</v>
      </c>
      <c r="J99" s="44">
        <v>0.1</v>
      </c>
      <c r="K99" s="44">
        <v>0</v>
      </c>
      <c r="L99" s="44">
        <v>0</v>
      </c>
      <c r="M99" s="44">
        <f>SUM(G99:L99)</f>
        <v>4.0999999999999996</v>
      </c>
      <c r="N99" s="44" t="s">
        <v>142</v>
      </c>
      <c r="O99" s="40">
        <f t="shared" si="7"/>
        <v>1</v>
      </c>
      <c r="P99" s="32">
        <v>31</v>
      </c>
      <c r="Q99" s="32" t="s">
        <v>629</v>
      </c>
      <c r="R99" s="33" t="s">
        <v>487</v>
      </c>
      <c r="S99" s="32">
        <v>3</v>
      </c>
      <c r="T99" s="31" t="s">
        <v>540</v>
      </c>
      <c r="U99" s="52" t="str">
        <f t="shared" si="8"/>
        <v>A</v>
      </c>
      <c r="V99" s="52">
        <f t="shared" si="9"/>
        <v>6</v>
      </c>
      <c r="W99" s="52">
        <f t="shared" si="10"/>
        <v>4.0999999999999996</v>
      </c>
      <c r="X99" s="52">
        <f t="shared" si="11"/>
        <v>10.1</v>
      </c>
      <c r="Y99">
        <f t="shared" si="12"/>
        <v>1.9</v>
      </c>
      <c r="Z99" t="str">
        <f t="shared" si="13"/>
        <v>Forma_A_Aternativas:_3_Problemas:_4,1</v>
      </c>
    </row>
    <row r="100" spans="1:26" ht="15" customHeight="1">
      <c r="A100" s="41">
        <v>47</v>
      </c>
      <c r="B100" s="42" t="s">
        <v>126</v>
      </c>
      <c r="C100" s="42" t="s">
        <v>127</v>
      </c>
      <c r="D100" s="42" t="s">
        <v>37</v>
      </c>
      <c r="E100" s="43" t="s">
        <v>38</v>
      </c>
      <c r="F100" s="44" t="s">
        <v>39</v>
      </c>
      <c r="G100" s="44">
        <v>4.5</v>
      </c>
      <c r="H100" s="44">
        <v>5</v>
      </c>
      <c r="I100" s="44">
        <v>5</v>
      </c>
      <c r="J100" s="44">
        <v>4</v>
      </c>
      <c r="K100" s="44">
        <v>2.5</v>
      </c>
      <c r="L100" s="44">
        <v>5</v>
      </c>
      <c r="M100" s="44">
        <f>SUM(G100:L100)</f>
        <v>26</v>
      </c>
      <c r="N100" s="44"/>
      <c r="O100" s="40">
        <f t="shared" si="7"/>
        <v>1</v>
      </c>
      <c r="P100" s="32">
        <v>181</v>
      </c>
      <c r="Q100" s="32" t="s">
        <v>630</v>
      </c>
      <c r="R100" s="33" t="s">
        <v>126</v>
      </c>
      <c r="S100" s="32">
        <v>13</v>
      </c>
      <c r="T100" s="31" t="s">
        <v>537</v>
      </c>
      <c r="U100" s="52" t="str">
        <f t="shared" si="8"/>
        <v>B</v>
      </c>
      <c r="V100" s="52">
        <f t="shared" si="9"/>
        <v>26</v>
      </c>
      <c r="W100" s="52">
        <f t="shared" si="10"/>
        <v>26</v>
      </c>
      <c r="X100" s="52">
        <f t="shared" si="11"/>
        <v>52</v>
      </c>
      <c r="Y100">
        <f t="shared" si="12"/>
        <v>6.46</v>
      </c>
      <c r="Z100" t="str">
        <f t="shared" si="13"/>
        <v>Forma_B_Aternativas:_13_Problemas:_26</v>
      </c>
    </row>
    <row r="101" spans="1:26" ht="15" customHeight="1">
      <c r="A101" s="41">
        <v>81</v>
      </c>
      <c r="B101" s="42" t="s">
        <v>499</v>
      </c>
      <c r="C101" s="42" t="s">
        <v>500</v>
      </c>
      <c r="D101" s="42" t="s">
        <v>37</v>
      </c>
      <c r="E101" s="43" t="s">
        <v>346</v>
      </c>
      <c r="F101" s="45" t="s">
        <v>50</v>
      </c>
      <c r="G101" s="45">
        <v>2</v>
      </c>
      <c r="H101" s="45">
        <v>4.5</v>
      </c>
      <c r="I101" s="45">
        <v>0.1</v>
      </c>
      <c r="J101" s="45">
        <v>4.5</v>
      </c>
      <c r="K101" s="45">
        <v>4.5</v>
      </c>
      <c r="L101" s="45">
        <v>0.1</v>
      </c>
      <c r="M101" s="44">
        <f>SUM(G101:L101)</f>
        <v>15.7</v>
      </c>
      <c r="N101" s="44" t="s">
        <v>142</v>
      </c>
      <c r="O101" s="40">
        <f t="shared" si="7"/>
        <v>1</v>
      </c>
      <c r="P101" s="34">
        <v>110</v>
      </c>
      <c r="Q101" s="34" t="s">
        <v>631</v>
      </c>
      <c r="R101" s="35" t="s">
        <v>499</v>
      </c>
      <c r="S101" s="34">
        <v>5</v>
      </c>
      <c r="T101" s="31" t="s">
        <v>542</v>
      </c>
      <c r="U101" s="52" t="str">
        <f t="shared" si="8"/>
        <v>A</v>
      </c>
      <c r="V101" s="52">
        <f t="shared" si="9"/>
        <v>10</v>
      </c>
      <c r="W101" s="52">
        <f t="shared" si="10"/>
        <v>15.7</v>
      </c>
      <c r="X101" s="52">
        <f t="shared" si="11"/>
        <v>25.7</v>
      </c>
      <c r="Y101">
        <f t="shared" si="12"/>
        <v>3.29</v>
      </c>
      <c r="Z101" t="str">
        <f t="shared" si="13"/>
        <v>Forma_A_Aternativas:_5_Problemas:_15,7</v>
      </c>
    </row>
    <row r="102" spans="1:26" ht="15" customHeight="1">
      <c r="A102" s="41">
        <v>45</v>
      </c>
      <c r="B102" s="42" t="s">
        <v>298</v>
      </c>
      <c r="C102" s="42" t="s">
        <v>299</v>
      </c>
      <c r="D102" s="42" t="s">
        <v>37</v>
      </c>
      <c r="E102" s="43" t="s">
        <v>215</v>
      </c>
      <c r="F102" s="45" t="s">
        <v>50</v>
      </c>
      <c r="G102" s="44">
        <v>5</v>
      </c>
      <c r="H102" s="44">
        <v>5</v>
      </c>
      <c r="I102" s="44">
        <v>5</v>
      </c>
      <c r="J102" s="44">
        <v>4</v>
      </c>
      <c r="K102" s="44">
        <v>2</v>
      </c>
      <c r="L102" s="44">
        <v>2</v>
      </c>
      <c r="M102" s="44">
        <f>SUM(G102:L102)</f>
        <v>23</v>
      </c>
      <c r="N102" s="44" t="s">
        <v>216</v>
      </c>
      <c r="O102" s="40">
        <f t="shared" si="7"/>
        <v>1</v>
      </c>
      <c r="P102" s="34">
        <v>182</v>
      </c>
      <c r="Q102" s="34" t="s">
        <v>632</v>
      </c>
      <c r="R102" s="35" t="s">
        <v>298</v>
      </c>
      <c r="S102" s="34">
        <v>7</v>
      </c>
      <c r="T102" s="31" t="s">
        <v>537</v>
      </c>
      <c r="U102" s="52" t="str">
        <f t="shared" si="8"/>
        <v>A</v>
      </c>
      <c r="V102" s="52">
        <f t="shared" si="9"/>
        <v>14</v>
      </c>
      <c r="W102" s="52">
        <f t="shared" si="10"/>
        <v>23</v>
      </c>
      <c r="X102" s="52">
        <f t="shared" si="11"/>
        <v>37</v>
      </c>
      <c r="Y102">
        <f t="shared" si="12"/>
        <v>4.45</v>
      </c>
      <c r="Z102" t="str">
        <f t="shared" si="13"/>
        <v>Forma_A_Aternativas:_7_Problemas:_23</v>
      </c>
    </row>
    <row r="103" spans="1:26" ht="15" customHeight="1">
      <c r="A103" s="41">
        <v>56</v>
      </c>
      <c r="B103" s="42" t="s">
        <v>320</v>
      </c>
      <c r="C103" s="42" t="s">
        <v>321</v>
      </c>
      <c r="D103" s="42" t="s">
        <v>37</v>
      </c>
      <c r="E103" s="43" t="s">
        <v>215</v>
      </c>
      <c r="F103" s="45" t="s">
        <v>39</v>
      </c>
      <c r="G103" s="44">
        <v>1</v>
      </c>
      <c r="H103" s="44">
        <v>2</v>
      </c>
      <c r="I103" s="44">
        <v>0</v>
      </c>
      <c r="J103" s="44">
        <v>1.5</v>
      </c>
      <c r="K103" s="44">
        <v>3</v>
      </c>
      <c r="L103" s="44">
        <v>1</v>
      </c>
      <c r="M103" s="44">
        <f>SUM(G103:L103)</f>
        <v>8.5</v>
      </c>
      <c r="N103" s="44" t="s">
        <v>219</v>
      </c>
      <c r="O103" s="40">
        <f t="shared" si="7"/>
        <v>1</v>
      </c>
      <c r="P103" s="32">
        <v>111</v>
      </c>
      <c r="Q103" s="32" t="s">
        <v>633</v>
      </c>
      <c r="R103" s="33" t="s">
        <v>320</v>
      </c>
      <c r="S103" s="32">
        <v>9</v>
      </c>
      <c r="T103" s="31" t="s">
        <v>542</v>
      </c>
      <c r="U103" s="52" t="str">
        <f t="shared" si="8"/>
        <v>B</v>
      </c>
      <c r="V103" s="52">
        <f t="shared" si="9"/>
        <v>18</v>
      </c>
      <c r="W103" s="52">
        <f t="shared" si="10"/>
        <v>8.5</v>
      </c>
      <c r="X103" s="52">
        <f t="shared" si="11"/>
        <v>26.5</v>
      </c>
      <c r="Y103">
        <f t="shared" si="12"/>
        <v>3.36</v>
      </c>
      <c r="Z103" t="str">
        <f t="shared" si="13"/>
        <v>Forma_B_Aternativas:_9_Problemas:_8,5</v>
      </c>
    </row>
    <row r="104" spans="1:26" ht="15" customHeight="1">
      <c r="A104" s="41">
        <v>62</v>
      </c>
      <c r="B104" s="42" t="s">
        <v>153</v>
      </c>
      <c r="C104" s="42" t="s">
        <v>154</v>
      </c>
      <c r="D104" s="42" t="s">
        <v>37</v>
      </c>
      <c r="E104" s="43" t="s">
        <v>38</v>
      </c>
      <c r="F104" s="45" t="s">
        <v>39</v>
      </c>
      <c r="G104" s="44">
        <v>4</v>
      </c>
      <c r="H104" s="44">
        <v>5</v>
      </c>
      <c r="I104" s="44">
        <v>0</v>
      </c>
      <c r="J104" s="44">
        <v>4.5</v>
      </c>
      <c r="K104" s="44">
        <v>5</v>
      </c>
      <c r="L104" s="44">
        <v>1</v>
      </c>
      <c r="M104" s="44">
        <f>SUM(G104:L104)</f>
        <v>19.5</v>
      </c>
      <c r="N104" s="44"/>
      <c r="O104" s="40">
        <f t="shared" si="7"/>
        <v>1</v>
      </c>
      <c r="P104" s="34">
        <v>32</v>
      </c>
      <c r="Q104" s="34" t="s">
        <v>634</v>
      </c>
      <c r="R104" s="35" t="s">
        <v>153</v>
      </c>
      <c r="S104" s="34">
        <v>7</v>
      </c>
      <c r="T104" s="31" t="s">
        <v>540</v>
      </c>
      <c r="U104" s="52" t="str">
        <f t="shared" si="8"/>
        <v>B</v>
      </c>
      <c r="V104" s="52">
        <f t="shared" si="9"/>
        <v>14</v>
      </c>
      <c r="W104" s="52">
        <f t="shared" si="10"/>
        <v>19.5</v>
      </c>
      <c r="X104" s="52">
        <f t="shared" si="11"/>
        <v>33.5</v>
      </c>
      <c r="Y104">
        <f t="shared" si="12"/>
        <v>3.99</v>
      </c>
      <c r="Z104" t="str">
        <f t="shared" si="13"/>
        <v>Forma_B_Aternativas:_7_Problemas:_19,5</v>
      </c>
    </row>
    <row r="105" spans="1:26" ht="15" customHeight="1">
      <c r="A105" s="41">
        <v>21</v>
      </c>
      <c r="B105" s="42" t="s">
        <v>252</v>
      </c>
      <c r="C105" s="42" t="s">
        <v>253</v>
      </c>
      <c r="D105" s="42" t="s">
        <v>37</v>
      </c>
      <c r="E105" s="43" t="s">
        <v>215</v>
      </c>
      <c r="F105" s="44" t="s">
        <v>39</v>
      </c>
      <c r="G105" s="44">
        <v>2</v>
      </c>
      <c r="H105" s="44">
        <v>2</v>
      </c>
      <c r="I105" s="44">
        <v>5</v>
      </c>
      <c r="J105" s="44">
        <v>2.5</v>
      </c>
      <c r="K105" s="44">
        <v>3</v>
      </c>
      <c r="L105" s="44">
        <v>1</v>
      </c>
      <c r="M105" s="44">
        <f>SUM(G105:L105)</f>
        <v>15.5</v>
      </c>
      <c r="N105" s="44" t="s">
        <v>219</v>
      </c>
      <c r="O105" s="40">
        <f t="shared" si="7"/>
        <v>1</v>
      </c>
      <c r="P105" s="32">
        <v>183</v>
      </c>
      <c r="Q105" s="32" t="s">
        <v>635</v>
      </c>
      <c r="R105" s="33" t="s">
        <v>252</v>
      </c>
      <c r="S105" s="32">
        <v>5</v>
      </c>
      <c r="T105" s="31" t="s">
        <v>537</v>
      </c>
      <c r="U105" s="52" t="str">
        <f t="shared" si="8"/>
        <v>B</v>
      </c>
      <c r="V105" s="52">
        <f t="shared" si="9"/>
        <v>10</v>
      </c>
      <c r="W105" s="52">
        <f t="shared" si="10"/>
        <v>15.5</v>
      </c>
      <c r="X105" s="52">
        <f t="shared" si="11"/>
        <v>25.5</v>
      </c>
      <c r="Y105">
        <f t="shared" si="12"/>
        <v>3.27</v>
      </c>
      <c r="Z105" t="str">
        <f t="shared" si="13"/>
        <v>Forma_B_Aternativas:_5_Problemas:_15,5</v>
      </c>
    </row>
    <row r="106" spans="1:26" ht="15" customHeight="1">
      <c r="A106" s="41">
        <v>8</v>
      </c>
      <c r="B106" s="42" t="s">
        <v>228</v>
      </c>
      <c r="C106" s="42" t="s">
        <v>229</v>
      </c>
      <c r="D106" s="42" t="s">
        <v>37</v>
      </c>
      <c r="E106" s="43" t="s">
        <v>215</v>
      </c>
      <c r="F106" s="44" t="s">
        <v>50</v>
      </c>
      <c r="G106" s="44">
        <v>0</v>
      </c>
      <c r="H106" s="44">
        <v>0.1</v>
      </c>
      <c r="I106" s="44">
        <v>0.1</v>
      </c>
      <c r="J106" s="44">
        <v>1</v>
      </c>
      <c r="K106" s="44">
        <v>1</v>
      </c>
      <c r="L106" s="44">
        <v>0</v>
      </c>
      <c r="M106" s="44">
        <f>SUM(G106:L106)</f>
        <v>2.2000000000000002</v>
      </c>
      <c r="N106" s="44" t="s">
        <v>216</v>
      </c>
      <c r="O106" s="40">
        <f t="shared" si="7"/>
        <v>1</v>
      </c>
      <c r="P106" s="32">
        <v>33</v>
      </c>
      <c r="Q106" s="32" t="s">
        <v>636</v>
      </c>
      <c r="R106" s="33" t="s">
        <v>637</v>
      </c>
      <c r="S106" s="32">
        <v>7</v>
      </c>
      <c r="T106" s="31" t="s">
        <v>540</v>
      </c>
      <c r="U106" s="52" t="str">
        <f t="shared" si="8"/>
        <v>A</v>
      </c>
      <c r="V106" s="52">
        <f t="shared" si="9"/>
        <v>14</v>
      </c>
      <c r="W106" s="52">
        <f t="shared" si="10"/>
        <v>2.2000000000000002</v>
      </c>
      <c r="X106" s="52">
        <f t="shared" si="11"/>
        <v>16.2</v>
      </c>
      <c r="Y106">
        <f t="shared" si="12"/>
        <v>2.44</v>
      </c>
      <c r="Z106" t="str">
        <f t="shared" si="13"/>
        <v>Forma_A_Aternativas:_7_Problemas:_2,2</v>
      </c>
    </row>
    <row r="107" spans="1:26" ht="15" customHeight="1">
      <c r="A107" s="41">
        <v>29</v>
      </c>
      <c r="B107" s="42" t="s">
        <v>401</v>
      </c>
      <c r="C107" s="42" t="s">
        <v>402</v>
      </c>
      <c r="D107" s="42" t="s">
        <v>37</v>
      </c>
      <c r="E107" s="43" t="s">
        <v>346</v>
      </c>
      <c r="F107" s="44" t="s">
        <v>39</v>
      </c>
      <c r="G107" s="44">
        <v>4.5</v>
      </c>
      <c r="H107" s="44">
        <v>4.5</v>
      </c>
      <c r="I107" s="44">
        <v>4</v>
      </c>
      <c r="J107" s="44">
        <v>2</v>
      </c>
      <c r="K107" s="44">
        <v>5</v>
      </c>
      <c r="L107" s="44">
        <v>1</v>
      </c>
      <c r="M107" s="44">
        <f>SUM(G107:L107)</f>
        <v>21</v>
      </c>
      <c r="N107" s="44" t="s">
        <v>219</v>
      </c>
      <c r="O107" s="40">
        <f t="shared" si="7"/>
        <v>1</v>
      </c>
      <c r="P107" s="32">
        <v>184</v>
      </c>
      <c r="Q107" s="34" t="s">
        <v>638</v>
      </c>
      <c r="R107" s="35" t="s">
        <v>401</v>
      </c>
      <c r="S107" s="34">
        <v>6</v>
      </c>
      <c r="T107" s="31" t="s">
        <v>537</v>
      </c>
      <c r="U107" s="52" t="str">
        <f t="shared" si="8"/>
        <v>B</v>
      </c>
      <c r="V107" s="52">
        <f t="shared" si="9"/>
        <v>12</v>
      </c>
      <c r="W107" s="52">
        <f t="shared" si="10"/>
        <v>21</v>
      </c>
      <c r="X107" s="52">
        <f t="shared" si="11"/>
        <v>33</v>
      </c>
      <c r="Y107">
        <f t="shared" si="12"/>
        <v>3.94</v>
      </c>
      <c r="Z107" t="str">
        <f t="shared" si="13"/>
        <v>Forma_B_Aternativas:_6_Problemas:_21</v>
      </c>
    </row>
    <row r="108" spans="1:26" ht="15" customHeight="1">
      <c r="A108" s="41">
        <v>4</v>
      </c>
      <c r="B108" s="42" t="s">
        <v>220</v>
      </c>
      <c r="C108" s="42" t="s">
        <v>221</v>
      </c>
      <c r="D108" s="42" t="s">
        <v>37</v>
      </c>
      <c r="E108" s="43" t="s">
        <v>215</v>
      </c>
      <c r="F108" s="45" t="s">
        <v>50</v>
      </c>
      <c r="G108" s="44">
        <v>2</v>
      </c>
      <c r="H108" s="44">
        <v>4.5</v>
      </c>
      <c r="I108" s="44">
        <v>0</v>
      </c>
      <c r="J108" s="44">
        <v>1</v>
      </c>
      <c r="K108" s="44">
        <v>1</v>
      </c>
      <c r="L108" s="44">
        <v>0</v>
      </c>
      <c r="M108" s="44">
        <f>SUM(G108:L108)</f>
        <v>8.5</v>
      </c>
      <c r="N108" s="44" t="s">
        <v>216</v>
      </c>
      <c r="O108" s="40">
        <f t="shared" si="7"/>
        <v>1</v>
      </c>
      <c r="P108" s="32">
        <v>112</v>
      </c>
      <c r="Q108" s="34" t="s">
        <v>639</v>
      </c>
      <c r="R108" s="35" t="s">
        <v>220</v>
      </c>
      <c r="S108" s="34">
        <v>6</v>
      </c>
      <c r="T108" s="31" t="s">
        <v>542</v>
      </c>
      <c r="U108" s="52" t="str">
        <f t="shared" si="8"/>
        <v>A</v>
      </c>
      <c r="V108" s="52">
        <f t="shared" si="9"/>
        <v>12</v>
      </c>
      <c r="W108" s="52">
        <f t="shared" si="10"/>
        <v>8.5</v>
      </c>
      <c r="X108" s="52">
        <f t="shared" si="11"/>
        <v>20.5</v>
      </c>
      <c r="Y108">
        <f t="shared" si="12"/>
        <v>2.83</v>
      </c>
      <c r="Z108" t="str">
        <f t="shared" si="13"/>
        <v>Forma_A_Aternativas:_6_Problemas:_8,5</v>
      </c>
    </row>
    <row r="109" spans="1:26" ht="15" customHeight="1">
      <c r="A109" s="41">
        <v>22</v>
      </c>
      <c r="B109" s="42" t="s">
        <v>254</v>
      </c>
      <c r="C109" s="42" t="s">
        <v>255</v>
      </c>
      <c r="D109" s="42" t="s">
        <v>37</v>
      </c>
      <c r="E109" s="43" t="s">
        <v>215</v>
      </c>
      <c r="F109" s="44" t="s">
        <v>50</v>
      </c>
      <c r="G109" s="44">
        <v>2</v>
      </c>
      <c r="H109" s="44">
        <v>5</v>
      </c>
      <c r="I109" s="44">
        <v>2</v>
      </c>
      <c r="J109" s="44">
        <v>5</v>
      </c>
      <c r="K109" s="44">
        <v>5</v>
      </c>
      <c r="L109" s="44">
        <v>0</v>
      </c>
      <c r="M109" s="44">
        <f>SUM(G109:L109)</f>
        <v>19</v>
      </c>
      <c r="N109" s="44" t="s">
        <v>216</v>
      </c>
      <c r="O109" s="40">
        <f t="shared" si="7"/>
        <v>1</v>
      </c>
      <c r="P109" s="34">
        <v>113</v>
      </c>
      <c r="Q109" s="32" t="s">
        <v>640</v>
      </c>
      <c r="R109" s="33" t="s">
        <v>254</v>
      </c>
      <c r="S109" s="32">
        <v>9</v>
      </c>
      <c r="T109" s="31" t="s">
        <v>542</v>
      </c>
      <c r="U109" s="52" t="str">
        <f t="shared" si="8"/>
        <v>A</v>
      </c>
      <c r="V109" s="52">
        <f t="shared" si="9"/>
        <v>18</v>
      </c>
      <c r="W109" s="52">
        <f t="shared" si="10"/>
        <v>19</v>
      </c>
      <c r="X109" s="52">
        <f t="shared" si="11"/>
        <v>37</v>
      </c>
      <c r="Y109">
        <f t="shared" si="12"/>
        <v>4.45</v>
      </c>
      <c r="Z109" t="str">
        <f t="shared" si="13"/>
        <v>Forma_A_Aternativas:_9_Problemas:_19</v>
      </c>
    </row>
    <row r="110" spans="1:26" ht="15" customHeight="1">
      <c r="A110" s="41">
        <v>59</v>
      </c>
      <c r="B110" s="42" t="s">
        <v>326</v>
      </c>
      <c r="C110" s="42" t="s">
        <v>327</v>
      </c>
      <c r="D110" s="42" t="s">
        <v>37</v>
      </c>
      <c r="E110" s="43" t="s">
        <v>215</v>
      </c>
      <c r="F110" s="45" t="s">
        <v>39</v>
      </c>
      <c r="G110" s="44">
        <v>4</v>
      </c>
      <c r="H110" s="44">
        <v>3</v>
      </c>
      <c r="I110" s="44">
        <v>4</v>
      </c>
      <c r="J110" s="44">
        <v>4</v>
      </c>
      <c r="K110" s="44">
        <v>5</v>
      </c>
      <c r="L110" s="44">
        <v>4</v>
      </c>
      <c r="M110" s="44">
        <f>SUM(G110:L110)</f>
        <v>24</v>
      </c>
      <c r="N110" s="44" t="s">
        <v>219</v>
      </c>
      <c r="O110" s="40">
        <f t="shared" si="7"/>
        <v>1</v>
      </c>
      <c r="P110" s="34">
        <v>185</v>
      </c>
      <c r="Q110" s="32" t="s">
        <v>641</v>
      </c>
      <c r="R110" s="33" t="s">
        <v>326</v>
      </c>
      <c r="S110" s="32">
        <v>11</v>
      </c>
      <c r="T110" s="31" t="s">
        <v>537</v>
      </c>
      <c r="U110" s="52" t="str">
        <f t="shared" si="8"/>
        <v>B</v>
      </c>
      <c r="V110" s="52">
        <f t="shared" si="9"/>
        <v>22</v>
      </c>
      <c r="W110" s="52">
        <f t="shared" si="10"/>
        <v>24</v>
      </c>
      <c r="X110" s="52">
        <f t="shared" si="11"/>
        <v>46</v>
      </c>
      <c r="Y110">
        <f t="shared" si="12"/>
        <v>5.66</v>
      </c>
      <c r="Z110" t="str">
        <f t="shared" si="13"/>
        <v>Forma_B_Aternativas:_11_Problemas:_24</v>
      </c>
    </row>
    <row r="111" spans="1:26" ht="15" customHeight="1">
      <c r="A111" s="41">
        <v>46</v>
      </c>
      <c r="B111" s="42" t="s">
        <v>300</v>
      </c>
      <c r="C111" s="42" t="s">
        <v>301</v>
      </c>
      <c r="D111" s="42" t="s">
        <v>37</v>
      </c>
      <c r="E111" s="43" t="s">
        <v>215</v>
      </c>
      <c r="F111" s="44" t="s">
        <v>39</v>
      </c>
      <c r="G111" s="44">
        <v>0</v>
      </c>
      <c r="H111" s="44">
        <v>0</v>
      </c>
      <c r="I111" s="44">
        <v>0</v>
      </c>
      <c r="J111" s="44">
        <v>0</v>
      </c>
      <c r="K111" s="44">
        <v>2.5</v>
      </c>
      <c r="L111" s="44">
        <v>1</v>
      </c>
      <c r="M111" s="44">
        <f>SUM(G111:L111)</f>
        <v>3.5</v>
      </c>
      <c r="N111" s="44" t="s">
        <v>219</v>
      </c>
      <c r="O111" s="40">
        <f t="shared" si="7"/>
        <v>1</v>
      </c>
      <c r="P111" s="32">
        <v>186</v>
      </c>
      <c r="Q111" s="34" t="s">
        <v>642</v>
      </c>
      <c r="R111" s="35" t="s">
        <v>300</v>
      </c>
      <c r="S111" s="34">
        <v>4</v>
      </c>
      <c r="T111" s="31" t="s">
        <v>537</v>
      </c>
      <c r="U111" s="52" t="str">
        <f t="shared" si="8"/>
        <v>B</v>
      </c>
      <c r="V111" s="52">
        <f t="shared" si="9"/>
        <v>8</v>
      </c>
      <c r="W111" s="52">
        <f t="shared" si="10"/>
        <v>3.5</v>
      </c>
      <c r="X111" s="52">
        <f t="shared" si="11"/>
        <v>11.5</v>
      </c>
      <c r="Y111">
        <f t="shared" si="12"/>
        <v>2.02</v>
      </c>
      <c r="Z111" t="str">
        <f t="shared" si="13"/>
        <v>Forma_B_Aternativas:_4_Problemas:_3,5</v>
      </c>
    </row>
    <row r="112" spans="1:26" ht="15" customHeight="1">
      <c r="A112" s="41">
        <v>5</v>
      </c>
      <c r="B112" s="42" t="s">
        <v>222</v>
      </c>
      <c r="C112" s="42" t="s">
        <v>223</v>
      </c>
      <c r="D112" s="42" t="s">
        <v>37</v>
      </c>
      <c r="E112" s="43" t="s">
        <v>215</v>
      </c>
      <c r="F112" s="44" t="s">
        <v>39</v>
      </c>
      <c r="G112" s="44">
        <v>4</v>
      </c>
      <c r="H112" s="44">
        <v>5</v>
      </c>
      <c r="I112" s="44">
        <v>4.5</v>
      </c>
      <c r="J112" s="44">
        <v>2.5</v>
      </c>
      <c r="K112" s="44">
        <v>5</v>
      </c>
      <c r="L112" s="44">
        <v>3</v>
      </c>
      <c r="M112" s="44">
        <f>SUM(G112:L112)</f>
        <v>24</v>
      </c>
      <c r="N112" s="44" t="s">
        <v>219</v>
      </c>
      <c r="O112" s="40">
        <f t="shared" si="7"/>
        <v>1</v>
      </c>
      <c r="P112" s="32">
        <v>114</v>
      </c>
      <c r="Q112" s="34" t="s">
        <v>643</v>
      </c>
      <c r="R112" s="35" t="s">
        <v>222</v>
      </c>
      <c r="S112" s="34">
        <v>8</v>
      </c>
      <c r="T112" s="31" t="s">
        <v>542</v>
      </c>
      <c r="U112" s="52" t="str">
        <f t="shared" si="8"/>
        <v>B</v>
      </c>
      <c r="V112" s="52">
        <f t="shared" si="9"/>
        <v>16</v>
      </c>
      <c r="W112" s="52">
        <f t="shared" si="10"/>
        <v>24</v>
      </c>
      <c r="X112" s="52">
        <f t="shared" si="11"/>
        <v>40</v>
      </c>
      <c r="Y112">
        <f t="shared" si="12"/>
        <v>4.8499999999999996</v>
      </c>
      <c r="Z112" t="str">
        <f t="shared" si="13"/>
        <v>Forma_B_Aternativas:_8_Problemas:_24</v>
      </c>
    </row>
    <row r="113" spans="1:26" ht="15" customHeight="1">
      <c r="A113" s="41">
        <v>82</v>
      </c>
      <c r="B113" s="42" t="s">
        <v>501</v>
      </c>
      <c r="C113" s="42" t="s">
        <v>502</v>
      </c>
      <c r="D113" s="42" t="s">
        <v>37</v>
      </c>
      <c r="E113" s="43" t="s">
        <v>346</v>
      </c>
      <c r="F113" s="45" t="s">
        <v>50</v>
      </c>
      <c r="G113" s="45">
        <v>1</v>
      </c>
      <c r="H113" s="45">
        <v>3</v>
      </c>
      <c r="I113" s="45">
        <v>0.1</v>
      </c>
      <c r="J113" s="45">
        <v>2</v>
      </c>
      <c r="K113" s="45">
        <v>2</v>
      </c>
      <c r="L113" s="45">
        <v>2</v>
      </c>
      <c r="M113" s="44">
        <f>SUM(G113:L113)</f>
        <v>10.1</v>
      </c>
      <c r="N113" s="44" t="s">
        <v>142</v>
      </c>
      <c r="O113" s="40">
        <f t="shared" si="7"/>
        <v>1</v>
      </c>
      <c r="P113" s="32">
        <v>115</v>
      </c>
      <c r="Q113" s="32" t="s">
        <v>644</v>
      </c>
      <c r="R113" s="33" t="s">
        <v>501</v>
      </c>
      <c r="S113" s="32">
        <v>5</v>
      </c>
      <c r="T113" s="31" t="s">
        <v>542</v>
      </c>
      <c r="U113" s="52" t="str">
        <f t="shared" si="8"/>
        <v>A</v>
      </c>
      <c r="V113" s="52">
        <f t="shared" si="9"/>
        <v>10</v>
      </c>
      <c r="W113" s="52">
        <f t="shared" si="10"/>
        <v>10.1</v>
      </c>
      <c r="X113" s="52">
        <f t="shared" si="11"/>
        <v>20.100000000000001</v>
      </c>
      <c r="Y113">
        <f t="shared" si="12"/>
        <v>2.79</v>
      </c>
      <c r="Z113" t="str">
        <f t="shared" si="13"/>
        <v>Forma_A_Aternativas:_5_Problemas:_10,1</v>
      </c>
    </row>
    <row r="114" spans="1:26" ht="15" customHeight="1">
      <c r="A114" s="41">
        <v>39</v>
      </c>
      <c r="B114" s="42" t="s">
        <v>419</v>
      </c>
      <c r="C114" s="42" t="s">
        <v>420</v>
      </c>
      <c r="D114" s="42" t="s">
        <v>37</v>
      </c>
      <c r="E114" s="43" t="s">
        <v>346</v>
      </c>
      <c r="F114" s="45" t="s">
        <v>39</v>
      </c>
      <c r="G114" s="44">
        <v>0</v>
      </c>
      <c r="H114" s="44">
        <v>0</v>
      </c>
      <c r="I114" s="44">
        <v>0</v>
      </c>
      <c r="J114" s="44">
        <v>1</v>
      </c>
      <c r="K114" s="44">
        <v>3</v>
      </c>
      <c r="L114" s="44">
        <v>1.5</v>
      </c>
      <c r="M114" s="44">
        <f>SUM(G114:L114)</f>
        <v>5.5</v>
      </c>
      <c r="N114" s="44" t="s">
        <v>219</v>
      </c>
      <c r="O114" s="40">
        <f t="shared" si="7"/>
        <v>1</v>
      </c>
      <c r="P114" s="32">
        <v>187</v>
      </c>
      <c r="Q114" s="32" t="s">
        <v>645</v>
      </c>
      <c r="R114" s="33" t="s">
        <v>419</v>
      </c>
      <c r="S114" s="32">
        <v>4</v>
      </c>
      <c r="T114" s="31" t="s">
        <v>537</v>
      </c>
      <c r="U114" s="52" t="str">
        <f t="shared" si="8"/>
        <v>B</v>
      </c>
      <c r="V114" s="52">
        <f t="shared" si="9"/>
        <v>8</v>
      </c>
      <c r="W114" s="52">
        <f t="shared" si="10"/>
        <v>5.5</v>
      </c>
      <c r="X114" s="52">
        <f t="shared" si="11"/>
        <v>13.5</v>
      </c>
      <c r="Y114">
        <f t="shared" si="12"/>
        <v>2.2000000000000002</v>
      </c>
      <c r="Z114" t="str">
        <f t="shared" si="13"/>
        <v>Forma_B_Aternativas:_4_Problemas:_5,5</v>
      </c>
    </row>
    <row r="115" spans="1:26" ht="15" customHeight="1">
      <c r="A115" s="41">
        <v>96</v>
      </c>
      <c r="B115" s="42" t="s">
        <v>527</v>
      </c>
      <c r="C115" s="42" t="s">
        <v>528</v>
      </c>
      <c r="D115" s="42" t="s">
        <v>37</v>
      </c>
      <c r="E115" s="43" t="s">
        <v>346</v>
      </c>
      <c r="F115" s="45" t="s">
        <v>39</v>
      </c>
      <c r="G115" s="45">
        <v>2</v>
      </c>
      <c r="H115" s="45">
        <v>2</v>
      </c>
      <c r="I115" s="45">
        <v>2</v>
      </c>
      <c r="J115" s="45">
        <v>1</v>
      </c>
      <c r="K115" s="45">
        <v>4</v>
      </c>
      <c r="L115" s="45">
        <v>0</v>
      </c>
      <c r="M115" s="44">
        <f>SUM(G115:L115)</f>
        <v>11</v>
      </c>
      <c r="N115" s="44" t="s">
        <v>219</v>
      </c>
      <c r="O115" s="40">
        <f t="shared" si="7"/>
        <v>1</v>
      </c>
      <c r="P115" s="34">
        <v>188</v>
      </c>
      <c r="Q115" s="34" t="s">
        <v>646</v>
      </c>
      <c r="R115" s="35" t="s">
        <v>527</v>
      </c>
      <c r="S115" s="34">
        <v>5</v>
      </c>
      <c r="T115" s="31" t="s">
        <v>537</v>
      </c>
      <c r="U115" s="52" t="str">
        <f t="shared" si="8"/>
        <v>B</v>
      </c>
      <c r="V115" s="52">
        <f t="shared" si="9"/>
        <v>10</v>
      </c>
      <c r="W115" s="52">
        <f t="shared" si="10"/>
        <v>11</v>
      </c>
      <c r="X115" s="52">
        <f t="shared" si="11"/>
        <v>21</v>
      </c>
      <c r="Y115">
        <f t="shared" si="12"/>
        <v>2.87</v>
      </c>
      <c r="Z115" t="str">
        <f t="shared" si="13"/>
        <v>Forma_B_Aternativas:_5_Problemas:_11</v>
      </c>
    </row>
    <row r="116" spans="1:26" ht="15" customHeight="1">
      <c r="A116" s="41">
        <v>77</v>
      </c>
      <c r="B116" s="42" t="s">
        <v>491</v>
      </c>
      <c r="C116" s="42" t="s">
        <v>492</v>
      </c>
      <c r="D116" s="42" t="s">
        <v>37</v>
      </c>
      <c r="E116" s="43" t="s">
        <v>346</v>
      </c>
      <c r="F116" s="45" t="s">
        <v>50</v>
      </c>
      <c r="G116" s="45">
        <v>2</v>
      </c>
      <c r="H116" s="45">
        <v>2</v>
      </c>
      <c r="I116" s="45">
        <v>5</v>
      </c>
      <c r="J116" s="45">
        <v>4</v>
      </c>
      <c r="K116" s="45">
        <v>4</v>
      </c>
      <c r="L116" s="45">
        <v>4</v>
      </c>
      <c r="M116" s="44">
        <f>SUM(G116:L116)</f>
        <v>21</v>
      </c>
      <c r="N116" s="44" t="s">
        <v>142</v>
      </c>
      <c r="O116" s="40">
        <f t="shared" si="7"/>
        <v>1</v>
      </c>
      <c r="P116" s="32">
        <v>34</v>
      </c>
      <c r="Q116" s="34" t="s">
        <v>647</v>
      </c>
      <c r="R116" s="35" t="s">
        <v>491</v>
      </c>
      <c r="S116" s="34">
        <v>6</v>
      </c>
      <c r="T116" s="31" t="s">
        <v>540</v>
      </c>
      <c r="U116" s="52" t="str">
        <f t="shared" si="8"/>
        <v>A</v>
      </c>
      <c r="V116" s="52">
        <f t="shared" si="9"/>
        <v>12</v>
      </c>
      <c r="W116" s="52">
        <f t="shared" si="10"/>
        <v>21</v>
      </c>
      <c r="X116" s="52">
        <f t="shared" si="11"/>
        <v>33</v>
      </c>
      <c r="Y116">
        <f t="shared" si="12"/>
        <v>3.94</v>
      </c>
      <c r="Z116" t="str">
        <f t="shared" si="13"/>
        <v>Forma_A_Aternativas:_6_Problemas:_21</v>
      </c>
    </row>
    <row r="117" spans="1:26" ht="15" customHeight="1">
      <c r="A117" s="41">
        <v>86</v>
      </c>
      <c r="B117" s="42" t="s">
        <v>509</v>
      </c>
      <c r="C117" s="42" t="s">
        <v>510</v>
      </c>
      <c r="D117" s="42" t="s">
        <v>37</v>
      </c>
      <c r="E117" s="43" t="s">
        <v>346</v>
      </c>
      <c r="F117" s="45" t="s">
        <v>39</v>
      </c>
      <c r="G117" s="45">
        <v>3</v>
      </c>
      <c r="H117" s="45">
        <v>3</v>
      </c>
      <c r="I117" s="45">
        <v>2.5</v>
      </c>
      <c r="J117" s="45">
        <v>1.5</v>
      </c>
      <c r="K117" s="45">
        <v>1</v>
      </c>
      <c r="L117" s="45">
        <v>1.5</v>
      </c>
      <c r="M117" s="44">
        <f>SUM(G117:L117)</f>
        <v>12.5</v>
      </c>
      <c r="N117" s="44" t="s">
        <v>219</v>
      </c>
      <c r="O117" s="40">
        <f t="shared" si="7"/>
        <v>1</v>
      </c>
      <c r="P117" s="34">
        <v>35</v>
      </c>
      <c r="Q117" s="32" t="s">
        <v>648</v>
      </c>
      <c r="R117" s="33" t="s">
        <v>509</v>
      </c>
      <c r="S117" s="32">
        <v>5</v>
      </c>
      <c r="T117" s="31" t="s">
        <v>540</v>
      </c>
      <c r="U117" s="52" t="str">
        <f t="shared" si="8"/>
        <v>B</v>
      </c>
      <c r="V117" s="52">
        <f t="shared" si="9"/>
        <v>10</v>
      </c>
      <c r="W117" s="52">
        <f t="shared" si="10"/>
        <v>12.5</v>
      </c>
      <c r="X117" s="52">
        <f t="shared" si="11"/>
        <v>22.5</v>
      </c>
      <c r="Y117">
        <f t="shared" si="12"/>
        <v>3</v>
      </c>
      <c r="Z117" t="str">
        <f t="shared" si="13"/>
        <v>Forma_B_Aternativas:_5_Problemas:_12,5</v>
      </c>
    </row>
    <row r="118" spans="1:26" ht="15" customHeight="1">
      <c r="A118" s="41">
        <v>73</v>
      </c>
      <c r="B118" s="42" t="s">
        <v>175</v>
      </c>
      <c r="C118" s="42" t="s">
        <v>176</v>
      </c>
      <c r="D118" s="42" t="s">
        <v>37</v>
      </c>
      <c r="E118" s="43" t="s">
        <v>38</v>
      </c>
      <c r="F118" s="44"/>
      <c r="G118" s="44"/>
      <c r="H118" s="44"/>
      <c r="I118" s="44"/>
      <c r="J118" s="44"/>
      <c r="K118" s="44"/>
      <c r="L118" s="44"/>
      <c r="M118" s="44">
        <f>SUM(G118:L118)</f>
        <v>0</v>
      </c>
      <c r="N118" s="44"/>
      <c r="O118" s="40">
        <f t="shared" si="7"/>
        <v>0</v>
      </c>
      <c r="P118" s="40"/>
      <c r="Q118" s="40"/>
      <c r="R118" s="40"/>
      <c r="S118" s="40"/>
      <c r="T118" s="40"/>
      <c r="U118" s="52"/>
      <c r="V118" s="52"/>
      <c r="W118" s="52"/>
      <c r="X118" s="52"/>
      <c r="Z118" t="s">
        <v>775</v>
      </c>
    </row>
    <row r="119" spans="1:26" ht="15" customHeight="1">
      <c r="A119" s="41">
        <v>10</v>
      </c>
      <c r="B119" s="42" t="s">
        <v>232</v>
      </c>
      <c r="C119" s="42" t="s">
        <v>233</v>
      </c>
      <c r="D119" s="42" t="s">
        <v>37</v>
      </c>
      <c r="E119" s="43" t="s">
        <v>215</v>
      </c>
      <c r="F119" s="44" t="s">
        <v>39</v>
      </c>
      <c r="G119" s="44">
        <v>1</v>
      </c>
      <c r="H119" s="44">
        <v>0</v>
      </c>
      <c r="I119" s="44">
        <v>2</v>
      </c>
      <c r="J119" s="44">
        <v>0.5</v>
      </c>
      <c r="K119" s="44">
        <v>3</v>
      </c>
      <c r="L119" s="44">
        <v>1</v>
      </c>
      <c r="M119" s="44">
        <f>SUM(G119:L119)</f>
        <v>7.5</v>
      </c>
      <c r="N119" s="44" t="s">
        <v>219</v>
      </c>
      <c r="O119" s="40">
        <f t="shared" si="7"/>
        <v>1</v>
      </c>
      <c r="P119" s="32">
        <v>189</v>
      </c>
      <c r="Q119" s="32" t="s">
        <v>649</v>
      </c>
      <c r="R119" s="33" t="s">
        <v>232</v>
      </c>
      <c r="S119" s="32">
        <v>7</v>
      </c>
      <c r="T119" s="31" t="s">
        <v>537</v>
      </c>
      <c r="U119" s="52" t="str">
        <f t="shared" si="8"/>
        <v>B</v>
      </c>
      <c r="V119" s="52">
        <f t="shared" si="9"/>
        <v>14</v>
      </c>
      <c r="W119" s="52">
        <f t="shared" si="10"/>
        <v>7.5</v>
      </c>
      <c r="X119" s="52">
        <f t="shared" si="11"/>
        <v>21.5</v>
      </c>
      <c r="Y119">
        <f t="shared" si="12"/>
        <v>2.91</v>
      </c>
      <c r="Z119" t="str">
        <f t="shared" si="13"/>
        <v>Forma_B_Aternativas:_7_Problemas:_7,5</v>
      </c>
    </row>
    <row r="120" spans="1:26" ht="15" customHeight="1">
      <c r="A120" s="41">
        <v>27</v>
      </c>
      <c r="B120" s="42" t="s">
        <v>262</v>
      </c>
      <c r="C120" s="42" t="s">
        <v>263</v>
      </c>
      <c r="D120" s="42" t="s">
        <v>37</v>
      </c>
      <c r="E120" s="43" t="s">
        <v>215</v>
      </c>
      <c r="F120" s="44" t="s">
        <v>39</v>
      </c>
      <c r="G120" s="44">
        <v>5</v>
      </c>
      <c r="H120" s="44">
        <v>4</v>
      </c>
      <c r="I120" s="44">
        <v>1</v>
      </c>
      <c r="J120" s="44">
        <v>5</v>
      </c>
      <c r="K120" s="44">
        <v>5</v>
      </c>
      <c r="L120" s="44">
        <v>3</v>
      </c>
      <c r="M120" s="44">
        <f>SUM(G120:L120)</f>
        <v>23</v>
      </c>
      <c r="N120" s="44" t="s">
        <v>219</v>
      </c>
      <c r="O120" s="40">
        <f t="shared" si="7"/>
        <v>1</v>
      </c>
      <c r="P120" s="32">
        <v>36</v>
      </c>
      <c r="Q120" s="34" t="s">
        <v>650</v>
      </c>
      <c r="R120" s="35" t="s">
        <v>262</v>
      </c>
      <c r="S120" s="34">
        <v>11</v>
      </c>
      <c r="T120" s="31" t="s">
        <v>540</v>
      </c>
      <c r="U120" s="52" t="str">
        <f t="shared" si="8"/>
        <v>B</v>
      </c>
      <c r="V120" s="52">
        <f t="shared" si="9"/>
        <v>22</v>
      </c>
      <c r="W120" s="52">
        <f t="shared" si="10"/>
        <v>23</v>
      </c>
      <c r="X120" s="52">
        <f t="shared" si="11"/>
        <v>45</v>
      </c>
      <c r="Y120">
        <f t="shared" si="12"/>
        <v>5.52</v>
      </c>
      <c r="Z120" t="str">
        <f t="shared" si="13"/>
        <v>Forma_B_Aternativas:_11_Problemas:_23</v>
      </c>
    </row>
    <row r="121" spans="1:26" ht="15" customHeight="1">
      <c r="A121" s="41">
        <v>78</v>
      </c>
      <c r="B121" s="42" t="s">
        <v>185</v>
      </c>
      <c r="C121" s="42" t="s">
        <v>186</v>
      </c>
      <c r="D121" s="42" t="s">
        <v>37</v>
      </c>
      <c r="E121" s="43" t="s">
        <v>38</v>
      </c>
      <c r="F121" s="45" t="s">
        <v>39</v>
      </c>
      <c r="G121" s="44">
        <v>4</v>
      </c>
      <c r="H121" s="44">
        <v>5</v>
      </c>
      <c r="I121" s="44">
        <v>2</v>
      </c>
      <c r="J121" s="44">
        <v>4</v>
      </c>
      <c r="K121" s="44">
        <v>3.5</v>
      </c>
      <c r="L121" s="44">
        <v>4</v>
      </c>
      <c r="M121" s="44">
        <f>SUM(G121:L121)</f>
        <v>22.5</v>
      </c>
      <c r="N121" s="44"/>
      <c r="O121" s="40">
        <f t="shared" si="7"/>
        <v>1</v>
      </c>
      <c r="P121" s="34">
        <v>116</v>
      </c>
      <c r="Q121" s="34" t="s">
        <v>651</v>
      </c>
      <c r="R121" s="35" t="s">
        <v>185</v>
      </c>
      <c r="S121" s="34">
        <v>8</v>
      </c>
      <c r="T121" s="31" t="s">
        <v>542</v>
      </c>
      <c r="U121" s="52" t="str">
        <f t="shared" si="8"/>
        <v>B</v>
      </c>
      <c r="V121" s="52">
        <f t="shared" si="9"/>
        <v>16</v>
      </c>
      <c r="W121" s="52">
        <f t="shared" si="10"/>
        <v>22.5</v>
      </c>
      <c r="X121" s="52">
        <f t="shared" si="11"/>
        <v>38.5</v>
      </c>
      <c r="Y121">
        <f t="shared" si="12"/>
        <v>4.6500000000000004</v>
      </c>
      <c r="Z121" t="str">
        <f t="shared" si="13"/>
        <v>Forma_B_Aternativas:_8_Problemas:_22,5</v>
      </c>
    </row>
    <row r="122" spans="1:26" ht="15" customHeight="1">
      <c r="A122" s="41">
        <v>46</v>
      </c>
      <c r="B122" s="42" t="s">
        <v>431</v>
      </c>
      <c r="C122" s="42" t="s">
        <v>432</v>
      </c>
      <c r="D122" s="42" t="s">
        <v>37</v>
      </c>
      <c r="E122" s="43" t="s">
        <v>346</v>
      </c>
      <c r="F122" s="45" t="s">
        <v>39</v>
      </c>
      <c r="G122" s="44">
        <v>0</v>
      </c>
      <c r="H122" s="44">
        <v>0</v>
      </c>
      <c r="I122" s="44">
        <v>0</v>
      </c>
      <c r="J122" s="44">
        <v>1</v>
      </c>
      <c r="K122" s="44">
        <v>5</v>
      </c>
      <c r="L122" s="44">
        <v>5</v>
      </c>
      <c r="M122" s="44">
        <f>SUM(G122:L122)</f>
        <v>11</v>
      </c>
      <c r="N122" s="44" t="s">
        <v>219</v>
      </c>
      <c r="O122" s="40">
        <f t="shared" si="7"/>
        <v>1</v>
      </c>
      <c r="P122" s="32">
        <v>190</v>
      </c>
      <c r="Q122" s="34" t="s">
        <v>652</v>
      </c>
      <c r="R122" s="35" t="s">
        <v>431</v>
      </c>
      <c r="S122" s="34">
        <v>4</v>
      </c>
      <c r="T122" s="31" t="s">
        <v>537</v>
      </c>
      <c r="U122" s="52" t="str">
        <f t="shared" si="8"/>
        <v>B</v>
      </c>
      <c r="V122" s="52">
        <f t="shared" si="9"/>
        <v>8</v>
      </c>
      <c r="W122" s="52">
        <f t="shared" si="10"/>
        <v>11</v>
      </c>
      <c r="X122" s="52">
        <f t="shared" si="11"/>
        <v>19</v>
      </c>
      <c r="Y122">
        <f t="shared" si="12"/>
        <v>2.69</v>
      </c>
      <c r="Z122" t="str">
        <f t="shared" si="13"/>
        <v>Forma_B_Aternativas:_4_Problemas:_11</v>
      </c>
    </row>
    <row r="123" spans="1:26" ht="15" customHeight="1">
      <c r="A123" s="41">
        <v>50</v>
      </c>
      <c r="B123" s="42" t="s">
        <v>439</v>
      </c>
      <c r="C123" s="42" t="s">
        <v>440</v>
      </c>
      <c r="D123" s="42" t="s">
        <v>37</v>
      </c>
      <c r="E123" s="43" t="s">
        <v>346</v>
      </c>
      <c r="F123" s="45" t="s">
        <v>39</v>
      </c>
      <c r="G123" s="44">
        <v>1</v>
      </c>
      <c r="H123" s="44">
        <v>3</v>
      </c>
      <c r="I123" s="44">
        <v>0</v>
      </c>
      <c r="J123" s="44">
        <v>0</v>
      </c>
      <c r="K123" s="44">
        <v>4</v>
      </c>
      <c r="L123" s="44">
        <v>0</v>
      </c>
      <c r="M123" s="44">
        <f>SUM(G123:L123)</f>
        <v>8</v>
      </c>
      <c r="N123" s="44" t="s">
        <v>219</v>
      </c>
      <c r="O123" s="40">
        <f t="shared" si="7"/>
        <v>1</v>
      </c>
      <c r="P123" s="34">
        <v>191</v>
      </c>
      <c r="Q123" s="32" t="s">
        <v>653</v>
      </c>
      <c r="R123" s="33" t="s">
        <v>439</v>
      </c>
      <c r="S123" s="32">
        <v>4</v>
      </c>
      <c r="T123" s="31" t="s">
        <v>537</v>
      </c>
      <c r="U123" s="52" t="str">
        <f t="shared" si="8"/>
        <v>B</v>
      </c>
      <c r="V123" s="52">
        <f t="shared" si="9"/>
        <v>8</v>
      </c>
      <c r="W123" s="52">
        <f t="shared" si="10"/>
        <v>8</v>
      </c>
      <c r="X123" s="52">
        <f t="shared" si="11"/>
        <v>16</v>
      </c>
      <c r="Y123">
        <f t="shared" si="12"/>
        <v>2.42</v>
      </c>
      <c r="Z123" t="str">
        <f t="shared" si="13"/>
        <v>Forma_B_Aternativas:_4_Problemas:_8</v>
      </c>
    </row>
    <row r="124" spans="1:26" ht="15" customHeight="1">
      <c r="A124" s="41">
        <v>7</v>
      </c>
      <c r="B124" s="42" t="s">
        <v>357</v>
      </c>
      <c r="C124" s="42" t="s">
        <v>358</v>
      </c>
      <c r="D124" s="42" t="s">
        <v>37</v>
      </c>
      <c r="E124" s="43" t="s">
        <v>346</v>
      </c>
      <c r="F124" s="44" t="s">
        <v>39</v>
      </c>
      <c r="G124" s="44">
        <v>2.5</v>
      </c>
      <c r="H124" s="44">
        <v>1.5</v>
      </c>
      <c r="I124" s="44">
        <v>2</v>
      </c>
      <c r="J124" s="44">
        <v>0.5</v>
      </c>
      <c r="K124" s="44">
        <v>4</v>
      </c>
      <c r="L124" s="44">
        <v>3</v>
      </c>
      <c r="M124" s="44">
        <f>SUM(G124:L124)</f>
        <v>13.5</v>
      </c>
      <c r="N124" s="44" t="s">
        <v>219</v>
      </c>
      <c r="O124" s="40">
        <f t="shared" si="7"/>
        <v>1</v>
      </c>
      <c r="P124" s="32">
        <v>117</v>
      </c>
      <c r="Q124" s="32" t="s">
        <v>654</v>
      </c>
      <c r="R124" s="33" t="s">
        <v>357</v>
      </c>
      <c r="S124" s="32">
        <v>7</v>
      </c>
      <c r="T124" s="31" t="s">
        <v>542</v>
      </c>
      <c r="U124" s="52" t="str">
        <f t="shared" si="8"/>
        <v>B</v>
      </c>
      <c r="V124" s="52">
        <f t="shared" si="9"/>
        <v>14</v>
      </c>
      <c r="W124" s="52">
        <f t="shared" si="10"/>
        <v>13.5</v>
      </c>
      <c r="X124" s="52">
        <f t="shared" si="11"/>
        <v>27.5</v>
      </c>
      <c r="Y124">
        <f t="shared" si="12"/>
        <v>3.45</v>
      </c>
      <c r="Z124" t="str">
        <f t="shared" si="13"/>
        <v>Forma_B_Aternativas:_7_Problemas:_13,5</v>
      </c>
    </row>
    <row r="125" spans="1:26" ht="15" customHeight="1">
      <c r="A125" s="41">
        <v>19</v>
      </c>
      <c r="B125" s="42" t="s">
        <v>381</v>
      </c>
      <c r="C125" s="42" t="s">
        <v>382</v>
      </c>
      <c r="D125" s="42" t="s">
        <v>37</v>
      </c>
      <c r="E125" s="43" t="s">
        <v>346</v>
      </c>
      <c r="F125" s="44" t="s">
        <v>50</v>
      </c>
      <c r="G125" s="44">
        <v>0</v>
      </c>
      <c r="H125" s="44">
        <v>0</v>
      </c>
      <c r="I125" s="44">
        <v>0.1</v>
      </c>
      <c r="J125" s="44">
        <v>0.1</v>
      </c>
      <c r="K125" s="44">
        <v>0.1</v>
      </c>
      <c r="L125" s="44">
        <v>0.1</v>
      </c>
      <c r="M125" s="44">
        <f>SUM(G125:L125)</f>
        <v>0.4</v>
      </c>
      <c r="N125" s="44" t="s">
        <v>142</v>
      </c>
      <c r="O125" s="40">
        <f t="shared" si="7"/>
        <v>1</v>
      </c>
      <c r="P125" s="32">
        <v>37</v>
      </c>
      <c r="Q125" s="32" t="s">
        <v>655</v>
      </c>
      <c r="R125" s="33" t="s">
        <v>381</v>
      </c>
      <c r="S125" s="32">
        <v>6</v>
      </c>
      <c r="T125" s="31" t="s">
        <v>540</v>
      </c>
      <c r="U125" s="52" t="str">
        <f t="shared" si="8"/>
        <v>A</v>
      </c>
      <c r="V125" s="52">
        <f t="shared" si="9"/>
        <v>12</v>
      </c>
      <c r="W125" s="52">
        <f t="shared" si="10"/>
        <v>0.4</v>
      </c>
      <c r="X125" s="52">
        <f t="shared" si="11"/>
        <v>12.4</v>
      </c>
      <c r="Y125">
        <f t="shared" si="12"/>
        <v>2.1</v>
      </c>
      <c r="Z125" t="str">
        <f t="shared" si="13"/>
        <v>Forma_A_Aternativas:_6_Problemas:_0,4</v>
      </c>
    </row>
    <row r="126" spans="1:26" ht="15" customHeight="1">
      <c r="A126" s="41">
        <v>34</v>
      </c>
      <c r="B126" s="42" t="s">
        <v>102</v>
      </c>
      <c r="C126" s="42" t="s">
        <v>103</v>
      </c>
      <c r="D126" s="42" t="s">
        <v>37</v>
      </c>
      <c r="E126" s="43" t="s">
        <v>38</v>
      </c>
      <c r="F126" s="44" t="s">
        <v>50</v>
      </c>
      <c r="G126" s="44">
        <v>3.5</v>
      </c>
      <c r="H126" s="44">
        <v>3.5</v>
      </c>
      <c r="I126" s="44">
        <v>2.5</v>
      </c>
      <c r="J126" s="44">
        <v>3</v>
      </c>
      <c r="K126" s="44">
        <v>3</v>
      </c>
      <c r="L126" s="44">
        <v>1</v>
      </c>
      <c r="M126" s="44">
        <f>SUM(G126:L126)</f>
        <v>16.5</v>
      </c>
      <c r="N126" s="44" t="s">
        <v>51</v>
      </c>
      <c r="O126" s="40">
        <f t="shared" si="7"/>
        <v>1</v>
      </c>
      <c r="P126" s="32">
        <v>118</v>
      </c>
      <c r="Q126" s="34" t="s">
        <v>656</v>
      </c>
      <c r="R126" s="35" t="s">
        <v>102</v>
      </c>
      <c r="S126" s="34">
        <v>6</v>
      </c>
      <c r="T126" s="31" t="s">
        <v>542</v>
      </c>
      <c r="U126" s="52" t="str">
        <f t="shared" si="8"/>
        <v>A</v>
      </c>
      <c r="V126" s="52">
        <f t="shared" si="9"/>
        <v>12</v>
      </c>
      <c r="W126" s="52">
        <f t="shared" si="10"/>
        <v>16.5</v>
      </c>
      <c r="X126" s="52">
        <f t="shared" si="11"/>
        <v>28.5</v>
      </c>
      <c r="Y126">
        <f t="shared" si="12"/>
        <v>3.54</v>
      </c>
      <c r="Z126" t="str">
        <f t="shared" si="13"/>
        <v>Forma_A_Aternativas:_6_Problemas:_16,5</v>
      </c>
    </row>
    <row r="127" spans="1:26" ht="15" customHeight="1">
      <c r="A127" s="41">
        <v>84</v>
      </c>
      <c r="B127" s="42" t="s">
        <v>195</v>
      </c>
      <c r="C127" s="42" t="s">
        <v>196</v>
      </c>
      <c r="D127" s="42" t="s">
        <v>37</v>
      </c>
      <c r="E127" s="43" t="s">
        <v>38</v>
      </c>
      <c r="F127" s="45" t="s">
        <v>50</v>
      </c>
      <c r="G127" s="44">
        <v>3.5</v>
      </c>
      <c r="H127" s="44">
        <v>5</v>
      </c>
      <c r="I127" s="44">
        <v>1</v>
      </c>
      <c r="J127" s="44">
        <v>1</v>
      </c>
      <c r="K127" s="44">
        <v>0.1</v>
      </c>
      <c r="L127" s="44">
        <v>0</v>
      </c>
      <c r="M127" s="44">
        <f>SUM(G127:L127)</f>
        <v>10.6</v>
      </c>
      <c r="N127" s="44" t="s">
        <v>51</v>
      </c>
      <c r="O127" s="40">
        <f t="shared" si="7"/>
        <v>1</v>
      </c>
      <c r="P127" s="34">
        <v>119</v>
      </c>
      <c r="Q127" s="32" t="s">
        <v>657</v>
      </c>
      <c r="R127" s="33" t="s">
        <v>195</v>
      </c>
      <c r="S127" s="32">
        <v>6</v>
      </c>
      <c r="T127" s="31" t="s">
        <v>542</v>
      </c>
      <c r="U127" s="52" t="str">
        <f t="shared" si="8"/>
        <v>A</v>
      </c>
      <c r="V127" s="52">
        <f t="shared" si="9"/>
        <v>12</v>
      </c>
      <c r="W127" s="52">
        <f t="shared" si="10"/>
        <v>10.6</v>
      </c>
      <c r="X127" s="52">
        <f t="shared" si="11"/>
        <v>22.6</v>
      </c>
      <c r="Y127">
        <f t="shared" si="12"/>
        <v>3.01</v>
      </c>
      <c r="Z127" t="str">
        <f t="shared" si="13"/>
        <v>Forma_A_Aternativas:_6_Problemas:_10,6</v>
      </c>
    </row>
    <row r="128" spans="1:26" ht="15" customHeight="1">
      <c r="A128" s="41">
        <v>2</v>
      </c>
      <c r="B128" s="42" t="s">
        <v>347</v>
      </c>
      <c r="C128" s="42" t="s">
        <v>348</v>
      </c>
      <c r="D128" s="42" t="s">
        <v>37</v>
      </c>
      <c r="E128" s="43" t="s">
        <v>346</v>
      </c>
      <c r="F128" s="45" t="s">
        <v>39</v>
      </c>
      <c r="G128" s="44">
        <v>1.5</v>
      </c>
      <c r="H128" s="44">
        <v>0</v>
      </c>
      <c r="I128" s="44">
        <v>0</v>
      </c>
      <c r="J128" s="44">
        <v>2</v>
      </c>
      <c r="K128" s="44">
        <v>5</v>
      </c>
      <c r="L128" s="44">
        <v>0.2</v>
      </c>
      <c r="M128" s="44">
        <f>SUM(G128:L128)</f>
        <v>8.6999999999999993</v>
      </c>
      <c r="N128" s="44" t="s">
        <v>219</v>
      </c>
      <c r="O128" s="40">
        <f t="shared" si="7"/>
        <v>1</v>
      </c>
      <c r="P128" s="32">
        <v>192</v>
      </c>
      <c r="Q128" s="34" t="s">
        <v>658</v>
      </c>
      <c r="R128" s="35" t="s">
        <v>347</v>
      </c>
      <c r="S128" s="34">
        <v>2</v>
      </c>
      <c r="T128" s="31" t="s">
        <v>537</v>
      </c>
      <c r="U128" s="52" t="str">
        <f t="shared" si="8"/>
        <v>B</v>
      </c>
      <c r="V128" s="52">
        <f t="shared" si="9"/>
        <v>4</v>
      </c>
      <c r="W128" s="52">
        <f t="shared" si="10"/>
        <v>8.6999999999999993</v>
      </c>
      <c r="X128" s="52">
        <f t="shared" si="11"/>
        <v>12.7</v>
      </c>
      <c r="Y128">
        <f t="shared" si="12"/>
        <v>2.13</v>
      </c>
      <c r="Z128" t="str">
        <f t="shared" si="13"/>
        <v>Forma_B_Aternativas:_2_Problemas:_8,7</v>
      </c>
    </row>
    <row r="129" spans="1:26" ht="15" customHeight="1">
      <c r="A129" s="41">
        <v>14</v>
      </c>
      <c r="B129" s="42" t="s">
        <v>371</v>
      </c>
      <c r="C129" s="42" t="s">
        <v>372</v>
      </c>
      <c r="D129" s="42" t="s">
        <v>37</v>
      </c>
      <c r="E129" s="43" t="s">
        <v>346</v>
      </c>
      <c r="F129" s="45" t="s">
        <v>39</v>
      </c>
      <c r="G129" s="44">
        <v>0</v>
      </c>
      <c r="H129" s="44">
        <v>1</v>
      </c>
      <c r="I129" s="44">
        <v>2</v>
      </c>
      <c r="J129" s="44">
        <v>0.2</v>
      </c>
      <c r="K129" s="44">
        <v>1</v>
      </c>
      <c r="L129" s="44">
        <v>0</v>
      </c>
      <c r="M129" s="44">
        <f>SUM(G129:L129)</f>
        <v>4.2</v>
      </c>
      <c r="N129" s="44" t="s">
        <v>219</v>
      </c>
      <c r="O129" s="40">
        <f t="shared" si="7"/>
        <v>1</v>
      </c>
      <c r="P129" s="32">
        <v>193</v>
      </c>
      <c r="Q129" s="32" t="s">
        <v>659</v>
      </c>
      <c r="R129" s="33" t="s">
        <v>371</v>
      </c>
      <c r="S129" s="32">
        <v>9</v>
      </c>
      <c r="T129" s="31" t="s">
        <v>537</v>
      </c>
      <c r="U129" s="52" t="str">
        <f t="shared" si="8"/>
        <v>B</v>
      </c>
      <c r="V129" s="52">
        <f t="shared" si="9"/>
        <v>18</v>
      </c>
      <c r="W129" s="52">
        <f t="shared" si="10"/>
        <v>4.2</v>
      </c>
      <c r="X129" s="52">
        <f t="shared" si="11"/>
        <v>22.2</v>
      </c>
      <c r="Y129">
        <f t="shared" si="12"/>
        <v>2.98</v>
      </c>
      <c r="Z129" t="str">
        <f t="shared" si="13"/>
        <v>Forma_B_Aternativas:_9_Problemas:_4,2</v>
      </c>
    </row>
    <row r="130" spans="1:26" ht="15" customHeight="1">
      <c r="A130" s="41">
        <v>68</v>
      </c>
      <c r="B130" s="42" t="s">
        <v>165</v>
      </c>
      <c r="C130" s="42" t="s">
        <v>166</v>
      </c>
      <c r="D130" s="42" t="s">
        <v>37</v>
      </c>
      <c r="E130" s="43" t="s">
        <v>38</v>
      </c>
      <c r="F130" s="45" t="s">
        <v>39</v>
      </c>
      <c r="G130" s="44">
        <v>0</v>
      </c>
      <c r="H130" s="44">
        <v>0</v>
      </c>
      <c r="I130" s="44">
        <v>0</v>
      </c>
      <c r="J130" s="44">
        <v>0</v>
      </c>
      <c r="K130" s="44">
        <v>4</v>
      </c>
      <c r="L130" s="44">
        <v>0.1</v>
      </c>
      <c r="M130" s="44">
        <f>SUM(G130:L130)</f>
        <v>4.0999999999999996</v>
      </c>
      <c r="N130" s="44"/>
      <c r="O130" s="40">
        <f t="shared" si="7"/>
        <v>1</v>
      </c>
      <c r="P130" s="34">
        <v>38</v>
      </c>
      <c r="Q130" s="34" t="s">
        <v>660</v>
      </c>
      <c r="R130" s="35" t="s">
        <v>165</v>
      </c>
      <c r="S130" s="34">
        <v>5</v>
      </c>
      <c r="T130" s="31" t="s">
        <v>540</v>
      </c>
      <c r="U130" s="52" t="str">
        <f t="shared" si="8"/>
        <v>B</v>
      </c>
      <c r="V130" s="52">
        <f t="shared" si="9"/>
        <v>10</v>
      </c>
      <c r="W130" s="52">
        <f t="shared" si="10"/>
        <v>4.0999999999999996</v>
      </c>
      <c r="X130" s="52">
        <f t="shared" si="11"/>
        <v>14.1</v>
      </c>
      <c r="Y130">
        <f t="shared" si="12"/>
        <v>2.25</v>
      </c>
      <c r="Z130" t="str">
        <f t="shared" si="13"/>
        <v>Forma_B_Aternativas:_5_Problemas:_4,1</v>
      </c>
    </row>
    <row r="131" spans="1:26" ht="15" customHeight="1">
      <c r="A131" s="41">
        <v>58</v>
      </c>
      <c r="B131" s="42" t="s">
        <v>324</v>
      </c>
      <c r="C131" s="42" t="s">
        <v>325</v>
      </c>
      <c r="D131" s="42" t="s">
        <v>37</v>
      </c>
      <c r="E131" s="43" t="s">
        <v>215</v>
      </c>
      <c r="F131" s="45" t="s">
        <v>39</v>
      </c>
      <c r="G131" s="44">
        <v>4</v>
      </c>
      <c r="H131" s="44">
        <v>5</v>
      </c>
      <c r="I131" s="44">
        <v>5</v>
      </c>
      <c r="J131" s="44">
        <v>3.5</v>
      </c>
      <c r="K131" s="44">
        <v>3</v>
      </c>
      <c r="L131" s="44">
        <v>3</v>
      </c>
      <c r="M131" s="44">
        <f>SUM(G131:L131)</f>
        <v>23.5</v>
      </c>
      <c r="N131" s="44" t="s">
        <v>219</v>
      </c>
      <c r="O131" s="40">
        <f t="shared" ref="O131:O194" si="14">IF(B131=R131,1,0)</f>
        <v>1</v>
      </c>
      <c r="P131" s="34">
        <v>194</v>
      </c>
      <c r="Q131" s="34" t="s">
        <v>661</v>
      </c>
      <c r="R131" s="35" t="s">
        <v>324</v>
      </c>
      <c r="S131" s="34">
        <v>11</v>
      </c>
      <c r="T131" s="31" t="s">
        <v>537</v>
      </c>
      <c r="U131" s="52" t="str">
        <f t="shared" ref="U131:U194" si="15">F131</f>
        <v>B</v>
      </c>
      <c r="V131" s="52">
        <f t="shared" ref="V131:V194" si="16">S131*2</f>
        <v>22</v>
      </c>
      <c r="W131" s="52">
        <f t="shared" ref="W131:W194" si="17">M131</f>
        <v>23.5</v>
      </c>
      <c r="X131" s="52">
        <f t="shared" ref="X131:X194" si="18">V131+W131</f>
        <v>45.5</v>
      </c>
      <c r="Y131">
        <f t="shared" ref="Y131:Y194" si="19">ROUND(TRUNC(IF(X131&lt;33.6,3*X131/33.6+1,3*(X131-33.6)/22.4+4),2),2)</f>
        <v>5.59</v>
      </c>
      <c r="Z131" t="str">
        <f t="shared" ref="Z131:Z194" si="20">CONCATENATE("Forma_",U131,"_Aternativas:_",S131,"_Problemas:_",W131)</f>
        <v>Forma_B_Aternativas:_11_Problemas:_23,5</v>
      </c>
    </row>
    <row r="132" spans="1:26" ht="15" customHeight="1">
      <c r="A132" s="41">
        <v>89</v>
      </c>
      <c r="B132" s="42" t="s">
        <v>515</v>
      </c>
      <c r="C132" s="42" t="s">
        <v>516</v>
      </c>
      <c r="D132" s="42" t="s">
        <v>37</v>
      </c>
      <c r="E132" s="43" t="s">
        <v>346</v>
      </c>
      <c r="F132" s="44" t="s">
        <v>50</v>
      </c>
      <c r="G132" s="44">
        <v>1</v>
      </c>
      <c r="H132" s="44">
        <v>3</v>
      </c>
      <c r="I132" s="44">
        <v>0.1</v>
      </c>
      <c r="J132" s="44">
        <v>2</v>
      </c>
      <c r="K132" s="44">
        <v>2</v>
      </c>
      <c r="L132" s="44">
        <v>2.5</v>
      </c>
      <c r="M132" s="44">
        <f>SUM(G132:L132)</f>
        <v>10.6</v>
      </c>
      <c r="N132" s="44" t="s">
        <v>142</v>
      </c>
      <c r="O132" s="40">
        <f t="shared" si="14"/>
        <v>1</v>
      </c>
      <c r="P132" s="32">
        <v>120</v>
      </c>
      <c r="Q132" s="34" t="s">
        <v>662</v>
      </c>
      <c r="R132" s="35" t="s">
        <v>515</v>
      </c>
      <c r="S132" s="34">
        <v>4</v>
      </c>
      <c r="T132" s="31" t="s">
        <v>542</v>
      </c>
      <c r="U132" s="52" t="str">
        <f t="shared" si="15"/>
        <v>A</v>
      </c>
      <c r="V132" s="52">
        <f t="shared" si="16"/>
        <v>8</v>
      </c>
      <c r="W132" s="52">
        <f t="shared" si="17"/>
        <v>10.6</v>
      </c>
      <c r="X132" s="52">
        <f t="shared" si="18"/>
        <v>18.600000000000001</v>
      </c>
      <c r="Y132">
        <f t="shared" si="19"/>
        <v>2.66</v>
      </c>
      <c r="Z132" t="str">
        <f t="shared" si="20"/>
        <v>Forma_A_Aternativas:_4_Problemas:_10,6</v>
      </c>
    </row>
    <row r="133" spans="1:26" ht="15" customHeight="1">
      <c r="A133" s="41">
        <v>87</v>
      </c>
      <c r="B133" s="42" t="s">
        <v>511</v>
      </c>
      <c r="C133" s="42" t="s">
        <v>512</v>
      </c>
      <c r="D133" s="42" t="s">
        <v>37</v>
      </c>
      <c r="E133" s="43" t="s">
        <v>346</v>
      </c>
      <c r="F133" s="44" t="s">
        <v>39</v>
      </c>
      <c r="G133" s="44">
        <v>3</v>
      </c>
      <c r="H133" s="44">
        <v>2</v>
      </c>
      <c r="I133" s="44">
        <v>0</v>
      </c>
      <c r="J133" s="44">
        <v>0.2</v>
      </c>
      <c r="K133" s="44">
        <v>0.1</v>
      </c>
      <c r="L133" s="44">
        <v>0.1</v>
      </c>
      <c r="M133" s="44">
        <f>SUM(G133:L133)</f>
        <v>5.3999999999999995</v>
      </c>
      <c r="N133" s="44" t="s">
        <v>219</v>
      </c>
      <c r="O133" s="40">
        <f t="shared" si="14"/>
        <v>1</v>
      </c>
      <c r="P133" s="32">
        <v>195</v>
      </c>
      <c r="Q133" s="32" t="s">
        <v>663</v>
      </c>
      <c r="R133" s="33" t="s">
        <v>511</v>
      </c>
      <c r="S133" s="32">
        <v>4</v>
      </c>
      <c r="T133" s="31" t="s">
        <v>537</v>
      </c>
      <c r="U133" s="52" t="str">
        <f t="shared" si="15"/>
        <v>B</v>
      </c>
      <c r="V133" s="52">
        <f t="shared" si="16"/>
        <v>8</v>
      </c>
      <c r="W133" s="52">
        <f t="shared" si="17"/>
        <v>5.3999999999999995</v>
      </c>
      <c r="X133" s="52">
        <f t="shared" si="18"/>
        <v>13.399999999999999</v>
      </c>
      <c r="Y133">
        <f t="shared" si="19"/>
        <v>2.19</v>
      </c>
      <c r="Z133" t="str">
        <f t="shared" si="20"/>
        <v>Forma_B_Aternativas:_4_Problemas:_5,4</v>
      </c>
    </row>
    <row r="134" spans="1:26" ht="15" customHeight="1">
      <c r="A134" s="41">
        <v>17</v>
      </c>
      <c r="B134" s="42" t="s">
        <v>70</v>
      </c>
      <c r="C134" s="42" t="s">
        <v>71</v>
      </c>
      <c r="D134" s="42" t="s">
        <v>37</v>
      </c>
      <c r="E134" s="43" t="s">
        <v>38</v>
      </c>
      <c r="F134" s="44" t="s">
        <v>50</v>
      </c>
      <c r="G134" s="44">
        <v>4.5</v>
      </c>
      <c r="H134" s="44">
        <v>5</v>
      </c>
      <c r="I134" s="44">
        <v>0</v>
      </c>
      <c r="J134" s="44">
        <v>2.5</v>
      </c>
      <c r="K134" s="44">
        <v>2.5</v>
      </c>
      <c r="L134" s="44">
        <v>4.5</v>
      </c>
      <c r="M134" s="44">
        <f>SUM(G134:L134)</f>
        <v>19</v>
      </c>
      <c r="N134" s="44" t="s">
        <v>51</v>
      </c>
      <c r="O134" s="40">
        <f t="shared" si="14"/>
        <v>1</v>
      </c>
      <c r="P134" s="32">
        <v>39</v>
      </c>
      <c r="Q134" s="32" t="s">
        <v>664</v>
      </c>
      <c r="R134" s="33" t="s">
        <v>70</v>
      </c>
      <c r="S134" s="32">
        <v>9</v>
      </c>
      <c r="T134" s="31" t="s">
        <v>540</v>
      </c>
      <c r="U134" s="52" t="str">
        <f t="shared" si="15"/>
        <v>A</v>
      </c>
      <c r="V134" s="52">
        <f t="shared" si="16"/>
        <v>18</v>
      </c>
      <c r="W134" s="52">
        <f t="shared" si="17"/>
        <v>19</v>
      </c>
      <c r="X134" s="52">
        <f t="shared" si="18"/>
        <v>37</v>
      </c>
      <c r="Y134">
        <f t="shared" si="19"/>
        <v>4.45</v>
      </c>
      <c r="Z134" t="str">
        <f t="shared" si="20"/>
        <v>Forma_A_Aternativas:_9_Problemas:_19</v>
      </c>
    </row>
    <row r="135" spans="1:26" ht="15" customHeight="1">
      <c r="A135" s="41">
        <v>69</v>
      </c>
      <c r="B135" s="42" t="s">
        <v>475</v>
      </c>
      <c r="C135" s="42" t="s">
        <v>476</v>
      </c>
      <c r="D135" s="42" t="s">
        <v>37</v>
      </c>
      <c r="E135" s="43" t="s">
        <v>346</v>
      </c>
      <c r="F135" s="44" t="s">
        <v>50</v>
      </c>
      <c r="G135" s="44">
        <v>1</v>
      </c>
      <c r="H135" s="44">
        <v>4.5</v>
      </c>
      <c r="I135" s="44">
        <v>0.1</v>
      </c>
      <c r="J135" s="44">
        <v>2</v>
      </c>
      <c r="K135" s="44">
        <v>0.1</v>
      </c>
      <c r="L135" s="44">
        <v>0.1</v>
      </c>
      <c r="M135" s="44">
        <f>SUM(G135:L135)</f>
        <v>7.7999999999999989</v>
      </c>
      <c r="N135" s="44" t="s">
        <v>142</v>
      </c>
      <c r="O135" s="40">
        <f t="shared" si="14"/>
        <v>1</v>
      </c>
      <c r="P135" s="32">
        <v>40</v>
      </c>
      <c r="Q135" s="34" t="s">
        <v>665</v>
      </c>
      <c r="R135" s="35" t="s">
        <v>475</v>
      </c>
      <c r="S135" s="34">
        <v>3</v>
      </c>
      <c r="T135" s="31" t="s">
        <v>540</v>
      </c>
      <c r="U135" s="52" t="str">
        <f t="shared" si="15"/>
        <v>A</v>
      </c>
      <c r="V135" s="52">
        <f t="shared" si="16"/>
        <v>6</v>
      </c>
      <c r="W135" s="52">
        <f t="shared" si="17"/>
        <v>7.7999999999999989</v>
      </c>
      <c r="X135" s="52">
        <f t="shared" si="18"/>
        <v>13.799999999999999</v>
      </c>
      <c r="Y135">
        <f t="shared" si="19"/>
        <v>2.23</v>
      </c>
      <c r="Z135" t="str">
        <f t="shared" si="20"/>
        <v>Forma_A_Aternativas:_3_Problemas:_7,8</v>
      </c>
    </row>
    <row r="136" spans="1:26" ht="15" customHeight="1">
      <c r="A136" s="41">
        <v>1</v>
      </c>
      <c r="B136" s="42" t="s">
        <v>213</v>
      </c>
      <c r="C136" s="42" t="s">
        <v>214</v>
      </c>
      <c r="D136" s="42" t="s">
        <v>37</v>
      </c>
      <c r="E136" s="43" t="s">
        <v>215</v>
      </c>
      <c r="F136" s="44" t="s">
        <v>50</v>
      </c>
      <c r="G136" s="44">
        <v>4.5</v>
      </c>
      <c r="H136" s="44">
        <v>4</v>
      </c>
      <c r="I136" s="44">
        <v>0.1</v>
      </c>
      <c r="J136" s="44">
        <v>1</v>
      </c>
      <c r="K136" s="44">
        <v>0</v>
      </c>
      <c r="L136" s="44">
        <v>0</v>
      </c>
      <c r="M136" s="44">
        <f>SUM(G136:L136)</f>
        <v>9.6</v>
      </c>
      <c r="N136" s="44" t="s">
        <v>216</v>
      </c>
      <c r="O136" s="40">
        <f t="shared" si="14"/>
        <v>1</v>
      </c>
      <c r="P136" s="32">
        <v>121</v>
      </c>
      <c r="Q136" s="32" t="s">
        <v>666</v>
      </c>
      <c r="R136" s="33" t="s">
        <v>213</v>
      </c>
      <c r="S136" s="32">
        <v>6</v>
      </c>
      <c r="T136" s="31" t="s">
        <v>542</v>
      </c>
      <c r="U136" s="52" t="str">
        <f t="shared" si="15"/>
        <v>A</v>
      </c>
      <c r="V136" s="52">
        <f t="shared" si="16"/>
        <v>12</v>
      </c>
      <c r="W136" s="52">
        <f t="shared" si="17"/>
        <v>9.6</v>
      </c>
      <c r="X136" s="52">
        <f t="shared" si="18"/>
        <v>21.6</v>
      </c>
      <c r="Y136">
        <f t="shared" si="19"/>
        <v>2.92</v>
      </c>
      <c r="Z136" t="str">
        <f t="shared" si="20"/>
        <v>Forma_A_Aternativas:_6_Problemas:_9,6</v>
      </c>
    </row>
    <row r="137" spans="1:26" ht="15" customHeight="1">
      <c r="A137" s="41">
        <v>71</v>
      </c>
      <c r="B137" s="42" t="s">
        <v>479</v>
      </c>
      <c r="C137" s="42" t="s">
        <v>480</v>
      </c>
      <c r="D137" s="42" t="s">
        <v>37</v>
      </c>
      <c r="E137" s="43" t="s">
        <v>346</v>
      </c>
      <c r="F137" s="44" t="s">
        <v>39</v>
      </c>
      <c r="G137" s="44">
        <v>1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f>SUM(G137:L137)</f>
        <v>1</v>
      </c>
      <c r="N137" s="44" t="s">
        <v>219</v>
      </c>
      <c r="O137" s="40">
        <f t="shared" si="14"/>
        <v>1</v>
      </c>
      <c r="P137" s="34">
        <v>41</v>
      </c>
      <c r="Q137" s="32" t="s">
        <v>667</v>
      </c>
      <c r="R137" s="33" t="s">
        <v>479</v>
      </c>
      <c r="S137" s="32">
        <v>2</v>
      </c>
      <c r="T137" s="31" t="s">
        <v>540</v>
      </c>
      <c r="U137" s="52" t="str">
        <f t="shared" si="15"/>
        <v>B</v>
      </c>
      <c r="V137" s="52">
        <f t="shared" si="16"/>
        <v>4</v>
      </c>
      <c r="W137" s="52">
        <f t="shared" si="17"/>
        <v>1</v>
      </c>
      <c r="X137" s="52">
        <f t="shared" si="18"/>
        <v>5</v>
      </c>
      <c r="Y137">
        <f t="shared" si="19"/>
        <v>1.44</v>
      </c>
      <c r="Z137" t="str">
        <f t="shared" si="20"/>
        <v>Forma_B_Aternativas:_2_Problemas:_1</v>
      </c>
    </row>
    <row r="138" spans="1:26" ht="15" customHeight="1">
      <c r="A138" s="41">
        <v>1</v>
      </c>
      <c r="B138" s="42" t="s">
        <v>35</v>
      </c>
      <c r="C138" s="42" t="s">
        <v>36</v>
      </c>
      <c r="D138" s="42" t="s">
        <v>37</v>
      </c>
      <c r="E138" s="43" t="s">
        <v>38</v>
      </c>
      <c r="F138" s="45" t="s">
        <v>39</v>
      </c>
      <c r="G138" s="44">
        <v>3</v>
      </c>
      <c r="H138" s="44">
        <v>1</v>
      </c>
      <c r="I138" s="44">
        <v>2</v>
      </c>
      <c r="J138" s="44">
        <v>0</v>
      </c>
      <c r="K138" s="44">
        <v>5</v>
      </c>
      <c r="L138" s="44">
        <v>5</v>
      </c>
      <c r="M138" s="44">
        <f>SUM(G138:L138)</f>
        <v>16</v>
      </c>
      <c r="N138" s="44"/>
      <c r="O138" s="40">
        <f t="shared" si="14"/>
        <v>1</v>
      </c>
      <c r="P138" s="32">
        <v>42</v>
      </c>
      <c r="Q138" s="34" t="s">
        <v>668</v>
      </c>
      <c r="R138" s="35" t="s">
        <v>35</v>
      </c>
      <c r="S138" s="34">
        <v>8</v>
      </c>
      <c r="T138" s="31" t="s">
        <v>540</v>
      </c>
      <c r="U138" s="52" t="str">
        <f t="shared" si="15"/>
        <v>B</v>
      </c>
      <c r="V138" s="52">
        <f t="shared" si="16"/>
        <v>16</v>
      </c>
      <c r="W138" s="52">
        <f t="shared" si="17"/>
        <v>16</v>
      </c>
      <c r="X138" s="52">
        <f t="shared" si="18"/>
        <v>32</v>
      </c>
      <c r="Y138">
        <f t="shared" si="19"/>
        <v>3.85</v>
      </c>
      <c r="Z138" t="str">
        <f t="shared" si="20"/>
        <v>Forma_B_Aternativas:_8_Problemas:_16</v>
      </c>
    </row>
    <row r="139" spans="1:26" ht="15" customHeight="1">
      <c r="A139" s="41">
        <v>44</v>
      </c>
      <c r="B139" s="42" t="s">
        <v>427</v>
      </c>
      <c r="C139" s="42" t="s">
        <v>428</v>
      </c>
      <c r="D139" s="42" t="s">
        <v>37</v>
      </c>
      <c r="E139" s="43" t="s">
        <v>346</v>
      </c>
      <c r="F139" s="45" t="s">
        <v>50</v>
      </c>
      <c r="G139" s="44">
        <v>1.5</v>
      </c>
      <c r="H139" s="44">
        <v>5</v>
      </c>
      <c r="I139" s="44">
        <v>0.1</v>
      </c>
      <c r="J139" s="44">
        <v>1.5</v>
      </c>
      <c r="K139" s="44">
        <v>1.5</v>
      </c>
      <c r="L139" s="44">
        <v>1</v>
      </c>
      <c r="M139" s="44">
        <f>SUM(G139:L139)</f>
        <v>10.6</v>
      </c>
      <c r="N139" s="44" t="s">
        <v>142</v>
      </c>
      <c r="O139" s="40">
        <f t="shared" si="14"/>
        <v>1</v>
      </c>
      <c r="P139" s="34">
        <v>122</v>
      </c>
      <c r="Q139" s="34" t="s">
        <v>669</v>
      </c>
      <c r="R139" s="35" t="s">
        <v>427</v>
      </c>
      <c r="S139" s="34">
        <v>5</v>
      </c>
      <c r="T139" s="31" t="s">
        <v>542</v>
      </c>
      <c r="U139" s="52" t="str">
        <f t="shared" si="15"/>
        <v>A</v>
      </c>
      <c r="V139" s="52">
        <f t="shared" si="16"/>
        <v>10</v>
      </c>
      <c r="W139" s="52">
        <f t="shared" si="17"/>
        <v>10.6</v>
      </c>
      <c r="X139" s="52">
        <f t="shared" si="18"/>
        <v>20.6</v>
      </c>
      <c r="Y139">
        <f t="shared" si="19"/>
        <v>2.83</v>
      </c>
      <c r="Z139" t="str">
        <f t="shared" si="20"/>
        <v>Forma_A_Aternativas:_5_Problemas:_10,6</v>
      </c>
    </row>
    <row r="140" spans="1:26" ht="15" customHeight="1">
      <c r="A140" s="41">
        <v>52</v>
      </c>
      <c r="B140" s="42" t="s">
        <v>312</v>
      </c>
      <c r="C140" s="42" t="s">
        <v>313</v>
      </c>
      <c r="D140" s="42" t="s">
        <v>37</v>
      </c>
      <c r="E140" s="43" t="s">
        <v>215</v>
      </c>
      <c r="F140" s="44" t="s">
        <v>39</v>
      </c>
      <c r="G140" s="44">
        <v>0</v>
      </c>
      <c r="H140" s="44">
        <v>0</v>
      </c>
      <c r="I140" s="44">
        <v>0</v>
      </c>
      <c r="J140" s="44">
        <v>0.2</v>
      </c>
      <c r="K140" s="44">
        <v>0</v>
      </c>
      <c r="L140" s="44">
        <v>0</v>
      </c>
      <c r="M140" s="44">
        <f>SUM(G140:L140)</f>
        <v>0.2</v>
      </c>
      <c r="N140" s="44" t="s">
        <v>219</v>
      </c>
      <c r="O140" s="40">
        <f t="shared" si="14"/>
        <v>1</v>
      </c>
      <c r="P140" s="32">
        <v>196</v>
      </c>
      <c r="Q140" s="34" t="s">
        <v>670</v>
      </c>
      <c r="R140" s="35" t="s">
        <v>312</v>
      </c>
      <c r="S140" s="34">
        <v>5</v>
      </c>
      <c r="T140" s="31" t="s">
        <v>537</v>
      </c>
      <c r="U140" s="52" t="str">
        <f t="shared" si="15"/>
        <v>B</v>
      </c>
      <c r="V140" s="52">
        <f t="shared" si="16"/>
        <v>10</v>
      </c>
      <c r="W140" s="52">
        <f t="shared" si="17"/>
        <v>0.2</v>
      </c>
      <c r="X140" s="52">
        <f t="shared" si="18"/>
        <v>10.199999999999999</v>
      </c>
      <c r="Y140">
        <f t="shared" si="19"/>
        <v>1.91</v>
      </c>
      <c r="Z140" t="str">
        <f t="shared" si="20"/>
        <v>Forma_B_Aternativas:_5_Problemas:_0,2</v>
      </c>
    </row>
    <row r="141" spans="1:26" ht="15" customHeight="1">
      <c r="A141" s="41">
        <v>37</v>
      </c>
      <c r="B141" s="42" t="s">
        <v>108</v>
      </c>
      <c r="C141" s="42" t="s">
        <v>109</v>
      </c>
      <c r="D141" s="42" t="s">
        <v>37</v>
      </c>
      <c r="E141" s="43" t="s">
        <v>38</v>
      </c>
      <c r="F141" s="44" t="s">
        <v>39</v>
      </c>
      <c r="G141" s="44">
        <v>2</v>
      </c>
      <c r="H141" s="44">
        <v>5</v>
      </c>
      <c r="I141" s="44">
        <v>0</v>
      </c>
      <c r="J141" s="44">
        <v>0.1</v>
      </c>
      <c r="K141" s="44">
        <v>5</v>
      </c>
      <c r="L141" s="44">
        <v>1</v>
      </c>
      <c r="M141" s="44">
        <f>SUM(G141:L141)</f>
        <v>13.1</v>
      </c>
      <c r="N141" s="44"/>
      <c r="O141" s="40">
        <f t="shared" si="14"/>
        <v>1</v>
      </c>
      <c r="P141" s="32">
        <v>123</v>
      </c>
      <c r="Q141" s="32" t="s">
        <v>671</v>
      </c>
      <c r="R141" s="33" t="s">
        <v>108</v>
      </c>
      <c r="S141" s="32">
        <v>8</v>
      </c>
      <c r="T141" s="31" t="s">
        <v>542</v>
      </c>
      <c r="U141" s="52" t="str">
        <f t="shared" si="15"/>
        <v>B</v>
      </c>
      <c r="V141" s="52">
        <f t="shared" si="16"/>
        <v>16</v>
      </c>
      <c r="W141" s="52">
        <f t="shared" si="17"/>
        <v>13.1</v>
      </c>
      <c r="X141" s="52">
        <f t="shared" si="18"/>
        <v>29.1</v>
      </c>
      <c r="Y141">
        <f t="shared" si="19"/>
        <v>3.59</v>
      </c>
      <c r="Z141" t="str">
        <f t="shared" si="20"/>
        <v>Forma_B_Aternativas:_8_Problemas:_13,1</v>
      </c>
    </row>
    <row r="142" spans="1:26" ht="15" customHeight="1">
      <c r="A142" s="41">
        <v>74</v>
      </c>
      <c r="B142" s="42" t="s">
        <v>177</v>
      </c>
      <c r="C142" s="42" t="s">
        <v>178</v>
      </c>
      <c r="D142" s="42" t="s">
        <v>37</v>
      </c>
      <c r="E142" s="43" t="s">
        <v>38</v>
      </c>
      <c r="F142" s="44" t="s">
        <v>39</v>
      </c>
      <c r="G142" s="44">
        <v>3</v>
      </c>
      <c r="H142" s="44">
        <v>4</v>
      </c>
      <c r="I142" s="44">
        <v>3</v>
      </c>
      <c r="J142" s="44">
        <v>4</v>
      </c>
      <c r="K142" s="44">
        <v>2</v>
      </c>
      <c r="L142" s="44">
        <v>0.1</v>
      </c>
      <c r="M142" s="44">
        <f>SUM(G142:L142)</f>
        <v>16.100000000000001</v>
      </c>
      <c r="N142" s="44"/>
      <c r="O142" s="40">
        <f t="shared" si="14"/>
        <v>1</v>
      </c>
      <c r="P142" s="32">
        <v>43</v>
      </c>
      <c r="Q142" s="32" t="s">
        <v>672</v>
      </c>
      <c r="R142" s="33" t="s">
        <v>177</v>
      </c>
      <c r="S142" s="32">
        <v>10</v>
      </c>
      <c r="T142" s="31" t="s">
        <v>540</v>
      </c>
      <c r="U142" s="52" t="str">
        <f t="shared" si="15"/>
        <v>B</v>
      </c>
      <c r="V142" s="52">
        <f t="shared" si="16"/>
        <v>20</v>
      </c>
      <c r="W142" s="52">
        <f t="shared" si="17"/>
        <v>16.100000000000001</v>
      </c>
      <c r="X142" s="52">
        <f t="shared" si="18"/>
        <v>36.1</v>
      </c>
      <c r="Y142">
        <f t="shared" si="19"/>
        <v>4.33</v>
      </c>
      <c r="Z142" t="str">
        <f t="shared" si="20"/>
        <v>Forma_B_Aternativas:_10_Problemas:_16,1</v>
      </c>
    </row>
    <row r="143" spans="1:26" ht="15" customHeight="1">
      <c r="A143" s="41">
        <v>69</v>
      </c>
      <c r="B143" s="42" t="s">
        <v>167</v>
      </c>
      <c r="C143" s="42" t="s">
        <v>168</v>
      </c>
      <c r="D143" s="42" t="s">
        <v>37</v>
      </c>
      <c r="E143" s="43" t="s">
        <v>38</v>
      </c>
      <c r="F143" s="45" t="s">
        <v>39</v>
      </c>
      <c r="G143" s="44">
        <v>0</v>
      </c>
      <c r="H143" s="44">
        <v>0</v>
      </c>
      <c r="I143" s="44">
        <v>0</v>
      </c>
      <c r="J143" s="44">
        <v>2</v>
      </c>
      <c r="K143" s="44">
        <v>4.5</v>
      </c>
      <c r="L143" s="44">
        <v>0.5</v>
      </c>
      <c r="M143" s="44">
        <f>SUM(G143:L143)</f>
        <v>7</v>
      </c>
      <c r="N143" s="44"/>
      <c r="O143" s="40">
        <f t="shared" si="14"/>
        <v>1</v>
      </c>
      <c r="P143" s="34">
        <v>197</v>
      </c>
      <c r="Q143" s="32" t="s">
        <v>673</v>
      </c>
      <c r="R143" s="33" t="s">
        <v>167</v>
      </c>
      <c r="S143" s="32">
        <v>5</v>
      </c>
      <c r="T143" s="31" t="s">
        <v>537</v>
      </c>
      <c r="U143" s="52" t="str">
        <f t="shared" si="15"/>
        <v>B</v>
      </c>
      <c r="V143" s="52">
        <f t="shared" si="16"/>
        <v>10</v>
      </c>
      <c r="W143" s="52">
        <f t="shared" si="17"/>
        <v>7</v>
      </c>
      <c r="X143" s="52">
        <f t="shared" si="18"/>
        <v>17</v>
      </c>
      <c r="Y143">
        <f t="shared" si="19"/>
        <v>2.5099999999999998</v>
      </c>
      <c r="Z143" t="str">
        <f t="shared" si="20"/>
        <v>Forma_B_Aternativas:_5_Problemas:_7</v>
      </c>
    </row>
    <row r="144" spans="1:26" ht="15" customHeight="1">
      <c r="A144" s="41">
        <v>59</v>
      </c>
      <c r="B144" s="42" t="s">
        <v>147</v>
      </c>
      <c r="C144" s="42" t="s">
        <v>148</v>
      </c>
      <c r="D144" s="42" t="s">
        <v>37</v>
      </c>
      <c r="E144" s="43" t="s">
        <v>38</v>
      </c>
      <c r="F144" s="44" t="s">
        <v>39</v>
      </c>
      <c r="G144" s="44">
        <v>0</v>
      </c>
      <c r="H144" s="44">
        <v>0</v>
      </c>
      <c r="I144" s="44">
        <v>0</v>
      </c>
      <c r="J144" s="44">
        <v>0.1</v>
      </c>
      <c r="K144" s="44">
        <v>3.5</v>
      </c>
      <c r="L144" s="44">
        <v>0.1</v>
      </c>
      <c r="M144" s="44">
        <f>SUM(G144:L144)</f>
        <v>3.7</v>
      </c>
      <c r="N144" s="44"/>
      <c r="O144" s="40">
        <f t="shared" si="14"/>
        <v>1</v>
      </c>
      <c r="P144" s="32">
        <v>198</v>
      </c>
      <c r="Q144" s="34" t="s">
        <v>674</v>
      </c>
      <c r="R144" s="35" t="s">
        <v>147</v>
      </c>
      <c r="S144" s="34">
        <v>4</v>
      </c>
      <c r="T144" s="31" t="s">
        <v>537</v>
      </c>
      <c r="U144" s="52" t="str">
        <f t="shared" si="15"/>
        <v>B</v>
      </c>
      <c r="V144" s="52">
        <f t="shared" si="16"/>
        <v>8</v>
      </c>
      <c r="W144" s="52">
        <f t="shared" si="17"/>
        <v>3.7</v>
      </c>
      <c r="X144" s="52">
        <f t="shared" si="18"/>
        <v>11.7</v>
      </c>
      <c r="Y144">
        <f t="shared" si="19"/>
        <v>2.04</v>
      </c>
      <c r="Z144" t="str">
        <f t="shared" si="20"/>
        <v>Forma_B_Aternativas:_4_Problemas:_3,7</v>
      </c>
    </row>
    <row r="145" spans="1:26" ht="15" customHeight="1">
      <c r="A145" s="41">
        <v>51</v>
      </c>
      <c r="B145" s="42" t="s">
        <v>310</v>
      </c>
      <c r="C145" s="42" t="s">
        <v>311</v>
      </c>
      <c r="D145" s="42" t="s">
        <v>37</v>
      </c>
      <c r="E145" s="43" t="s">
        <v>215</v>
      </c>
      <c r="F145" s="44" t="s">
        <v>39</v>
      </c>
      <c r="G145" s="44">
        <v>4</v>
      </c>
      <c r="H145" s="44">
        <v>4</v>
      </c>
      <c r="I145" s="44">
        <v>5</v>
      </c>
      <c r="J145" s="44">
        <v>4.5</v>
      </c>
      <c r="K145" s="44">
        <v>3</v>
      </c>
      <c r="L145" s="44">
        <v>5</v>
      </c>
      <c r="M145" s="44">
        <f>SUM(G145:L145)</f>
        <v>25.5</v>
      </c>
      <c r="N145" s="44" t="s">
        <v>219</v>
      </c>
      <c r="O145" s="40">
        <f t="shared" si="14"/>
        <v>1</v>
      </c>
      <c r="P145" s="32">
        <v>199</v>
      </c>
      <c r="Q145" s="32" t="s">
        <v>675</v>
      </c>
      <c r="R145" s="33" t="s">
        <v>310</v>
      </c>
      <c r="S145" s="32">
        <v>13</v>
      </c>
      <c r="T145" s="31" t="s">
        <v>537</v>
      </c>
      <c r="U145" s="52" t="str">
        <f t="shared" si="15"/>
        <v>B</v>
      </c>
      <c r="V145" s="52">
        <f t="shared" si="16"/>
        <v>26</v>
      </c>
      <c r="W145" s="52">
        <f t="shared" si="17"/>
        <v>25.5</v>
      </c>
      <c r="X145" s="52">
        <f t="shared" si="18"/>
        <v>51.5</v>
      </c>
      <c r="Y145">
        <f t="shared" si="19"/>
        <v>6.39</v>
      </c>
      <c r="Z145" t="str">
        <f t="shared" si="20"/>
        <v>Forma_B_Aternativas:_13_Problemas:_25,5</v>
      </c>
    </row>
    <row r="146" spans="1:26" ht="15" customHeight="1">
      <c r="A146" s="41">
        <v>45</v>
      </c>
      <c r="B146" s="42" t="s">
        <v>429</v>
      </c>
      <c r="C146" s="42" t="s">
        <v>430</v>
      </c>
      <c r="D146" s="42" t="s">
        <v>37</v>
      </c>
      <c r="E146" s="43" t="s">
        <v>346</v>
      </c>
      <c r="F146" s="44" t="s">
        <v>39</v>
      </c>
      <c r="G146" s="44">
        <v>2</v>
      </c>
      <c r="H146" s="44">
        <v>2</v>
      </c>
      <c r="I146" s="44">
        <v>0</v>
      </c>
      <c r="J146" s="44">
        <v>1.5</v>
      </c>
      <c r="K146" s="44">
        <v>3</v>
      </c>
      <c r="L146" s="44">
        <v>0.1</v>
      </c>
      <c r="M146" s="44">
        <f>SUM(G146:L146)</f>
        <v>8.6</v>
      </c>
      <c r="N146" s="44" t="s">
        <v>219</v>
      </c>
      <c r="O146" s="40">
        <f t="shared" si="14"/>
        <v>1</v>
      </c>
      <c r="P146" s="34">
        <v>44</v>
      </c>
      <c r="Q146" s="34" t="s">
        <v>676</v>
      </c>
      <c r="R146" s="35" t="s">
        <v>429</v>
      </c>
      <c r="S146" s="34">
        <v>6</v>
      </c>
      <c r="T146" s="31" t="s">
        <v>540</v>
      </c>
      <c r="U146" s="52" t="str">
        <f t="shared" si="15"/>
        <v>B</v>
      </c>
      <c r="V146" s="52">
        <f t="shared" si="16"/>
        <v>12</v>
      </c>
      <c r="W146" s="52">
        <f t="shared" si="17"/>
        <v>8.6</v>
      </c>
      <c r="X146" s="52">
        <f t="shared" si="18"/>
        <v>20.6</v>
      </c>
      <c r="Y146">
        <f t="shared" si="19"/>
        <v>2.83</v>
      </c>
      <c r="Z146" t="str">
        <f t="shared" si="20"/>
        <v>Forma_B_Aternativas:_6_Problemas:_8,6</v>
      </c>
    </row>
    <row r="147" spans="1:26" ht="15" customHeight="1">
      <c r="A147" s="41">
        <v>81</v>
      </c>
      <c r="B147" s="42" t="s">
        <v>189</v>
      </c>
      <c r="C147" s="42" t="s">
        <v>190</v>
      </c>
      <c r="D147" s="42" t="s">
        <v>37</v>
      </c>
      <c r="E147" s="43" t="s">
        <v>38</v>
      </c>
      <c r="F147" s="44" t="s">
        <v>50</v>
      </c>
      <c r="G147" s="44">
        <v>4</v>
      </c>
      <c r="H147" s="44">
        <v>5</v>
      </c>
      <c r="I147" s="44">
        <v>3</v>
      </c>
      <c r="J147" s="44">
        <v>1.5</v>
      </c>
      <c r="K147" s="44">
        <v>1.5</v>
      </c>
      <c r="L147" s="44">
        <v>2.5</v>
      </c>
      <c r="M147" s="44">
        <f>SUM(G147:L147)</f>
        <v>17.5</v>
      </c>
      <c r="N147" s="44" t="s">
        <v>51</v>
      </c>
      <c r="O147" s="40">
        <f t="shared" si="14"/>
        <v>1</v>
      </c>
      <c r="P147" s="32">
        <v>45</v>
      </c>
      <c r="Q147" s="32" t="s">
        <v>677</v>
      </c>
      <c r="R147" s="33" t="s">
        <v>189</v>
      </c>
      <c r="S147" s="32">
        <v>8</v>
      </c>
      <c r="T147" s="31" t="s">
        <v>540</v>
      </c>
      <c r="U147" s="52" t="str">
        <f t="shared" si="15"/>
        <v>A</v>
      </c>
      <c r="V147" s="52">
        <f t="shared" si="16"/>
        <v>16</v>
      </c>
      <c r="W147" s="52">
        <f t="shared" si="17"/>
        <v>17.5</v>
      </c>
      <c r="X147" s="52">
        <f t="shared" si="18"/>
        <v>33.5</v>
      </c>
      <c r="Y147">
        <f t="shared" si="19"/>
        <v>3.99</v>
      </c>
      <c r="Z147" t="str">
        <f t="shared" si="20"/>
        <v>Forma_A_Aternativas:_8_Problemas:_17,5</v>
      </c>
    </row>
    <row r="148" spans="1:26" ht="15" customHeight="1">
      <c r="A148" s="41">
        <v>49</v>
      </c>
      <c r="B148" s="42" t="s">
        <v>130</v>
      </c>
      <c r="C148" s="42" t="s">
        <v>131</v>
      </c>
      <c r="D148" s="42" t="s">
        <v>37</v>
      </c>
      <c r="E148" s="43" t="s">
        <v>38</v>
      </c>
      <c r="F148" s="44" t="s">
        <v>39</v>
      </c>
      <c r="G148" s="44">
        <v>3</v>
      </c>
      <c r="H148" s="44">
        <v>0</v>
      </c>
      <c r="I148" s="44">
        <v>2</v>
      </c>
      <c r="J148" s="44">
        <v>3.5</v>
      </c>
      <c r="K148" s="44">
        <v>3</v>
      </c>
      <c r="L148" s="44">
        <v>0.1</v>
      </c>
      <c r="M148" s="44">
        <f>SUM(G148:L148)</f>
        <v>11.6</v>
      </c>
      <c r="N148" s="44"/>
      <c r="O148" s="40">
        <f t="shared" si="14"/>
        <v>1</v>
      </c>
      <c r="P148" s="32">
        <v>124</v>
      </c>
      <c r="Q148" s="34" t="s">
        <v>678</v>
      </c>
      <c r="R148" s="35" t="s">
        <v>130</v>
      </c>
      <c r="S148" s="34">
        <v>7</v>
      </c>
      <c r="T148" s="31" t="s">
        <v>542</v>
      </c>
      <c r="U148" s="52" t="str">
        <f t="shared" si="15"/>
        <v>B</v>
      </c>
      <c r="V148" s="52">
        <f t="shared" si="16"/>
        <v>14</v>
      </c>
      <c r="W148" s="52">
        <f t="shared" si="17"/>
        <v>11.6</v>
      </c>
      <c r="X148" s="52">
        <f t="shared" si="18"/>
        <v>25.6</v>
      </c>
      <c r="Y148">
        <f t="shared" si="19"/>
        <v>3.28</v>
      </c>
      <c r="Z148" t="str">
        <f t="shared" si="20"/>
        <v>Forma_B_Aternativas:_7_Problemas:_11,6</v>
      </c>
    </row>
    <row r="149" spans="1:26" ht="15" customHeight="1">
      <c r="A149" s="41">
        <v>20</v>
      </c>
      <c r="B149" s="42" t="s">
        <v>250</v>
      </c>
      <c r="C149" s="42" t="s">
        <v>251</v>
      </c>
      <c r="D149" s="42" t="s">
        <v>37</v>
      </c>
      <c r="E149" s="43" t="s">
        <v>215</v>
      </c>
      <c r="F149" s="44" t="s">
        <v>39</v>
      </c>
      <c r="G149" s="44">
        <v>4</v>
      </c>
      <c r="H149" s="44">
        <v>4</v>
      </c>
      <c r="I149" s="44">
        <v>5</v>
      </c>
      <c r="J149" s="44">
        <v>2.5</v>
      </c>
      <c r="K149" s="44">
        <v>3</v>
      </c>
      <c r="L149" s="44">
        <v>5</v>
      </c>
      <c r="M149" s="44">
        <f>SUM(G149:L149)</f>
        <v>23.5</v>
      </c>
      <c r="N149" s="44" t="s">
        <v>219</v>
      </c>
      <c r="O149" s="40">
        <f t="shared" si="14"/>
        <v>1</v>
      </c>
      <c r="P149" s="34">
        <v>200</v>
      </c>
      <c r="Q149" s="34" t="s">
        <v>679</v>
      </c>
      <c r="R149" s="35" t="s">
        <v>250</v>
      </c>
      <c r="S149" s="34">
        <v>11</v>
      </c>
      <c r="T149" s="31" t="s">
        <v>537</v>
      </c>
      <c r="U149" s="52" t="str">
        <f t="shared" si="15"/>
        <v>B</v>
      </c>
      <c r="V149" s="52">
        <f t="shared" si="16"/>
        <v>22</v>
      </c>
      <c r="W149" s="52">
        <f t="shared" si="17"/>
        <v>23.5</v>
      </c>
      <c r="X149" s="52">
        <f t="shared" si="18"/>
        <v>45.5</v>
      </c>
      <c r="Y149">
        <f t="shared" si="19"/>
        <v>5.59</v>
      </c>
      <c r="Z149" t="str">
        <f t="shared" si="20"/>
        <v>Forma_B_Aternativas:_11_Problemas:_23,5</v>
      </c>
    </row>
    <row r="150" spans="1:26" ht="15" customHeight="1">
      <c r="A150" s="41">
        <v>75</v>
      </c>
      <c r="B150" s="42" t="s">
        <v>179</v>
      </c>
      <c r="C150" s="42" t="s">
        <v>180</v>
      </c>
      <c r="D150" s="42" t="s">
        <v>37</v>
      </c>
      <c r="E150" s="43" t="s">
        <v>38</v>
      </c>
      <c r="F150" s="45" t="s">
        <v>50</v>
      </c>
      <c r="G150" s="44">
        <v>2</v>
      </c>
      <c r="H150" s="44">
        <v>4</v>
      </c>
      <c r="I150" s="44">
        <v>1</v>
      </c>
      <c r="J150" s="44">
        <v>0.1</v>
      </c>
      <c r="K150" s="44">
        <v>0.1</v>
      </c>
      <c r="L150" s="44">
        <v>0</v>
      </c>
      <c r="M150" s="44">
        <f>SUM(G150:L150)</f>
        <v>7.1999999999999993</v>
      </c>
      <c r="N150" s="44" t="s">
        <v>51</v>
      </c>
      <c r="O150" s="40">
        <f t="shared" si="14"/>
        <v>1</v>
      </c>
      <c r="P150" s="34">
        <v>125</v>
      </c>
      <c r="Q150" s="32" t="s">
        <v>680</v>
      </c>
      <c r="R150" s="33" t="s">
        <v>179</v>
      </c>
      <c r="S150" s="32">
        <v>8</v>
      </c>
      <c r="T150" s="31" t="s">
        <v>542</v>
      </c>
      <c r="U150" s="52" t="str">
        <f t="shared" si="15"/>
        <v>A</v>
      </c>
      <c r="V150" s="52">
        <f t="shared" si="16"/>
        <v>16</v>
      </c>
      <c r="W150" s="52">
        <f t="shared" si="17"/>
        <v>7.1999999999999993</v>
      </c>
      <c r="X150" s="52">
        <f t="shared" si="18"/>
        <v>23.2</v>
      </c>
      <c r="Y150">
        <f t="shared" si="19"/>
        <v>3.07</v>
      </c>
      <c r="Z150" t="str">
        <f t="shared" si="20"/>
        <v>Forma_A_Aternativas:_8_Problemas:_7,2</v>
      </c>
    </row>
    <row r="151" spans="1:26" ht="15" customHeight="1">
      <c r="A151" s="41">
        <v>65</v>
      </c>
      <c r="B151" s="42" t="s">
        <v>467</v>
      </c>
      <c r="C151" s="42" t="s">
        <v>468</v>
      </c>
      <c r="D151" s="42" t="s">
        <v>37</v>
      </c>
      <c r="E151" s="43" t="s">
        <v>346</v>
      </c>
      <c r="F151" s="44" t="s">
        <v>39</v>
      </c>
      <c r="G151" s="44">
        <v>4</v>
      </c>
      <c r="H151" s="44">
        <v>5</v>
      </c>
      <c r="I151" s="44">
        <v>1</v>
      </c>
      <c r="J151" s="44">
        <v>2.5</v>
      </c>
      <c r="K151" s="44">
        <v>3</v>
      </c>
      <c r="L151" s="44">
        <v>1</v>
      </c>
      <c r="M151" s="44">
        <f>SUM(G151:L151)</f>
        <v>16.5</v>
      </c>
      <c r="N151" s="44" t="s">
        <v>219</v>
      </c>
      <c r="O151" s="40">
        <f t="shared" si="14"/>
        <v>1</v>
      </c>
      <c r="P151" s="32">
        <v>201</v>
      </c>
      <c r="Q151" s="32" t="s">
        <v>681</v>
      </c>
      <c r="R151" s="33" t="s">
        <v>467</v>
      </c>
      <c r="S151" s="32">
        <v>10</v>
      </c>
      <c r="T151" s="31" t="s">
        <v>537</v>
      </c>
      <c r="U151" s="52" t="str">
        <f t="shared" si="15"/>
        <v>B</v>
      </c>
      <c r="V151" s="52">
        <f t="shared" si="16"/>
        <v>20</v>
      </c>
      <c r="W151" s="52">
        <f t="shared" si="17"/>
        <v>16.5</v>
      </c>
      <c r="X151" s="52">
        <f t="shared" si="18"/>
        <v>36.5</v>
      </c>
      <c r="Y151">
        <f t="shared" si="19"/>
        <v>4.38</v>
      </c>
      <c r="Z151" t="str">
        <f t="shared" si="20"/>
        <v>Forma_B_Aternativas:_10_Problemas:_16,5</v>
      </c>
    </row>
    <row r="152" spans="1:26" ht="15" customHeight="1">
      <c r="A152" s="41">
        <v>40</v>
      </c>
      <c r="B152" s="42" t="s">
        <v>288</v>
      </c>
      <c r="C152" s="42" t="s">
        <v>289</v>
      </c>
      <c r="D152" s="42" t="s">
        <v>37</v>
      </c>
      <c r="E152" s="43" t="s">
        <v>215</v>
      </c>
      <c r="F152" s="45" t="s">
        <v>50</v>
      </c>
      <c r="G152" s="44">
        <v>1.5</v>
      </c>
      <c r="H152" s="44">
        <v>2</v>
      </c>
      <c r="I152" s="44">
        <v>3</v>
      </c>
      <c r="J152" s="44">
        <v>1</v>
      </c>
      <c r="K152" s="44">
        <v>1</v>
      </c>
      <c r="L152" s="44">
        <v>0</v>
      </c>
      <c r="M152" s="44">
        <f>SUM(G152:L152)</f>
        <v>8.5</v>
      </c>
      <c r="N152" s="44" t="s">
        <v>216</v>
      </c>
      <c r="O152" s="40">
        <f t="shared" si="14"/>
        <v>1</v>
      </c>
      <c r="P152" s="32">
        <v>46</v>
      </c>
      <c r="Q152" s="34" t="s">
        <v>682</v>
      </c>
      <c r="R152" s="35" t="s">
        <v>288</v>
      </c>
      <c r="S152" s="34">
        <v>6</v>
      </c>
      <c r="T152" s="31" t="s">
        <v>540</v>
      </c>
      <c r="U152" s="52" t="str">
        <f t="shared" si="15"/>
        <v>A</v>
      </c>
      <c r="V152" s="52">
        <f t="shared" si="16"/>
        <v>12</v>
      </c>
      <c r="W152" s="52">
        <f t="shared" si="17"/>
        <v>8.5</v>
      </c>
      <c r="X152" s="52">
        <f t="shared" si="18"/>
        <v>20.5</v>
      </c>
      <c r="Y152">
        <f t="shared" si="19"/>
        <v>2.83</v>
      </c>
      <c r="Z152" t="str">
        <f t="shared" si="20"/>
        <v>Forma_A_Aternativas:_6_Problemas:_8,5</v>
      </c>
    </row>
    <row r="153" spans="1:26" ht="15" customHeight="1">
      <c r="A153" s="41">
        <v>6</v>
      </c>
      <c r="B153" s="42" t="s">
        <v>48</v>
      </c>
      <c r="C153" s="42" t="s">
        <v>49</v>
      </c>
      <c r="D153" s="42" t="s">
        <v>37</v>
      </c>
      <c r="E153" s="43" t="s">
        <v>38</v>
      </c>
      <c r="F153" s="45" t="s">
        <v>50</v>
      </c>
      <c r="G153" s="45">
        <v>0</v>
      </c>
      <c r="H153" s="45">
        <v>2</v>
      </c>
      <c r="I153" s="45">
        <v>0</v>
      </c>
      <c r="J153" s="45">
        <v>0</v>
      </c>
      <c r="K153" s="45">
        <v>0</v>
      </c>
      <c r="L153" s="45">
        <v>0</v>
      </c>
      <c r="M153" s="44">
        <f>SUM(G153:L153)</f>
        <v>2</v>
      </c>
      <c r="N153" s="44" t="s">
        <v>51</v>
      </c>
      <c r="O153" s="40">
        <f t="shared" si="14"/>
        <v>1</v>
      </c>
      <c r="P153" s="32">
        <v>202</v>
      </c>
      <c r="Q153" s="34" t="s">
        <v>683</v>
      </c>
      <c r="R153" s="35" t="s">
        <v>48</v>
      </c>
      <c r="S153" s="34">
        <v>4</v>
      </c>
      <c r="T153" s="31" t="s">
        <v>537</v>
      </c>
      <c r="U153" s="52" t="str">
        <f t="shared" si="15"/>
        <v>A</v>
      </c>
      <c r="V153" s="52">
        <f t="shared" si="16"/>
        <v>8</v>
      </c>
      <c r="W153" s="52">
        <f t="shared" si="17"/>
        <v>2</v>
      </c>
      <c r="X153" s="52">
        <f t="shared" si="18"/>
        <v>10</v>
      </c>
      <c r="Y153">
        <f t="shared" si="19"/>
        <v>1.89</v>
      </c>
      <c r="Z153" t="str">
        <f t="shared" si="20"/>
        <v>Forma_A_Aternativas:_4_Problemas:_2</v>
      </c>
    </row>
    <row r="154" spans="1:26" ht="15" customHeight="1">
      <c r="A154" s="41">
        <v>7</v>
      </c>
      <c r="B154" s="42" t="s">
        <v>226</v>
      </c>
      <c r="C154" s="42" t="s">
        <v>227</v>
      </c>
      <c r="D154" s="42" t="s">
        <v>37</v>
      </c>
      <c r="E154" s="43" t="s">
        <v>215</v>
      </c>
      <c r="F154" s="44" t="s">
        <v>50</v>
      </c>
      <c r="G154" s="44">
        <v>1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f>SUM(G154:L154)</f>
        <v>1</v>
      </c>
      <c r="N154" s="44" t="s">
        <v>216</v>
      </c>
      <c r="O154" s="40">
        <f t="shared" si="14"/>
        <v>1</v>
      </c>
      <c r="P154" s="34">
        <v>203</v>
      </c>
      <c r="Q154" s="32" t="s">
        <v>684</v>
      </c>
      <c r="R154" s="33" t="s">
        <v>226</v>
      </c>
      <c r="S154" s="32">
        <v>7</v>
      </c>
      <c r="T154" s="31" t="s">
        <v>537</v>
      </c>
      <c r="U154" s="52" t="str">
        <f t="shared" si="15"/>
        <v>A</v>
      </c>
      <c r="V154" s="52">
        <f t="shared" si="16"/>
        <v>14</v>
      </c>
      <c r="W154" s="52">
        <f t="shared" si="17"/>
        <v>1</v>
      </c>
      <c r="X154" s="52">
        <f t="shared" si="18"/>
        <v>15</v>
      </c>
      <c r="Y154">
        <f t="shared" si="19"/>
        <v>2.33</v>
      </c>
      <c r="Z154" t="str">
        <f t="shared" si="20"/>
        <v>Forma_A_Aternativas:_7_Problemas:_1</v>
      </c>
    </row>
    <row r="155" spans="1:26" ht="15" customHeight="1">
      <c r="A155" s="41">
        <v>30</v>
      </c>
      <c r="B155" s="42" t="s">
        <v>94</v>
      </c>
      <c r="C155" s="42" t="s">
        <v>95</v>
      </c>
      <c r="D155" s="42" t="s">
        <v>37</v>
      </c>
      <c r="E155" s="43" t="s">
        <v>38</v>
      </c>
      <c r="F155" s="44" t="s">
        <v>39</v>
      </c>
      <c r="G155" s="44">
        <v>1</v>
      </c>
      <c r="H155" s="44">
        <v>0</v>
      </c>
      <c r="I155" s="44">
        <v>0</v>
      </c>
      <c r="J155" s="44">
        <v>1</v>
      </c>
      <c r="K155" s="44">
        <v>2</v>
      </c>
      <c r="L155" s="44">
        <v>0.5</v>
      </c>
      <c r="M155" s="44">
        <f>SUM(G155:L155)</f>
        <v>4.5</v>
      </c>
      <c r="N155" s="44"/>
      <c r="O155" s="40">
        <f t="shared" si="14"/>
        <v>1</v>
      </c>
      <c r="P155" s="34">
        <v>47</v>
      </c>
      <c r="Q155" s="32" t="s">
        <v>685</v>
      </c>
      <c r="R155" s="33" t="s">
        <v>94</v>
      </c>
      <c r="S155" s="32">
        <v>6</v>
      </c>
      <c r="T155" s="31" t="s">
        <v>540</v>
      </c>
      <c r="U155" s="52" t="str">
        <f t="shared" si="15"/>
        <v>B</v>
      </c>
      <c r="V155" s="52">
        <f t="shared" si="16"/>
        <v>12</v>
      </c>
      <c r="W155" s="52">
        <f t="shared" si="17"/>
        <v>4.5</v>
      </c>
      <c r="X155" s="52">
        <f t="shared" si="18"/>
        <v>16.5</v>
      </c>
      <c r="Y155">
        <f t="shared" si="19"/>
        <v>2.4700000000000002</v>
      </c>
      <c r="Z155" t="str">
        <f t="shared" si="20"/>
        <v>Forma_B_Aternativas:_6_Problemas:_4,5</v>
      </c>
    </row>
    <row r="156" spans="1:26" ht="15" customHeight="1">
      <c r="A156" s="41">
        <v>23</v>
      </c>
      <c r="B156" s="42" t="s">
        <v>389</v>
      </c>
      <c r="C156" s="42" t="s">
        <v>390</v>
      </c>
      <c r="D156" s="42" t="s">
        <v>37</v>
      </c>
      <c r="E156" s="43" t="s">
        <v>346</v>
      </c>
      <c r="F156" s="44" t="s">
        <v>50</v>
      </c>
      <c r="G156" s="44">
        <v>0</v>
      </c>
      <c r="H156" s="44">
        <v>0</v>
      </c>
      <c r="I156" s="44">
        <v>0</v>
      </c>
      <c r="J156" s="44">
        <v>1.5</v>
      </c>
      <c r="K156" s="44">
        <v>1.5</v>
      </c>
      <c r="L156" s="44">
        <v>0.1</v>
      </c>
      <c r="M156" s="44">
        <f>SUM(G156:L156)</f>
        <v>3.1</v>
      </c>
      <c r="N156" s="44" t="s">
        <v>142</v>
      </c>
      <c r="O156" s="40">
        <f t="shared" si="14"/>
        <v>1</v>
      </c>
      <c r="P156" s="32">
        <v>204</v>
      </c>
      <c r="Q156" s="34" t="s">
        <v>686</v>
      </c>
      <c r="R156" s="35" t="s">
        <v>389</v>
      </c>
      <c r="S156" s="34">
        <v>7</v>
      </c>
      <c r="T156" s="31" t="s">
        <v>537</v>
      </c>
      <c r="U156" s="52" t="str">
        <f t="shared" si="15"/>
        <v>A</v>
      </c>
      <c r="V156" s="52">
        <f t="shared" si="16"/>
        <v>14</v>
      </c>
      <c r="W156" s="52">
        <f t="shared" si="17"/>
        <v>3.1</v>
      </c>
      <c r="X156" s="52">
        <f t="shared" si="18"/>
        <v>17.100000000000001</v>
      </c>
      <c r="Y156">
        <f t="shared" si="19"/>
        <v>2.52</v>
      </c>
      <c r="Z156" t="str">
        <f t="shared" si="20"/>
        <v>Forma_A_Aternativas:_7_Problemas:_3,1</v>
      </c>
    </row>
    <row r="157" spans="1:26" ht="15" customHeight="1">
      <c r="A157" s="41">
        <v>72</v>
      </c>
      <c r="B157" s="42" t="s">
        <v>481</v>
      </c>
      <c r="C157" s="42" t="s">
        <v>482</v>
      </c>
      <c r="D157" s="42" t="s">
        <v>37</v>
      </c>
      <c r="E157" s="43" t="s">
        <v>346</v>
      </c>
      <c r="F157" s="45" t="s">
        <v>39</v>
      </c>
      <c r="G157" s="45">
        <v>2</v>
      </c>
      <c r="H157" s="45">
        <v>2</v>
      </c>
      <c r="I157" s="45">
        <v>0</v>
      </c>
      <c r="J157" s="45">
        <v>0.5</v>
      </c>
      <c r="K157" s="45">
        <v>1</v>
      </c>
      <c r="L157" s="45">
        <v>1.5</v>
      </c>
      <c r="M157" s="44">
        <f>SUM(G157:L157)</f>
        <v>7</v>
      </c>
      <c r="N157" s="44" t="s">
        <v>219</v>
      </c>
      <c r="O157" s="40">
        <f t="shared" si="14"/>
        <v>1</v>
      </c>
      <c r="P157" s="32">
        <v>48</v>
      </c>
      <c r="Q157" s="34" t="s">
        <v>687</v>
      </c>
      <c r="R157" s="35" t="s">
        <v>481</v>
      </c>
      <c r="S157" s="34">
        <v>7</v>
      </c>
      <c r="T157" s="31" t="s">
        <v>540</v>
      </c>
      <c r="U157" s="52" t="str">
        <f t="shared" si="15"/>
        <v>B</v>
      </c>
      <c r="V157" s="52">
        <f t="shared" si="16"/>
        <v>14</v>
      </c>
      <c r="W157" s="52">
        <f t="shared" si="17"/>
        <v>7</v>
      </c>
      <c r="X157" s="52">
        <f t="shared" si="18"/>
        <v>21</v>
      </c>
      <c r="Y157">
        <f t="shared" si="19"/>
        <v>2.87</v>
      </c>
      <c r="Z157" t="str">
        <f t="shared" si="20"/>
        <v>Forma_B_Aternativas:_7_Problemas:_7</v>
      </c>
    </row>
    <row r="158" spans="1:26" ht="15" customHeight="1">
      <c r="A158" s="41">
        <v>80</v>
      </c>
      <c r="B158" s="42" t="s">
        <v>187</v>
      </c>
      <c r="C158" s="42" t="s">
        <v>188</v>
      </c>
      <c r="D158" s="42" t="s">
        <v>37</v>
      </c>
      <c r="E158" s="43" t="s">
        <v>38</v>
      </c>
      <c r="F158" s="44" t="s">
        <v>50</v>
      </c>
      <c r="G158" s="44">
        <v>4</v>
      </c>
      <c r="H158" s="44">
        <v>5</v>
      </c>
      <c r="I158" s="44">
        <v>1</v>
      </c>
      <c r="J158" s="44">
        <v>0.1</v>
      </c>
      <c r="K158" s="44">
        <v>0.1</v>
      </c>
      <c r="L158" s="44">
        <v>0</v>
      </c>
      <c r="M158" s="44">
        <f>SUM(G158:L158)</f>
        <v>10.199999999999999</v>
      </c>
      <c r="N158" s="44" t="s">
        <v>51</v>
      </c>
      <c r="O158" s="40">
        <f t="shared" si="14"/>
        <v>1</v>
      </c>
      <c r="P158" s="32">
        <v>49</v>
      </c>
      <c r="Q158" s="32" t="s">
        <v>688</v>
      </c>
      <c r="R158" s="33" t="s">
        <v>187</v>
      </c>
      <c r="S158" s="32">
        <v>7</v>
      </c>
      <c r="T158" s="31" t="s">
        <v>540</v>
      </c>
      <c r="U158" s="52" t="str">
        <f t="shared" si="15"/>
        <v>A</v>
      </c>
      <c r="V158" s="52">
        <f t="shared" si="16"/>
        <v>14</v>
      </c>
      <c r="W158" s="52">
        <f t="shared" si="17"/>
        <v>10.199999999999999</v>
      </c>
      <c r="X158" s="52">
        <f t="shared" si="18"/>
        <v>24.2</v>
      </c>
      <c r="Y158">
        <f t="shared" si="19"/>
        <v>3.16</v>
      </c>
      <c r="Z158" t="str">
        <f t="shared" si="20"/>
        <v>Forma_A_Aternativas:_7_Problemas:_10,2</v>
      </c>
    </row>
    <row r="159" spans="1:26" ht="15" customHeight="1">
      <c r="A159" s="41">
        <v>12</v>
      </c>
      <c r="B159" s="42" t="s">
        <v>367</v>
      </c>
      <c r="C159" s="42" t="s">
        <v>368</v>
      </c>
      <c r="D159" s="42" t="s">
        <v>37</v>
      </c>
      <c r="E159" s="43" t="s">
        <v>346</v>
      </c>
      <c r="F159" s="45" t="s">
        <v>50</v>
      </c>
      <c r="G159" s="44">
        <v>0</v>
      </c>
      <c r="H159" s="44">
        <v>3</v>
      </c>
      <c r="I159" s="44">
        <v>0.1</v>
      </c>
      <c r="J159" s="44">
        <v>0.1</v>
      </c>
      <c r="K159" s="44">
        <v>0.1</v>
      </c>
      <c r="L159" s="44">
        <v>0</v>
      </c>
      <c r="M159" s="44">
        <f>SUM(G159:L159)</f>
        <v>3.3000000000000003</v>
      </c>
      <c r="N159" s="44" t="s">
        <v>142</v>
      </c>
      <c r="O159" s="40">
        <f t="shared" si="14"/>
        <v>1</v>
      </c>
      <c r="P159" s="32">
        <v>205</v>
      </c>
      <c r="Q159" s="32" t="s">
        <v>689</v>
      </c>
      <c r="R159" s="33" t="s">
        <v>367</v>
      </c>
      <c r="S159" s="32">
        <v>4</v>
      </c>
      <c r="T159" s="31" t="s">
        <v>537</v>
      </c>
      <c r="U159" s="52" t="str">
        <f t="shared" si="15"/>
        <v>A</v>
      </c>
      <c r="V159" s="52">
        <f t="shared" si="16"/>
        <v>8</v>
      </c>
      <c r="W159" s="52">
        <f t="shared" si="17"/>
        <v>3.3000000000000003</v>
      </c>
      <c r="X159" s="52">
        <f t="shared" si="18"/>
        <v>11.3</v>
      </c>
      <c r="Y159">
        <f t="shared" si="19"/>
        <v>2</v>
      </c>
      <c r="Z159" t="str">
        <f t="shared" si="20"/>
        <v>Forma_A_Aternativas:_4_Problemas:_3,3</v>
      </c>
    </row>
    <row r="160" spans="1:26" ht="15" customHeight="1">
      <c r="A160" s="41">
        <v>54</v>
      </c>
      <c r="B160" s="42" t="s">
        <v>447</v>
      </c>
      <c r="C160" s="42" t="s">
        <v>448</v>
      </c>
      <c r="D160" s="42" t="s">
        <v>37</v>
      </c>
      <c r="E160" s="43" t="s">
        <v>346</v>
      </c>
      <c r="F160" s="44" t="s">
        <v>39</v>
      </c>
      <c r="G160" s="44">
        <v>2</v>
      </c>
      <c r="H160" s="44">
        <v>0</v>
      </c>
      <c r="I160" s="44">
        <v>2</v>
      </c>
      <c r="J160" s="44">
        <v>1</v>
      </c>
      <c r="K160" s="44">
        <v>5</v>
      </c>
      <c r="L160" s="44">
        <v>1</v>
      </c>
      <c r="M160" s="44">
        <f>SUM(G160:L160)</f>
        <v>11</v>
      </c>
      <c r="N160" s="44" t="s">
        <v>219</v>
      </c>
      <c r="O160" s="40">
        <f t="shared" si="14"/>
        <v>1</v>
      </c>
      <c r="P160" s="32">
        <v>126</v>
      </c>
      <c r="Q160" s="34" t="s">
        <v>690</v>
      </c>
      <c r="R160" s="35" t="s">
        <v>447</v>
      </c>
      <c r="S160" s="34">
        <v>10</v>
      </c>
      <c r="T160" s="31" t="s">
        <v>542</v>
      </c>
      <c r="U160" s="52" t="str">
        <f t="shared" si="15"/>
        <v>B</v>
      </c>
      <c r="V160" s="52">
        <f t="shared" si="16"/>
        <v>20</v>
      </c>
      <c r="W160" s="52">
        <f t="shared" si="17"/>
        <v>11</v>
      </c>
      <c r="X160" s="52">
        <f t="shared" si="18"/>
        <v>31</v>
      </c>
      <c r="Y160">
        <f t="shared" si="19"/>
        <v>3.76</v>
      </c>
      <c r="Z160" t="str">
        <f t="shared" si="20"/>
        <v>Forma_B_Aternativas:_10_Problemas:_11</v>
      </c>
    </row>
    <row r="161" spans="1:26" ht="15" customHeight="1">
      <c r="A161" s="41">
        <v>3</v>
      </c>
      <c r="B161" s="42" t="s">
        <v>217</v>
      </c>
      <c r="C161" s="42" t="s">
        <v>218</v>
      </c>
      <c r="D161" s="42" t="s">
        <v>37</v>
      </c>
      <c r="E161" s="43" t="s">
        <v>215</v>
      </c>
      <c r="F161" s="44" t="s">
        <v>39</v>
      </c>
      <c r="G161" s="44">
        <v>2</v>
      </c>
      <c r="H161" s="44">
        <v>2</v>
      </c>
      <c r="I161" s="44">
        <v>0</v>
      </c>
      <c r="J161" s="44">
        <v>0.1</v>
      </c>
      <c r="K161" s="44">
        <v>5</v>
      </c>
      <c r="L161" s="44">
        <v>0.5</v>
      </c>
      <c r="M161" s="44">
        <f>SUM(G161:L161)</f>
        <v>9.6</v>
      </c>
      <c r="N161" s="44" t="s">
        <v>219</v>
      </c>
      <c r="O161" s="40">
        <f t="shared" si="14"/>
        <v>1</v>
      </c>
      <c r="P161" s="34">
        <v>50</v>
      </c>
      <c r="Q161" s="34" t="s">
        <v>691</v>
      </c>
      <c r="R161" s="35" t="s">
        <v>217</v>
      </c>
      <c r="S161" s="34">
        <v>6</v>
      </c>
      <c r="T161" s="31" t="s">
        <v>540</v>
      </c>
      <c r="U161" s="52" t="str">
        <f t="shared" si="15"/>
        <v>B</v>
      </c>
      <c r="V161" s="52">
        <f t="shared" si="16"/>
        <v>12</v>
      </c>
      <c r="W161" s="52">
        <f t="shared" si="17"/>
        <v>9.6</v>
      </c>
      <c r="X161" s="52">
        <f t="shared" si="18"/>
        <v>21.6</v>
      </c>
      <c r="Y161">
        <f t="shared" si="19"/>
        <v>2.92</v>
      </c>
      <c r="Z161" t="str">
        <f t="shared" si="20"/>
        <v>Forma_B_Aternativas:_6_Problemas:_9,6</v>
      </c>
    </row>
    <row r="162" spans="1:26" ht="15" customHeight="1">
      <c r="A162" s="41">
        <v>25</v>
      </c>
      <c r="B162" s="42" t="s">
        <v>393</v>
      </c>
      <c r="C162" s="42" t="s">
        <v>394</v>
      </c>
      <c r="D162" s="42" t="s">
        <v>37</v>
      </c>
      <c r="E162" s="43" t="s">
        <v>346</v>
      </c>
      <c r="F162" s="44" t="s">
        <v>39</v>
      </c>
      <c r="G162" s="44">
        <v>1.5</v>
      </c>
      <c r="H162" s="44">
        <v>1</v>
      </c>
      <c r="I162" s="44">
        <v>1.5</v>
      </c>
      <c r="J162" s="44">
        <v>1</v>
      </c>
      <c r="K162" s="44">
        <v>4</v>
      </c>
      <c r="L162" s="44">
        <v>2</v>
      </c>
      <c r="M162" s="44">
        <f>SUM(G162:L162)</f>
        <v>11</v>
      </c>
      <c r="N162" s="44" t="s">
        <v>219</v>
      </c>
      <c r="O162" s="40">
        <f t="shared" si="14"/>
        <v>1</v>
      </c>
      <c r="P162" s="34">
        <v>206</v>
      </c>
      <c r="Q162" s="34" t="s">
        <v>692</v>
      </c>
      <c r="R162" s="35" t="s">
        <v>393</v>
      </c>
      <c r="S162" s="34">
        <v>7</v>
      </c>
      <c r="T162" s="31" t="s">
        <v>537</v>
      </c>
      <c r="U162" s="52" t="str">
        <f t="shared" si="15"/>
        <v>B</v>
      </c>
      <c r="V162" s="52">
        <f t="shared" si="16"/>
        <v>14</v>
      </c>
      <c r="W162" s="52">
        <f t="shared" si="17"/>
        <v>11</v>
      </c>
      <c r="X162" s="52">
        <f t="shared" si="18"/>
        <v>25</v>
      </c>
      <c r="Y162">
        <f t="shared" si="19"/>
        <v>3.23</v>
      </c>
      <c r="Z162" t="str">
        <f t="shared" si="20"/>
        <v>Forma_B_Aternativas:_7_Problemas:_11</v>
      </c>
    </row>
    <row r="163" spans="1:26" ht="15" customHeight="1">
      <c r="A163" s="41">
        <v>61</v>
      </c>
      <c r="B163" s="42" t="s">
        <v>151</v>
      </c>
      <c r="C163" s="42" t="s">
        <v>152</v>
      </c>
      <c r="D163" s="42" t="s">
        <v>37</v>
      </c>
      <c r="E163" s="43" t="s">
        <v>38</v>
      </c>
      <c r="F163" s="45" t="s">
        <v>39</v>
      </c>
      <c r="G163" s="44">
        <v>1</v>
      </c>
      <c r="H163" s="44">
        <v>1</v>
      </c>
      <c r="I163" s="44">
        <v>0</v>
      </c>
      <c r="J163" s="44">
        <v>3</v>
      </c>
      <c r="K163" s="44">
        <v>4</v>
      </c>
      <c r="L163" s="44">
        <v>0.5</v>
      </c>
      <c r="M163" s="44">
        <f>SUM(G163:L163)</f>
        <v>9.5</v>
      </c>
      <c r="N163" s="44"/>
      <c r="O163" s="40">
        <f t="shared" si="14"/>
        <v>1</v>
      </c>
      <c r="P163" s="32">
        <v>127</v>
      </c>
      <c r="Q163" s="32" t="s">
        <v>693</v>
      </c>
      <c r="R163" s="33" t="s">
        <v>151</v>
      </c>
      <c r="S163" s="32">
        <v>8</v>
      </c>
      <c r="T163" s="31" t="s">
        <v>542</v>
      </c>
      <c r="U163" s="52" t="str">
        <f t="shared" si="15"/>
        <v>B</v>
      </c>
      <c r="V163" s="52">
        <f t="shared" si="16"/>
        <v>16</v>
      </c>
      <c r="W163" s="52">
        <f t="shared" si="17"/>
        <v>9.5</v>
      </c>
      <c r="X163" s="52">
        <f t="shared" si="18"/>
        <v>25.5</v>
      </c>
      <c r="Y163">
        <f t="shared" si="19"/>
        <v>3.27</v>
      </c>
      <c r="Z163" t="str">
        <f t="shared" si="20"/>
        <v>Forma_B_Aternativas:_8_Problemas:_9,5</v>
      </c>
    </row>
    <row r="164" spans="1:26" ht="15" customHeight="1">
      <c r="A164" s="41">
        <v>45</v>
      </c>
      <c r="B164" s="42" t="s">
        <v>122</v>
      </c>
      <c r="C164" s="42" t="s">
        <v>123</v>
      </c>
      <c r="D164" s="42" t="s">
        <v>37</v>
      </c>
      <c r="E164" s="43" t="s">
        <v>38</v>
      </c>
      <c r="F164" s="45" t="s">
        <v>39</v>
      </c>
      <c r="G164" s="44">
        <v>1</v>
      </c>
      <c r="H164" s="44">
        <v>0</v>
      </c>
      <c r="I164" s="44">
        <v>0</v>
      </c>
      <c r="J164" s="44">
        <v>0.1</v>
      </c>
      <c r="K164" s="44">
        <v>0</v>
      </c>
      <c r="L164" s="44">
        <v>0</v>
      </c>
      <c r="M164" s="44">
        <f>SUM(G164:L164)</f>
        <v>1.1000000000000001</v>
      </c>
      <c r="N164" s="44"/>
      <c r="O164" s="40">
        <f t="shared" si="14"/>
        <v>1</v>
      </c>
      <c r="P164" s="32">
        <v>207</v>
      </c>
      <c r="Q164" s="32" t="s">
        <v>694</v>
      </c>
      <c r="R164" s="33" t="s">
        <v>122</v>
      </c>
      <c r="S164" s="32">
        <v>8</v>
      </c>
      <c r="T164" s="31" t="s">
        <v>537</v>
      </c>
      <c r="U164" s="52" t="str">
        <f t="shared" si="15"/>
        <v>B</v>
      </c>
      <c r="V164" s="52">
        <f t="shared" si="16"/>
        <v>16</v>
      </c>
      <c r="W164" s="52">
        <f t="shared" si="17"/>
        <v>1.1000000000000001</v>
      </c>
      <c r="X164" s="52">
        <f t="shared" si="18"/>
        <v>17.100000000000001</v>
      </c>
      <c r="Y164">
        <f t="shared" si="19"/>
        <v>2.52</v>
      </c>
      <c r="Z164" t="str">
        <f t="shared" si="20"/>
        <v>Forma_B_Aternativas:_8_Problemas:_1,1</v>
      </c>
    </row>
    <row r="165" spans="1:26" ht="15" customHeight="1">
      <c r="A165" s="41">
        <v>90</v>
      </c>
      <c r="B165" s="42" t="s">
        <v>207</v>
      </c>
      <c r="C165" s="42" t="s">
        <v>208</v>
      </c>
      <c r="D165" s="42" t="s">
        <v>37</v>
      </c>
      <c r="E165" s="43" t="s">
        <v>38</v>
      </c>
      <c r="F165" s="44" t="s">
        <v>50</v>
      </c>
      <c r="G165" s="44">
        <v>0.5</v>
      </c>
      <c r="H165" s="44">
        <v>2</v>
      </c>
      <c r="I165" s="44">
        <v>0</v>
      </c>
      <c r="J165" s="44">
        <v>1.5</v>
      </c>
      <c r="K165" s="44">
        <v>0</v>
      </c>
      <c r="L165" s="44">
        <v>0</v>
      </c>
      <c r="M165" s="44">
        <f>SUM(G165:L165)</f>
        <v>4</v>
      </c>
      <c r="N165" s="44" t="s">
        <v>51</v>
      </c>
      <c r="O165" s="40">
        <f t="shared" si="14"/>
        <v>1</v>
      </c>
      <c r="P165" s="32">
        <v>51</v>
      </c>
      <c r="Q165" s="32" t="s">
        <v>695</v>
      </c>
      <c r="R165" s="33" t="s">
        <v>207</v>
      </c>
      <c r="S165" s="32">
        <v>10</v>
      </c>
      <c r="T165" s="31" t="s">
        <v>540</v>
      </c>
      <c r="U165" s="52" t="str">
        <f t="shared" si="15"/>
        <v>A</v>
      </c>
      <c r="V165" s="52">
        <f t="shared" si="16"/>
        <v>20</v>
      </c>
      <c r="W165" s="52">
        <f t="shared" si="17"/>
        <v>4</v>
      </c>
      <c r="X165" s="52">
        <f t="shared" si="18"/>
        <v>24</v>
      </c>
      <c r="Y165">
        <f t="shared" si="19"/>
        <v>3.14</v>
      </c>
      <c r="Z165" t="str">
        <f t="shared" si="20"/>
        <v>Forma_A_Aternativas:_10_Problemas:_4</v>
      </c>
    </row>
    <row r="166" spans="1:26" ht="15" customHeight="1">
      <c r="A166" s="41">
        <v>78</v>
      </c>
      <c r="B166" s="42" t="s">
        <v>493</v>
      </c>
      <c r="C166" s="42" t="s">
        <v>494</v>
      </c>
      <c r="D166" s="42" t="s">
        <v>37</v>
      </c>
      <c r="E166" s="43" t="s">
        <v>346</v>
      </c>
      <c r="F166" s="44" t="s">
        <v>50</v>
      </c>
      <c r="G166" s="44">
        <v>0</v>
      </c>
      <c r="H166" s="44">
        <v>2.5</v>
      </c>
      <c r="I166" s="44">
        <v>0.1</v>
      </c>
      <c r="J166" s="44">
        <v>0.1</v>
      </c>
      <c r="K166" s="44">
        <v>0.1</v>
      </c>
      <c r="L166" s="44">
        <v>0</v>
      </c>
      <c r="M166" s="44">
        <f>SUM(G166:L166)</f>
        <v>2.8000000000000003</v>
      </c>
      <c r="N166" s="44" t="s">
        <v>142</v>
      </c>
      <c r="O166" s="40">
        <f t="shared" si="14"/>
        <v>1</v>
      </c>
      <c r="P166" s="34">
        <v>128</v>
      </c>
      <c r="Q166" s="34" t="s">
        <v>696</v>
      </c>
      <c r="R166" s="35" t="s">
        <v>493</v>
      </c>
      <c r="S166" s="34">
        <v>4</v>
      </c>
      <c r="T166" s="31" t="s">
        <v>542</v>
      </c>
      <c r="U166" s="52" t="str">
        <f t="shared" si="15"/>
        <v>A</v>
      </c>
      <c r="V166" s="52">
        <f t="shared" si="16"/>
        <v>8</v>
      </c>
      <c r="W166" s="52">
        <f t="shared" si="17"/>
        <v>2.8000000000000003</v>
      </c>
      <c r="X166" s="52">
        <f t="shared" si="18"/>
        <v>10.8</v>
      </c>
      <c r="Y166">
        <f t="shared" si="19"/>
        <v>1.96</v>
      </c>
      <c r="Z166" t="str">
        <f t="shared" si="20"/>
        <v>Forma_A_Aternativas:_4_Problemas:_2,8</v>
      </c>
    </row>
    <row r="167" spans="1:26" ht="15" customHeight="1">
      <c r="A167" s="41">
        <v>60</v>
      </c>
      <c r="B167" s="42" t="s">
        <v>328</v>
      </c>
      <c r="C167" s="42" t="s">
        <v>329</v>
      </c>
      <c r="D167" s="42" t="s">
        <v>37</v>
      </c>
      <c r="E167" s="43" t="s">
        <v>215</v>
      </c>
      <c r="F167" s="44" t="s">
        <v>39</v>
      </c>
      <c r="G167" s="44">
        <v>1</v>
      </c>
      <c r="H167" s="44">
        <v>0</v>
      </c>
      <c r="I167" s="44">
        <v>3</v>
      </c>
      <c r="J167" s="44">
        <v>1</v>
      </c>
      <c r="K167" s="44">
        <v>3</v>
      </c>
      <c r="L167" s="44">
        <v>0.5</v>
      </c>
      <c r="M167" s="44">
        <f>SUM(G167:L167)</f>
        <v>8.5</v>
      </c>
      <c r="N167" s="44" t="s">
        <v>219</v>
      </c>
      <c r="O167" s="40">
        <f t="shared" si="14"/>
        <v>1</v>
      </c>
      <c r="P167" s="32">
        <v>208</v>
      </c>
      <c r="Q167" s="34" t="s">
        <v>697</v>
      </c>
      <c r="R167" s="35" t="s">
        <v>328</v>
      </c>
      <c r="S167" s="34">
        <v>2</v>
      </c>
      <c r="T167" s="31" t="s">
        <v>537</v>
      </c>
      <c r="U167" s="52" t="str">
        <f t="shared" si="15"/>
        <v>B</v>
      </c>
      <c r="V167" s="52">
        <f t="shared" si="16"/>
        <v>4</v>
      </c>
      <c r="W167" s="52">
        <f t="shared" si="17"/>
        <v>8.5</v>
      </c>
      <c r="X167" s="52">
        <f t="shared" si="18"/>
        <v>12.5</v>
      </c>
      <c r="Y167">
        <f t="shared" si="19"/>
        <v>2.11</v>
      </c>
      <c r="Z167" t="str">
        <f t="shared" si="20"/>
        <v>Forma_B_Aternativas:_2_Problemas:_8,5</v>
      </c>
    </row>
    <row r="168" spans="1:26" ht="15" customHeight="1">
      <c r="A168" s="41">
        <v>40</v>
      </c>
      <c r="B168" s="42" t="s">
        <v>421</v>
      </c>
      <c r="C168" s="42" t="s">
        <v>422</v>
      </c>
      <c r="D168" s="42" t="s">
        <v>37</v>
      </c>
      <c r="E168" s="43" t="s">
        <v>346</v>
      </c>
      <c r="F168" s="44" t="s">
        <v>50</v>
      </c>
      <c r="G168" s="44">
        <v>2</v>
      </c>
      <c r="H168" s="44">
        <v>5</v>
      </c>
      <c r="I168" s="44">
        <v>5</v>
      </c>
      <c r="J168" s="44">
        <v>3.5</v>
      </c>
      <c r="K168" s="44">
        <v>4</v>
      </c>
      <c r="L168" s="44">
        <v>5</v>
      </c>
      <c r="M168" s="44">
        <f>SUM(G168:L168)</f>
        <v>24.5</v>
      </c>
      <c r="N168" s="44" t="s">
        <v>142</v>
      </c>
      <c r="O168" s="40">
        <f t="shared" si="14"/>
        <v>1</v>
      </c>
      <c r="P168" s="34">
        <v>209</v>
      </c>
      <c r="Q168" s="32" t="s">
        <v>698</v>
      </c>
      <c r="R168" s="33" t="s">
        <v>421</v>
      </c>
      <c r="S168" s="32">
        <v>6</v>
      </c>
      <c r="T168" s="31" t="s">
        <v>537</v>
      </c>
      <c r="U168" s="52" t="str">
        <f t="shared" si="15"/>
        <v>A</v>
      </c>
      <c r="V168" s="52">
        <f t="shared" si="16"/>
        <v>12</v>
      </c>
      <c r="W168" s="52">
        <f t="shared" si="17"/>
        <v>24.5</v>
      </c>
      <c r="X168" s="52">
        <f t="shared" si="18"/>
        <v>36.5</v>
      </c>
      <c r="Y168">
        <f t="shared" si="19"/>
        <v>4.38</v>
      </c>
      <c r="Z168" t="str">
        <f t="shared" si="20"/>
        <v>Forma_A_Aternativas:_6_Problemas:_24,5</v>
      </c>
    </row>
    <row r="169" spans="1:26" ht="15" customHeight="1">
      <c r="A169" s="41">
        <v>90</v>
      </c>
      <c r="B169" s="42" t="s">
        <v>517</v>
      </c>
      <c r="C169" s="42" t="s">
        <v>518</v>
      </c>
      <c r="D169" s="42" t="s">
        <v>37</v>
      </c>
      <c r="E169" s="43" t="s">
        <v>346</v>
      </c>
      <c r="F169" s="45" t="s">
        <v>39</v>
      </c>
      <c r="G169" s="45">
        <v>1</v>
      </c>
      <c r="H169" s="45">
        <v>0</v>
      </c>
      <c r="I169" s="45">
        <v>0</v>
      </c>
      <c r="J169" s="45">
        <v>1.5</v>
      </c>
      <c r="K169" s="45">
        <v>1</v>
      </c>
      <c r="L169" s="45">
        <v>0</v>
      </c>
      <c r="M169" s="44">
        <f>SUM(G169:L169)</f>
        <v>3.5</v>
      </c>
      <c r="N169" s="44" t="s">
        <v>219</v>
      </c>
      <c r="O169" s="40">
        <f t="shared" si="14"/>
        <v>1</v>
      </c>
      <c r="P169" s="32">
        <v>52</v>
      </c>
      <c r="Q169" s="34" t="s">
        <v>699</v>
      </c>
      <c r="R169" s="35" t="s">
        <v>517</v>
      </c>
      <c r="S169" s="34">
        <v>5</v>
      </c>
      <c r="T169" s="31" t="s">
        <v>540</v>
      </c>
      <c r="U169" s="52" t="str">
        <f t="shared" si="15"/>
        <v>B</v>
      </c>
      <c r="V169" s="52">
        <f t="shared" si="16"/>
        <v>10</v>
      </c>
      <c r="W169" s="52">
        <f t="shared" si="17"/>
        <v>3.5</v>
      </c>
      <c r="X169" s="52">
        <f t="shared" si="18"/>
        <v>13.5</v>
      </c>
      <c r="Y169">
        <f t="shared" si="19"/>
        <v>2.2000000000000002</v>
      </c>
      <c r="Z169" t="str">
        <f t="shared" si="20"/>
        <v>Forma_B_Aternativas:_5_Problemas:_3,5</v>
      </c>
    </row>
    <row r="170" spans="1:26" ht="15" customHeight="1">
      <c r="A170" s="41">
        <v>49</v>
      </c>
      <c r="B170" s="42" t="s">
        <v>437</v>
      </c>
      <c r="C170" s="42" t="s">
        <v>438</v>
      </c>
      <c r="D170" s="42" t="s">
        <v>37</v>
      </c>
      <c r="E170" s="43" t="s">
        <v>346</v>
      </c>
      <c r="F170" s="44" t="s">
        <v>50</v>
      </c>
      <c r="G170" s="44">
        <v>0</v>
      </c>
      <c r="H170" s="44">
        <v>5</v>
      </c>
      <c r="I170" s="44">
        <v>0.1</v>
      </c>
      <c r="J170" s="44">
        <v>2</v>
      </c>
      <c r="K170" s="44">
        <v>2</v>
      </c>
      <c r="L170" s="44">
        <v>0</v>
      </c>
      <c r="M170" s="44">
        <f>SUM(G170:L170)</f>
        <v>9.1</v>
      </c>
      <c r="N170" s="44" t="s">
        <v>142</v>
      </c>
      <c r="O170" s="40">
        <f t="shared" si="14"/>
        <v>1</v>
      </c>
      <c r="P170" s="32">
        <v>129</v>
      </c>
      <c r="Q170" s="32" t="s">
        <v>700</v>
      </c>
      <c r="R170" s="33" t="s">
        <v>437</v>
      </c>
      <c r="S170" s="32">
        <v>5</v>
      </c>
      <c r="T170" s="31" t="s">
        <v>542</v>
      </c>
      <c r="U170" s="52" t="str">
        <f t="shared" si="15"/>
        <v>A</v>
      </c>
      <c r="V170" s="52">
        <f t="shared" si="16"/>
        <v>10</v>
      </c>
      <c r="W170" s="52">
        <f t="shared" si="17"/>
        <v>9.1</v>
      </c>
      <c r="X170" s="52">
        <f t="shared" si="18"/>
        <v>19.100000000000001</v>
      </c>
      <c r="Y170">
        <f t="shared" si="19"/>
        <v>2.7</v>
      </c>
      <c r="Z170" t="str">
        <f t="shared" si="20"/>
        <v>Forma_A_Aternativas:_5_Problemas:_9,1</v>
      </c>
    </row>
    <row r="171" spans="1:26" ht="15" customHeight="1">
      <c r="A171" s="41">
        <v>64</v>
      </c>
      <c r="B171" s="42" t="s">
        <v>157</v>
      </c>
      <c r="C171" s="42" t="s">
        <v>158</v>
      </c>
      <c r="D171" s="42" t="s">
        <v>37</v>
      </c>
      <c r="E171" s="43" t="s">
        <v>38</v>
      </c>
      <c r="F171" s="45" t="s">
        <v>39</v>
      </c>
      <c r="G171" s="44">
        <v>3</v>
      </c>
      <c r="H171" s="44">
        <v>5</v>
      </c>
      <c r="I171" s="44">
        <v>2</v>
      </c>
      <c r="J171" s="44">
        <v>2</v>
      </c>
      <c r="K171" s="44">
        <v>5</v>
      </c>
      <c r="L171" s="44">
        <v>1.5</v>
      </c>
      <c r="M171" s="44">
        <f>SUM(G171:L171)</f>
        <v>18.5</v>
      </c>
      <c r="N171" s="44"/>
      <c r="O171" s="40">
        <f t="shared" si="14"/>
        <v>1</v>
      </c>
      <c r="P171" s="32">
        <v>130</v>
      </c>
      <c r="Q171" s="34" t="s">
        <v>701</v>
      </c>
      <c r="R171" s="35" t="s">
        <v>157</v>
      </c>
      <c r="S171" s="34">
        <v>10</v>
      </c>
      <c r="T171" s="31" t="s">
        <v>542</v>
      </c>
      <c r="U171" s="52" t="str">
        <f t="shared" si="15"/>
        <v>B</v>
      </c>
      <c r="V171" s="52">
        <f t="shared" si="16"/>
        <v>20</v>
      </c>
      <c r="W171" s="52">
        <f t="shared" si="17"/>
        <v>18.5</v>
      </c>
      <c r="X171" s="52">
        <f t="shared" si="18"/>
        <v>38.5</v>
      </c>
      <c r="Y171">
        <f t="shared" si="19"/>
        <v>4.6500000000000004</v>
      </c>
      <c r="Z171" t="str">
        <f t="shared" si="20"/>
        <v>Forma_B_Aternativas:_10_Problemas:_18,5</v>
      </c>
    </row>
    <row r="172" spans="1:26" ht="15" customHeight="1">
      <c r="A172" s="41">
        <v>11</v>
      </c>
      <c r="B172" s="42" t="s">
        <v>58</v>
      </c>
      <c r="C172" s="42" t="s">
        <v>59</v>
      </c>
      <c r="D172" s="42" t="s">
        <v>37</v>
      </c>
      <c r="E172" s="43" t="s">
        <v>38</v>
      </c>
      <c r="F172" s="45" t="s">
        <v>50</v>
      </c>
      <c r="G172" s="44">
        <v>4.5</v>
      </c>
      <c r="H172" s="44">
        <v>4</v>
      </c>
      <c r="I172" s="44">
        <v>5</v>
      </c>
      <c r="J172" s="44">
        <v>4</v>
      </c>
      <c r="K172" s="44">
        <v>4</v>
      </c>
      <c r="L172" s="44">
        <v>5</v>
      </c>
      <c r="M172" s="44">
        <f>SUM(G172:L172)</f>
        <v>26.5</v>
      </c>
      <c r="N172" s="44" t="s">
        <v>51</v>
      </c>
      <c r="O172" s="40">
        <f t="shared" si="14"/>
        <v>1</v>
      </c>
      <c r="P172" s="32">
        <v>210</v>
      </c>
      <c r="Q172" s="34" t="s">
        <v>702</v>
      </c>
      <c r="R172" s="35" t="s">
        <v>58</v>
      </c>
      <c r="S172" s="34">
        <v>11</v>
      </c>
      <c r="T172" s="31" t="s">
        <v>537</v>
      </c>
      <c r="U172" s="52" t="str">
        <f t="shared" si="15"/>
        <v>A</v>
      </c>
      <c r="V172" s="52">
        <f t="shared" si="16"/>
        <v>22</v>
      </c>
      <c r="W172" s="52">
        <f t="shared" si="17"/>
        <v>26.5</v>
      </c>
      <c r="X172" s="52">
        <f t="shared" si="18"/>
        <v>48.5</v>
      </c>
      <c r="Y172">
        <f t="shared" si="19"/>
        <v>5.99</v>
      </c>
      <c r="Z172" t="str">
        <f t="shared" si="20"/>
        <v>Forma_A_Aternativas:_11_Problemas:_26,5</v>
      </c>
    </row>
    <row r="173" spans="1:26" ht="15" customHeight="1">
      <c r="A173" s="41">
        <v>61</v>
      </c>
      <c r="B173" s="42" t="s">
        <v>459</v>
      </c>
      <c r="C173" s="42" t="s">
        <v>460</v>
      </c>
      <c r="D173" s="42" t="s">
        <v>37</v>
      </c>
      <c r="E173" s="43" t="s">
        <v>346</v>
      </c>
      <c r="F173" s="44" t="s">
        <v>50</v>
      </c>
      <c r="G173" s="44">
        <v>1</v>
      </c>
      <c r="H173" s="44">
        <v>5</v>
      </c>
      <c r="I173" s="44">
        <v>0.1</v>
      </c>
      <c r="J173" s="44">
        <v>0.1</v>
      </c>
      <c r="K173" s="44">
        <v>0</v>
      </c>
      <c r="L173" s="44">
        <v>0.1</v>
      </c>
      <c r="M173" s="44">
        <f>SUM(G173:L173)</f>
        <v>6.2999999999999989</v>
      </c>
      <c r="N173" s="44" t="s">
        <v>142</v>
      </c>
      <c r="O173" s="40">
        <f t="shared" si="14"/>
        <v>1</v>
      </c>
      <c r="P173" s="34">
        <v>53</v>
      </c>
      <c r="Q173" s="32" t="s">
        <v>703</v>
      </c>
      <c r="R173" s="33" t="s">
        <v>459</v>
      </c>
      <c r="S173" s="32">
        <v>8</v>
      </c>
      <c r="T173" s="31" t="s">
        <v>540</v>
      </c>
      <c r="U173" s="52" t="str">
        <f t="shared" si="15"/>
        <v>A</v>
      </c>
      <c r="V173" s="52">
        <f t="shared" si="16"/>
        <v>16</v>
      </c>
      <c r="W173" s="52">
        <f t="shared" si="17"/>
        <v>6.2999999999999989</v>
      </c>
      <c r="X173" s="52">
        <f t="shared" si="18"/>
        <v>22.299999999999997</v>
      </c>
      <c r="Y173">
        <f t="shared" si="19"/>
        <v>2.99</v>
      </c>
      <c r="Z173" t="str">
        <f t="shared" si="20"/>
        <v>Forma_A_Aternativas:_8_Problemas:_6,3</v>
      </c>
    </row>
    <row r="174" spans="1:26" ht="15" customHeight="1">
      <c r="A174" s="41">
        <v>52</v>
      </c>
      <c r="B174" s="42" t="s">
        <v>443</v>
      </c>
      <c r="C174" s="42" t="s">
        <v>444</v>
      </c>
      <c r="D174" s="42" t="s">
        <v>37</v>
      </c>
      <c r="E174" s="43" t="s">
        <v>346</v>
      </c>
      <c r="F174" s="44" t="s">
        <v>39</v>
      </c>
      <c r="G174" s="44">
        <v>2</v>
      </c>
      <c r="H174" s="44">
        <v>2</v>
      </c>
      <c r="I174" s="44">
        <v>0</v>
      </c>
      <c r="J174" s="44">
        <v>0.2</v>
      </c>
      <c r="K174" s="44">
        <v>5</v>
      </c>
      <c r="L174" s="44">
        <v>0.5</v>
      </c>
      <c r="M174" s="44">
        <f>SUM(G174:L174)</f>
        <v>9.6999999999999993</v>
      </c>
      <c r="N174" s="44" t="s">
        <v>219</v>
      </c>
      <c r="O174" s="40">
        <f t="shared" si="14"/>
        <v>1</v>
      </c>
      <c r="P174" s="32">
        <v>54</v>
      </c>
      <c r="Q174" s="34" t="s">
        <v>704</v>
      </c>
      <c r="R174" s="35" t="s">
        <v>443</v>
      </c>
      <c r="S174" s="34">
        <v>7</v>
      </c>
      <c r="T174" s="31" t="s">
        <v>540</v>
      </c>
      <c r="U174" s="52" t="str">
        <f t="shared" si="15"/>
        <v>B</v>
      </c>
      <c r="V174" s="52">
        <f t="shared" si="16"/>
        <v>14</v>
      </c>
      <c r="W174" s="52">
        <f t="shared" si="17"/>
        <v>9.6999999999999993</v>
      </c>
      <c r="X174" s="52">
        <f t="shared" si="18"/>
        <v>23.7</v>
      </c>
      <c r="Y174">
        <f t="shared" si="19"/>
        <v>3.11</v>
      </c>
      <c r="Z174" t="str">
        <f t="shared" si="20"/>
        <v>Forma_B_Aternativas:_7_Problemas:_9,7</v>
      </c>
    </row>
    <row r="175" spans="1:26" ht="15" customHeight="1">
      <c r="A175" s="41">
        <v>37</v>
      </c>
      <c r="B175" s="42" t="s">
        <v>417</v>
      </c>
      <c r="C175" s="42" t="s">
        <v>418</v>
      </c>
      <c r="D175" s="42" t="s">
        <v>37</v>
      </c>
      <c r="E175" s="43" t="s">
        <v>346</v>
      </c>
      <c r="F175" s="44" t="s">
        <v>39</v>
      </c>
      <c r="G175" s="44">
        <v>1.5</v>
      </c>
      <c r="H175" s="44">
        <v>1</v>
      </c>
      <c r="I175" s="44">
        <v>0</v>
      </c>
      <c r="J175" s="44">
        <v>1</v>
      </c>
      <c r="K175" s="44">
        <v>4</v>
      </c>
      <c r="L175" s="44">
        <v>1</v>
      </c>
      <c r="M175" s="44">
        <f>SUM(G175:L175)</f>
        <v>8.5</v>
      </c>
      <c r="N175" s="44" t="s">
        <v>219</v>
      </c>
      <c r="O175" s="40">
        <f t="shared" si="14"/>
        <v>1</v>
      </c>
      <c r="P175" s="32">
        <v>211</v>
      </c>
      <c r="Q175" s="32" t="s">
        <v>705</v>
      </c>
      <c r="R175" s="33" t="s">
        <v>417</v>
      </c>
      <c r="S175" s="32">
        <v>3</v>
      </c>
      <c r="T175" s="31" t="s">
        <v>537</v>
      </c>
      <c r="U175" s="52" t="str">
        <f t="shared" si="15"/>
        <v>B</v>
      </c>
      <c r="V175" s="52">
        <f t="shared" si="16"/>
        <v>6</v>
      </c>
      <c r="W175" s="52">
        <f t="shared" si="17"/>
        <v>8.5</v>
      </c>
      <c r="X175" s="52">
        <f t="shared" si="18"/>
        <v>14.5</v>
      </c>
      <c r="Y175">
        <f t="shared" si="19"/>
        <v>2.29</v>
      </c>
      <c r="Z175" t="str">
        <f t="shared" si="20"/>
        <v>Forma_B_Aternativas:_3_Problemas:_8,5</v>
      </c>
    </row>
    <row r="176" spans="1:26" ht="15" customHeight="1">
      <c r="A176" s="41">
        <v>97</v>
      </c>
      <c r="B176" s="42" t="s">
        <v>529</v>
      </c>
      <c r="C176" s="42" t="s">
        <v>530</v>
      </c>
      <c r="D176" s="42" t="s">
        <v>37</v>
      </c>
      <c r="E176" s="43" t="s">
        <v>346</v>
      </c>
      <c r="F176" s="45" t="s">
        <v>50</v>
      </c>
      <c r="G176" s="45">
        <v>1.5</v>
      </c>
      <c r="H176" s="45">
        <v>5</v>
      </c>
      <c r="I176" s="45">
        <v>2</v>
      </c>
      <c r="J176" s="45">
        <v>5</v>
      </c>
      <c r="K176" s="45">
        <v>5</v>
      </c>
      <c r="L176" s="45">
        <v>5</v>
      </c>
      <c r="M176" s="44">
        <f>SUM(G176:L176)</f>
        <v>23.5</v>
      </c>
      <c r="N176" s="44" t="s">
        <v>142</v>
      </c>
      <c r="O176" s="40">
        <f t="shared" si="14"/>
        <v>1</v>
      </c>
      <c r="P176" s="32">
        <v>55</v>
      </c>
      <c r="Q176" s="32" t="s">
        <v>706</v>
      </c>
      <c r="R176" s="33" t="s">
        <v>529</v>
      </c>
      <c r="S176" s="32">
        <v>6</v>
      </c>
      <c r="T176" s="31" t="s">
        <v>540</v>
      </c>
      <c r="U176" s="52" t="str">
        <f t="shared" si="15"/>
        <v>A</v>
      </c>
      <c r="V176" s="52">
        <f t="shared" si="16"/>
        <v>12</v>
      </c>
      <c r="W176" s="52">
        <f t="shared" si="17"/>
        <v>23.5</v>
      </c>
      <c r="X176" s="52">
        <f t="shared" si="18"/>
        <v>35.5</v>
      </c>
      <c r="Y176">
        <f t="shared" si="19"/>
        <v>4.25</v>
      </c>
      <c r="Z176" t="str">
        <f t="shared" si="20"/>
        <v>Forma_A_Aternativas:_6_Problemas:_23,5</v>
      </c>
    </row>
    <row r="177" spans="1:26" ht="15" customHeight="1">
      <c r="A177" s="41">
        <v>16</v>
      </c>
      <c r="B177" s="42" t="s">
        <v>375</v>
      </c>
      <c r="C177" s="42" t="s">
        <v>376</v>
      </c>
      <c r="D177" s="42" t="s">
        <v>37</v>
      </c>
      <c r="E177" s="43" t="s">
        <v>346</v>
      </c>
      <c r="F177" s="45" t="s">
        <v>50</v>
      </c>
      <c r="G177" s="44">
        <v>0</v>
      </c>
      <c r="H177" s="44">
        <v>4.5</v>
      </c>
      <c r="I177" s="44">
        <v>0.1</v>
      </c>
      <c r="J177" s="44">
        <v>4.5</v>
      </c>
      <c r="K177" s="44">
        <v>4.5</v>
      </c>
      <c r="L177" s="44">
        <v>2</v>
      </c>
      <c r="M177" s="44">
        <f>SUM(G177:L177)</f>
        <v>15.6</v>
      </c>
      <c r="N177" s="44" t="s">
        <v>142</v>
      </c>
      <c r="O177" s="40">
        <f t="shared" si="14"/>
        <v>1</v>
      </c>
      <c r="P177" s="34">
        <v>131</v>
      </c>
      <c r="Q177" s="32" t="s">
        <v>707</v>
      </c>
      <c r="R177" s="33" t="s">
        <v>375</v>
      </c>
      <c r="S177" s="32">
        <v>3</v>
      </c>
      <c r="T177" s="31" t="s">
        <v>542</v>
      </c>
      <c r="U177" s="52" t="str">
        <f t="shared" si="15"/>
        <v>A</v>
      </c>
      <c r="V177" s="52">
        <f t="shared" si="16"/>
        <v>6</v>
      </c>
      <c r="W177" s="52">
        <f t="shared" si="17"/>
        <v>15.6</v>
      </c>
      <c r="X177" s="52">
        <f t="shared" si="18"/>
        <v>21.6</v>
      </c>
      <c r="Y177">
        <f t="shared" si="19"/>
        <v>2.92</v>
      </c>
      <c r="Z177" t="str">
        <f t="shared" si="20"/>
        <v>Forma_A_Aternativas:_3_Problemas:_15,6</v>
      </c>
    </row>
    <row r="178" spans="1:26" ht="15" customHeight="1">
      <c r="A178" s="41">
        <v>3</v>
      </c>
      <c r="B178" s="42" t="s">
        <v>349</v>
      </c>
      <c r="C178" s="42" t="s">
        <v>350</v>
      </c>
      <c r="D178" s="42" t="s">
        <v>37</v>
      </c>
      <c r="E178" s="43" t="s">
        <v>346</v>
      </c>
      <c r="F178" s="44" t="s">
        <v>39</v>
      </c>
      <c r="G178" s="44">
        <v>0</v>
      </c>
      <c r="H178" s="44">
        <v>0</v>
      </c>
      <c r="I178" s="44">
        <v>0</v>
      </c>
      <c r="J178" s="44">
        <v>1.5</v>
      </c>
      <c r="K178" s="44">
        <v>1</v>
      </c>
      <c r="L178" s="44">
        <v>0.2</v>
      </c>
      <c r="M178" s="44">
        <f>SUM(G178:L178)</f>
        <v>2.7</v>
      </c>
      <c r="N178" s="44" t="s">
        <v>219</v>
      </c>
      <c r="O178" s="40">
        <f t="shared" si="14"/>
        <v>1</v>
      </c>
      <c r="P178" s="34">
        <v>56</v>
      </c>
      <c r="Q178" s="34" t="s">
        <v>708</v>
      </c>
      <c r="R178" s="35" t="s">
        <v>349</v>
      </c>
      <c r="S178" s="34">
        <v>5</v>
      </c>
      <c r="T178" s="31" t="s">
        <v>540</v>
      </c>
      <c r="U178" s="52" t="str">
        <f t="shared" si="15"/>
        <v>B</v>
      </c>
      <c r="V178" s="52">
        <f t="shared" si="16"/>
        <v>10</v>
      </c>
      <c r="W178" s="52">
        <f t="shared" si="17"/>
        <v>2.7</v>
      </c>
      <c r="X178" s="52">
        <f t="shared" si="18"/>
        <v>12.7</v>
      </c>
      <c r="Y178">
        <f t="shared" si="19"/>
        <v>2.13</v>
      </c>
      <c r="Z178" t="str">
        <f t="shared" si="20"/>
        <v>Forma_B_Aternativas:_5_Problemas:_2,7</v>
      </c>
    </row>
    <row r="179" spans="1:26" ht="15" customHeight="1">
      <c r="A179" s="41">
        <v>14</v>
      </c>
      <c r="B179" s="42" t="s">
        <v>238</v>
      </c>
      <c r="C179" s="42" t="s">
        <v>239</v>
      </c>
      <c r="D179" s="42" t="s">
        <v>37</v>
      </c>
      <c r="E179" s="43" t="s">
        <v>215</v>
      </c>
      <c r="F179" s="45" t="s">
        <v>50</v>
      </c>
      <c r="G179" s="44">
        <v>2.5</v>
      </c>
      <c r="H179" s="44">
        <v>4</v>
      </c>
      <c r="I179" s="44">
        <v>5</v>
      </c>
      <c r="J179" s="44">
        <v>5</v>
      </c>
      <c r="K179" s="44">
        <v>5</v>
      </c>
      <c r="L179" s="44">
        <v>5</v>
      </c>
      <c r="M179" s="44">
        <f>SUM(G179:L179)</f>
        <v>26.5</v>
      </c>
      <c r="N179" s="44" t="s">
        <v>216</v>
      </c>
      <c r="O179" s="40">
        <f t="shared" si="14"/>
        <v>1</v>
      </c>
      <c r="P179" s="32">
        <v>132</v>
      </c>
      <c r="Q179" s="34" t="s">
        <v>709</v>
      </c>
      <c r="R179" s="35" t="s">
        <v>238</v>
      </c>
      <c r="S179" s="34">
        <v>6</v>
      </c>
      <c r="T179" s="31" t="s">
        <v>542</v>
      </c>
      <c r="U179" s="52" t="str">
        <f t="shared" si="15"/>
        <v>A</v>
      </c>
      <c r="V179" s="52">
        <f t="shared" si="16"/>
        <v>12</v>
      </c>
      <c r="W179" s="52">
        <f t="shared" si="17"/>
        <v>26.5</v>
      </c>
      <c r="X179" s="52">
        <f t="shared" si="18"/>
        <v>38.5</v>
      </c>
      <c r="Y179">
        <f t="shared" si="19"/>
        <v>4.6500000000000004</v>
      </c>
      <c r="Z179" t="str">
        <f t="shared" si="20"/>
        <v>Forma_A_Aternativas:_6_Problemas:_26,5</v>
      </c>
    </row>
    <row r="180" spans="1:26" ht="15" customHeight="1">
      <c r="A180" s="41">
        <v>32</v>
      </c>
      <c r="B180" s="42" t="s">
        <v>272</v>
      </c>
      <c r="C180" s="42" t="s">
        <v>273</v>
      </c>
      <c r="D180" s="42" t="s">
        <v>37</v>
      </c>
      <c r="E180" s="43" t="s">
        <v>215</v>
      </c>
      <c r="F180" s="44" t="s">
        <v>39</v>
      </c>
      <c r="G180" s="44">
        <v>2</v>
      </c>
      <c r="H180" s="44">
        <v>2</v>
      </c>
      <c r="I180" s="44">
        <v>2</v>
      </c>
      <c r="J180" s="44">
        <v>2</v>
      </c>
      <c r="K180" s="44">
        <v>5</v>
      </c>
      <c r="L180" s="44">
        <v>1</v>
      </c>
      <c r="M180" s="44">
        <f>SUM(G180:L180)</f>
        <v>14</v>
      </c>
      <c r="N180" s="44" t="s">
        <v>219</v>
      </c>
      <c r="O180" s="40">
        <f t="shared" si="14"/>
        <v>1</v>
      </c>
      <c r="P180" s="32">
        <v>133</v>
      </c>
      <c r="Q180" s="32" t="s">
        <v>710</v>
      </c>
      <c r="R180" s="33" t="s">
        <v>272</v>
      </c>
      <c r="S180" s="32">
        <v>4</v>
      </c>
      <c r="T180" s="31" t="s">
        <v>542</v>
      </c>
      <c r="U180" s="52" t="str">
        <f t="shared" si="15"/>
        <v>B</v>
      </c>
      <c r="V180" s="52">
        <f t="shared" si="16"/>
        <v>8</v>
      </c>
      <c r="W180" s="52">
        <f t="shared" si="17"/>
        <v>14</v>
      </c>
      <c r="X180" s="52">
        <f t="shared" si="18"/>
        <v>22</v>
      </c>
      <c r="Y180">
        <f t="shared" si="19"/>
        <v>2.96</v>
      </c>
      <c r="Z180" t="str">
        <f t="shared" si="20"/>
        <v>Forma_B_Aternativas:_4_Problemas:_14</v>
      </c>
    </row>
    <row r="181" spans="1:26" ht="15" customHeight="1">
      <c r="A181" s="41">
        <v>46</v>
      </c>
      <c r="B181" s="42" t="s">
        <v>124</v>
      </c>
      <c r="C181" s="42" t="s">
        <v>125</v>
      </c>
      <c r="D181" s="42" t="s">
        <v>37</v>
      </c>
      <c r="E181" s="43" t="s">
        <v>38</v>
      </c>
      <c r="F181" s="45" t="s">
        <v>50</v>
      </c>
      <c r="G181" s="44">
        <v>1</v>
      </c>
      <c r="H181" s="44">
        <v>5</v>
      </c>
      <c r="I181" s="44">
        <v>2</v>
      </c>
      <c r="J181" s="44">
        <v>4</v>
      </c>
      <c r="K181" s="44">
        <v>4</v>
      </c>
      <c r="L181" s="44">
        <v>0.1</v>
      </c>
      <c r="M181" s="44">
        <f>SUM(G181:L181)</f>
        <v>16.100000000000001</v>
      </c>
      <c r="N181" s="44" t="s">
        <v>51</v>
      </c>
      <c r="O181" s="40">
        <f t="shared" si="14"/>
        <v>1</v>
      </c>
      <c r="P181" s="34">
        <v>212</v>
      </c>
      <c r="Q181" s="34" t="s">
        <v>711</v>
      </c>
      <c r="R181" s="35" t="s">
        <v>124</v>
      </c>
      <c r="S181" s="34">
        <v>3</v>
      </c>
      <c r="T181" s="31" t="s">
        <v>537</v>
      </c>
      <c r="U181" s="52" t="str">
        <f t="shared" si="15"/>
        <v>A</v>
      </c>
      <c r="V181" s="52">
        <f t="shared" si="16"/>
        <v>6</v>
      </c>
      <c r="W181" s="52">
        <f t="shared" si="17"/>
        <v>16.100000000000001</v>
      </c>
      <c r="X181" s="52">
        <f t="shared" si="18"/>
        <v>22.1</v>
      </c>
      <c r="Y181">
        <f t="shared" si="19"/>
        <v>2.97</v>
      </c>
      <c r="Z181" t="str">
        <f t="shared" si="20"/>
        <v>Forma_A_Aternativas:_3_Problemas:_16,1</v>
      </c>
    </row>
    <row r="182" spans="1:26" ht="15" customHeight="1">
      <c r="A182" s="41">
        <v>88</v>
      </c>
      <c r="B182" s="42" t="s">
        <v>513</v>
      </c>
      <c r="C182" s="42" t="s">
        <v>514</v>
      </c>
      <c r="D182" s="42" t="s">
        <v>37</v>
      </c>
      <c r="E182" s="43" t="s">
        <v>346</v>
      </c>
      <c r="F182" s="44" t="s">
        <v>39</v>
      </c>
      <c r="G182" s="44">
        <v>1.5</v>
      </c>
      <c r="H182" s="44">
        <v>0</v>
      </c>
      <c r="I182" s="44">
        <v>0</v>
      </c>
      <c r="J182" s="44">
        <v>1</v>
      </c>
      <c r="K182" s="44">
        <v>5</v>
      </c>
      <c r="L182" s="44">
        <v>2</v>
      </c>
      <c r="M182" s="44">
        <f>SUM(G182:L182)</f>
        <v>9.5</v>
      </c>
      <c r="N182" s="44" t="s">
        <v>219</v>
      </c>
      <c r="O182" s="40">
        <f t="shared" si="14"/>
        <v>1</v>
      </c>
      <c r="P182" s="32">
        <v>57</v>
      </c>
      <c r="Q182" s="32" t="s">
        <v>712</v>
      </c>
      <c r="R182" s="33" t="s">
        <v>513</v>
      </c>
      <c r="S182" s="32">
        <v>3</v>
      </c>
      <c r="T182" s="31" t="s">
        <v>540</v>
      </c>
      <c r="U182" s="52" t="str">
        <f t="shared" si="15"/>
        <v>B</v>
      </c>
      <c r="V182" s="52">
        <f t="shared" si="16"/>
        <v>6</v>
      </c>
      <c r="W182" s="52">
        <f t="shared" si="17"/>
        <v>9.5</v>
      </c>
      <c r="X182" s="52">
        <f t="shared" si="18"/>
        <v>15.5</v>
      </c>
      <c r="Y182">
        <f t="shared" si="19"/>
        <v>2.38</v>
      </c>
      <c r="Z182" t="str">
        <f t="shared" si="20"/>
        <v>Forma_B_Aternativas:_3_Problemas:_9,5</v>
      </c>
    </row>
    <row r="183" spans="1:26" ht="15" customHeight="1">
      <c r="A183" s="41">
        <v>9</v>
      </c>
      <c r="B183" s="42" t="s">
        <v>56</v>
      </c>
      <c r="C183" s="42" t="s">
        <v>57</v>
      </c>
      <c r="D183" s="42" t="s">
        <v>37</v>
      </c>
      <c r="E183" s="43" t="s">
        <v>38</v>
      </c>
      <c r="F183" s="45" t="s">
        <v>50</v>
      </c>
      <c r="G183" s="44">
        <v>4.5</v>
      </c>
      <c r="H183" s="44">
        <v>5</v>
      </c>
      <c r="I183" s="44">
        <v>4</v>
      </c>
      <c r="J183" s="44">
        <v>4</v>
      </c>
      <c r="K183" s="44">
        <v>4</v>
      </c>
      <c r="L183" s="44">
        <v>5</v>
      </c>
      <c r="M183" s="44">
        <f>SUM(G183:L183)</f>
        <v>26.5</v>
      </c>
      <c r="N183" s="44" t="s">
        <v>51</v>
      </c>
      <c r="O183" s="40">
        <f t="shared" si="14"/>
        <v>1</v>
      </c>
      <c r="P183" s="32">
        <v>58</v>
      </c>
      <c r="Q183" s="34" t="s">
        <v>713</v>
      </c>
      <c r="R183" s="35" t="s">
        <v>56</v>
      </c>
      <c r="S183" s="34">
        <v>11</v>
      </c>
      <c r="T183" s="31" t="s">
        <v>540</v>
      </c>
      <c r="U183" s="52" t="str">
        <f t="shared" si="15"/>
        <v>A</v>
      </c>
      <c r="V183" s="52">
        <f t="shared" si="16"/>
        <v>22</v>
      </c>
      <c r="W183" s="52">
        <f t="shared" si="17"/>
        <v>26.5</v>
      </c>
      <c r="X183" s="52">
        <f t="shared" si="18"/>
        <v>48.5</v>
      </c>
      <c r="Y183">
        <f t="shared" si="19"/>
        <v>5.99</v>
      </c>
      <c r="Z183" t="str">
        <f t="shared" si="20"/>
        <v>Forma_A_Aternativas:_11_Problemas:_26,5</v>
      </c>
    </row>
    <row r="184" spans="1:26" ht="15" customHeight="1">
      <c r="A184" s="41">
        <v>33</v>
      </c>
      <c r="B184" s="42" t="s">
        <v>409</v>
      </c>
      <c r="C184" s="42" t="s">
        <v>410</v>
      </c>
      <c r="D184" s="42" t="s">
        <v>37</v>
      </c>
      <c r="E184" s="43" t="s">
        <v>346</v>
      </c>
      <c r="F184" s="45" t="s">
        <v>50</v>
      </c>
      <c r="G184" s="44">
        <v>2</v>
      </c>
      <c r="H184" s="44">
        <v>5</v>
      </c>
      <c r="I184" s="44">
        <v>4</v>
      </c>
      <c r="J184" s="44">
        <v>4.5</v>
      </c>
      <c r="K184" s="44">
        <v>4.5</v>
      </c>
      <c r="L184" s="44">
        <v>1</v>
      </c>
      <c r="M184" s="44">
        <f>SUM(G184:L184)</f>
        <v>21</v>
      </c>
      <c r="N184" s="44" t="s">
        <v>142</v>
      </c>
      <c r="O184" s="40">
        <f t="shared" si="14"/>
        <v>1</v>
      </c>
      <c r="P184" s="34">
        <v>134</v>
      </c>
      <c r="Q184" s="34" t="s">
        <v>714</v>
      </c>
      <c r="R184" s="35" t="s">
        <v>409</v>
      </c>
      <c r="S184" s="34">
        <v>9</v>
      </c>
      <c r="T184" s="31" t="s">
        <v>542</v>
      </c>
      <c r="U184" s="52" t="str">
        <f t="shared" si="15"/>
        <v>A</v>
      </c>
      <c r="V184" s="52">
        <f t="shared" si="16"/>
        <v>18</v>
      </c>
      <c r="W184" s="52">
        <f t="shared" si="17"/>
        <v>21</v>
      </c>
      <c r="X184" s="52">
        <f t="shared" si="18"/>
        <v>39</v>
      </c>
      <c r="Y184">
        <f t="shared" si="19"/>
        <v>4.72</v>
      </c>
      <c r="Z184" t="str">
        <f t="shared" si="20"/>
        <v>Forma_A_Aternativas:_9_Problemas:_21</v>
      </c>
    </row>
    <row r="185" spans="1:26" ht="15" customHeight="1">
      <c r="A185" s="41">
        <v>37</v>
      </c>
      <c r="B185" s="42" t="s">
        <v>282</v>
      </c>
      <c r="C185" s="42" t="s">
        <v>283</v>
      </c>
      <c r="D185" s="42" t="s">
        <v>37</v>
      </c>
      <c r="E185" s="43" t="s">
        <v>215</v>
      </c>
      <c r="F185" s="45" t="s">
        <v>50</v>
      </c>
      <c r="G185" s="44">
        <v>2.5</v>
      </c>
      <c r="H185" s="44">
        <v>4.5</v>
      </c>
      <c r="I185" s="44">
        <v>3</v>
      </c>
      <c r="J185" s="44">
        <v>5</v>
      </c>
      <c r="K185" s="44">
        <v>5</v>
      </c>
      <c r="L185" s="44">
        <v>5</v>
      </c>
      <c r="M185" s="44">
        <f>SUM(G185:L185)</f>
        <v>25</v>
      </c>
      <c r="N185" s="44" t="s">
        <v>216</v>
      </c>
      <c r="O185" s="40">
        <f t="shared" si="14"/>
        <v>1</v>
      </c>
      <c r="P185" s="32">
        <v>213</v>
      </c>
      <c r="Q185" s="32" t="s">
        <v>715</v>
      </c>
      <c r="R185" s="33" t="s">
        <v>282</v>
      </c>
      <c r="S185" s="32">
        <v>5</v>
      </c>
      <c r="T185" s="31" t="s">
        <v>537</v>
      </c>
      <c r="U185" s="52" t="str">
        <f t="shared" si="15"/>
        <v>A</v>
      </c>
      <c r="V185" s="52">
        <f t="shared" si="16"/>
        <v>10</v>
      </c>
      <c r="W185" s="52">
        <f t="shared" si="17"/>
        <v>25</v>
      </c>
      <c r="X185" s="52">
        <f t="shared" si="18"/>
        <v>35</v>
      </c>
      <c r="Y185">
        <f t="shared" si="19"/>
        <v>4.18</v>
      </c>
      <c r="Z185" t="str">
        <f t="shared" si="20"/>
        <v>Forma_A_Aternativas:_5_Problemas:_25</v>
      </c>
    </row>
    <row r="186" spans="1:26" ht="15" customHeight="1">
      <c r="A186" s="41">
        <v>16</v>
      </c>
      <c r="B186" s="42" t="s">
        <v>242</v>
      </c>
      <c r="C186" s="42" t="s">
        <v>243</v>
      </c>
      <c r="D186" s="42" t="s">
        <v>37</v>
      </c>
      <c r="E186" s="43" t="s">
        <v>215</v>
      </c>
      <c r="F186" s="45" t="s">
        <v>50</v>
      </c>
      <c r="G186" s="44">
        <v>1.5</v>
      </c>
      <c r="H186" s="44">
        <v>4.5</v>
      </c>
      <c r="I186" s="44">
        <v>0</v>
      </c>
      <c r="J186" s="44">
        <v>0</v>
      </c>
      <c r="K186" s="44">
        <v>0</v>
      </c>
      <c r="L186" s="44">
        <v>0</v>
      </c>
      <c r="M186" s="44">
        <f>SUM(G186:L186)</f>
        <v>6</v>
      </c>
      <c r="N186" s="44" t="s">
        <v>216</v>
      </c>
      <c r="O186" s="40">
        <f t="shared" si="14"/>
        <v>1</v>
      </c>
      <c r="P186" s="32">
        <v>214</v>
      </c>
      <c r="Q186" s="34" t="s">
        <v>716</v>
      </c>
      <c r="R186" s="35" t="s">
        <v>242</v>
      </c>
      <c r="S186" s="34">
        <v>4</v>
      </c>
      <c r="T186" s="31" t="s">
        <v>537</v>
      </c>
      <c r="U186" s="52" t="str">
        <f t="shared" si="15"/>
        <v>A</v>
      </c>
      <c r="V186" s="52">
        <f t="shared" si="16"/>
        <v>8</v>
      </c>
      <c r="W186" s="52">
        <f t="shared" si="17"/>
        <v>6</v>
      </c>
      <c r="X186" s="52">
        <f t="shared" si="18"/>
        <v>14</v>
      </c>
      <c r="Y186">
        <f t="shared" si="19"/>
        <v>2.25</v>
      </c>
      <c r="Z186" t="str">
        <f t="shared" si="20"/>
        <v>Forma_A_Aternativas:_4_Problemas:_6</v>
      </c>
    </row>
    <row r="187" spans="1:26" ht="15" customHeight="1">
      <c r="A187" s="41">
        <v>87</v>
      </c>
      <c r="B187" s="42" t="s">
        <v>201</v>
      </c>
      <c r="C187" s="42" t="s">
        <v>202</v>
      </c>
      <c r="D187" s="42" t="s">
        <v>37</v>
      </c>
      <c r="E187" s="43" t="s">
        <v>38</v>
      </c>
      <c r="F187" s="45" t="s">
        <v>50</v>
      </c>
      <c r="G187" s="44">
        <v>4</v>
      </c>
      <c r="H187" s="44">
        <v>5</v>
      </c>
      <c r="I187" s="44">
        <v>4</v>
      </c>
      <c r="J187" s="44">
        <v>2.5</v>
      </c>
      <c r="K187" s="44">
        <v>2.5</v>
      </c>
      <c r="L187" s="44">
        <v>2</v>
      </c>
      <c r="M187" s="44">
        <f>SUM(G187:L187)</f>
        <v>20</v>
      </c>
      <c r="N187" s="44" t="s">
        <v>51</v>
      </c>
      <c r="O187" s="40">
        <f t="shared" si="14"/>
        <v>1</v>
      </c>
      <c r="P187" s="34">
        <v>59</v>
      </c>
      <c r="Q187" s="32" t="s">
        <v>717</v>
      </c>
      <c r="R187" s="33" t="s">
        <v>201</v>
      </c>
      <c r="S187" s="32">
        <v>11</v>
      </c>
      <c r="T187" s="31" t="s">
        <v>540</v>
      </c>
      <c r="U187" s="52" t="str">
        <f t="shared" si="15"/>
        <v>A</v>
      </c>
      <c r="V187" s="52">
        <f t="shared" si="16"/>
        <v>22</v>
      </c>
      <c r="W187" s="52">
        <f t="shared" si="17"/>
        <v>20</v>
      </c>
      <c r="X187" s="52">
        <f t="shared" si="18"/>
        <v>42</v>
      </c>
      <c r="Y187">
        <f t="shared" si="19"/>
        <v>5.12</v>
      </c>
      <c r="Z187" t="str">
        <f t="shared" si="20"/>
        <v>Forma_A_Aternativas:_11_Problemas:_20</v>
      </c>
    </row>
    <row r="188" spans="1:26" ht="15" customHeight="1">
      <c r="A188" s="41">
        <v>51</v>
      </c>
      <c r="B188" s="42" t="s">
        <v>441</v>
      </c>
      <c r="C188" s="42" t="s">
        <v>442</v>
      </c>
      <c r="D188" s="42" t="s">
        <v>37</v>
      </c>
      <c r="E188" s="43" t="s">
        <v>346</v>
      </c>
      <c r="F188" s="44" t="s">
        <v>50</v>
      </c>
      <c r="G188" s="44">
        <v>2.5</v>
      </c>
      <c r="H188" s="44">
        <v>3</v>
      </c>
      <c r="I188" s="44">
        <v>0.1</v>
      </c>
      <c r="J188" s="44">
        <v>4</v>
      </c>
      <c r="K188" s="44">
        <v>3</v>
      </c>
      <c r="L188" s="44">
        <v>0.1</v>
      </c>
      <c r="M188" s="44">
        <f>SUM(G188:L188)</f>
        <v>12.7</v>
      </c>
      <c r="N188" s="44" t="s">
        <v>142</v>
      </c>
      <c r="O188" s="40">
        <f t="shared" si="14"/>
        <v>1</v>
      </c>
      <c r="P188" s="32">
        <v>60</v>
      </c>
      <c r="Q188" s="34" t="s">
        <v>718</v>
      </c>
      <c r="R188" s="35" t="s">
        <v>441</v>
      </c>
      <c r="S188" s="34">
        <v>6</v>
      </c>
      <c r="T188" s="31" t="s">
        <v>540</v>
      </c>
      <c r="U188" s="52" t="str">
        <f t="shared" si="15"/>
        <v>A</v>
      </c>
      <c r="V188" s="52">
        <f t="shared" si="16"/>
        <v>12</v>
      </c>
      <c r="W188" s="52">
        <f t="shared" si="17"/>
        <v>12.7</v>
      </c>
      <c r="X188" s="52">
        <f t="shared" si="18"/>
        <v>24.7</v>
      </c>
      <c r="Y188">
        <f t="shared" si="19"/>
        <v>3.2</v>
      </c>
      <c r="Z188" t="str">
        <f t="shared" si="20"/>
        <v>Forma_A_Aternativas:_6_Problemas:_12,7</v>
      </c>
    </row>
    <row r="189" spans="1:26" ht="15" customHeight="1">
      <c r="A189" s="41">
        <v>5</v>
      </c>
      <c r="B189" s="42" t="s">
        <v>353</v>
      </c>
      <c r="C189" s="42" t="s">
        <v>354</v>
      </c>
      <c r="D189" s="42" t="s">
        <v>37</v>
      </c>
      <c r="E189" s="43" t="s">
        <v>346</v>
      </c>
      <c r="F189" s="44" t="s">
        <v>50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f>SUM(G189:L189)</f>
        <v>0</v>
      </c>
      <c r="N189" s="44" t="s">
        <v>142</v>
      </c>
      <c r="O189" s="40">
        <f t="shared" si="14"/>
        <v>1</v>
      </c>
      <c r="P189" s="32">
        <v>61</v>
      </c>
      <c r="Q189" s="32" t="s">
        <v>719</v>
      </c>
      <c r="R189" s="33" t="s">
        <v>353</v>
      </c>
      <c r="S189" s="32">
        <v>3</v>
      </c>
      <c r="T189" s="31" t="s">
        <v>540</v>
      </c>
      <c r="U189" s="52" t="str">
        <f t="shared" si="15"/>
        <v>A</v>
      </c>
      <c r="V189" s="52">
        <f t="shared" si="16"/>
        <v>6</v>
      </c>
      <c r="W189" s="52">
        <f t="shared" si="17"/>
        <v>0</v>
      </c>
      <c r="X189" s="52">
        <f t="shared" si="18"/>
        <v>6</v>
      </c>
      <c r="Y189">
        <f t="shared" si="19"/>
        <v>1.53</v>
      </c>
      <c r="Z189" t="str">
        <f t="shared" si="20"/>
        <v>Forma_A_Aternativas:_3_Problemas:_0</v>
      </c>
    </row>
    <row r="190" spans="1:26" s="61" customFormat="1" ht="15" customHeight="1">
      <c r="A190" s="62">
        <v>74</v>
      </c>
      <c r="B190" s="54" t="s">
        <v>485</v>
      </c>
      <c r="C190" s="54" t="s">
        <v>486</v>
      </c>
      <c r="D190" s="54" t="s">
        <v>37</v>
      </c>
      <c r="E190" s="55" t="s">
        <v>346</v>
      </c>
      <c r="F190" s="47"/>
      <c r="G190" s="47"/>
      <c r="H190" s="47"/>
      <c r="I190" s="47"/>
      <c r="J190" s="47"/>
      <c r="K190" s="47"/>
      <c r="L190" s="47"/>
      <c r="M190" s="47">
        <f>SUM(G190:L190)</f>
        <v>0</v>
      </c>
      <c r="N190" s="47"/>
      <c r="O190" s="56">
        <f t="shared" si="14"/>
        <v>1</v>
      </c>
      <c r="P190" s="57">
        <v>62</v>
      </c>
      <c r="Q190" s="57" t="s">
        <v>720</v>
      </c>
      <c r="R190" s="58" t="s">
        <v>485</v>
      </c>
      <c r="S190" s="57">
        <v>10</v>
      </c>
      <c r="T190" s="59" t="s">
        <v>540</v>
      </c>
      <c r="U190" s="60">
        <f t="shared" si="15"/>
        <v>0</v>
      </c>
      <c r="V190" s="60">
        <f t="shared" si="16"/>
        <v>20</v>
      </c>
      <c r="W190" s="60" t="s">
        <v>776</v>
      </c>
      <c r="X190" s="60"/>
      <c r="Y190"/>
      <c r="Z190" t="str">
        <f t="shared" si="20"/>
        <v>Forma_0_Aternativas:_10_Problemas:_Sin Desarrollo</v>
      </c>
    </row>
    <row r="191" spans="1:26" ht="15" customHeight="1">
      <c r="A191" s="41">
        <v>4</v>
      </c>
      <c r="B191" s="42" t="s">
        <v>44</v>
      </c>
      <c r="C191" s="42" t="s">
        <v>45</v>
      </c>
      <c r="D191" s="42" t="s">
        <v>37</v>
      </c>
      <c r="E191" s="43" t="s">
        <v>38</v>
      </c>
      <c r="F191" s="45"/>
      <c r="G191" s="44"/>
      <c r="H191" s="44"/>
      <c r="I191" s="44"/>
      <c r="J191" s="44"/>
      <c r="K191" s="44"/>
      <c r="L191" s="44"/>
      <c r="M191" s="44">
        <f>SUM(G191:L191)</f>
        <v>0</v>
      </c>
      <c r="N191" s="44"/>
      <c r="O191" s="40">
        <f t="shared" si="14"/>
        <v>0</v>
      </c>
      <c r="P191" s="40"/>
      <c r="Q191" s="40"/>
      <c r="R191" s="40"/>
      <c r="S191" s="40"/>
      <c r="T191" s="40"/>
      <c r="U191" s="52"/>
      <c r="V191" s="52"/>
      <c r="W191" s="52"/>
      <c r="X191" s="52"/>
      <c r="Z191" t="s">
        <v>775</v>
      </c>
    </row>
    <row r="192" spans="1:26" ht="15" customHeight="1">
      <c r="A192" s="41">
        <v>19</v>
      </c>
      <c r="B192" s="42" t="s">
        <v>74</v>
      </c>
      <c r="C192" s="42" t="s">
        <v>75</v>
      </c>
      <c r="D192" s="42" t="s">
        <v>37</v>
      </c>
      <c r="E192" s="43" t="s">
        <v>38</v>
      </c>
      <c r="F192" s="44" t="s">
        <v>50</v>
      </c>
      <c r="G192" s="44">
        <v>4.5</v>
      </c>
      <c r="H192" s="44">
        <v>5</v>
      </c>
      <c r="I192" s="44">
        <v>4</v>
      </c>
      <c r="J192" s="44">
        <v>4</v>
      </c>
      <c r="K192" s="44">
        <v>4</v>
      </c>
      <c r="L192" s="44">
        <v>5</v>
      </c>
      <c r="M192" s="44">
        <f>SUM(G192:L192)</f>
        <v>26.5</v>
      </c>
      <c r="N192" s="44" t="s">
        <v>51</v>
      </c>
      <c r="O192" s="40">
        <f t="shared" si="14"/>
        <v>1</v>
      </c>
      <c r="P192" s="34">
        <v>215</v>
      </c>
      <c r="Q192" s="32" t="s">
        <v>721</v>
      </c>
      <c r="R192" s="33" t="s">
        <v>74</v>
      </c>
      <c r="S192" s="32">
        <v>12</v>
      </c>
      <c r="T192" s="31" t="s">
        <v>537</v>
      </c>
      <c r="U192" s="52" t="str">
        <f t="shared" si="15"/>
        <v>A</v>
      </c>
      <c r="V192" s="52">
        <f t="shared" si="16"/>
        <v>24</v>
      </c>
      <c r="W192" s="52">
        <f t="shared" si="17"/>
        <v>26.5</v>
      </c>
      <c r="X192" s="52">
        <f t="shared" si="18"/>
        <v>50.5</v>
      </c>
      <c r="Y192">
        <f t="shared" si="19"/>
        <v>6.26</v>
      </c>
      <c r="Z192" t="str">
        <f t="shared" si="20"/>
        <v>Forma_A_Aternativas:_12_Problemas:_26,5</v>
      </c>
    </row>
    <row r="193" spans="1:26" ht="15" customHeight="1">
      <c r="A193" s="41">
        <v>67</v>
      </c>
      <c r="B193" s="42" t="s">
        <v>471</v>
      </c>
      <c r="C193" s="42" t="s">
        <v>472</v>
      </c>
      <c r="D193" s="42" t="s">
        <v>37</v>
      </c>
      <c r="E193" s="43" t="s">
        <v>346</v>
      </c>
      <c r="F193" s="44" t="s">
        <v>50</v>
      </c>
      <c r="G193" s="44">
        <v>0.1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f>SUM(G193:L193)</f>
        <v>0.1</v>
      </c>
      <c r="N193" s="44" t="s">
        <v>142</v>
      </c>
      <c r="O193" s="40">
        <f t="shared" si="14"/>
        <v>1</v>
      </c>
      <c r="P193" s="32">
        <v>216</v>
      </c>
      <c r="Q193" s="34" t="s">
        <v>722</v>
      </c>
      <c r="R193" s="35" t="s">
        <v>471</v>
      </c>
      <c r="S193" s="34">
        <v>6</v>
      </c>
      <c r="T193" s="31" t="s">
        <v>537</v>
      </c>
      <c r="U193" s="52" t="str">
        <f t="shared" si="15"/>
        <v>A</v>
      </c>
      <c r="V193" s="52">
        <f t="shared" si="16"/>
        <v>12</v>
      </c>
      <c r="W193" s="52">
        <f t="shared" si="17"/>
        <v>0.1</v>
      </c>
      <c r="X193" s="52">
        <f t="shared" si="18"/>
        <v>12.1</v>
      </c>
      <c r="Y193">
        <f t="shared" si="19"/>
        <v>2.08</v>
      </c>
      <c r="Z193" t="str">
        <f t="shared" si="20"/>
        <v>Forma_A_Aternativas:_6_Problemas:_0,1</v>
      </c>
    </row>
    <row r="194" spans="1:26" ht="15" customHeight="1">
      <c r="A194" s="41">
        <v>54</v>
      </c>
      <c r="B194" s="42" t="s">
        <v>136</v>
      </c>
      <c r="C194" s="42" t="s">
        <v>137</v>
      </c>
      <c r="D194" s="42" t="s">
        <v>37</v>
      </c>
      <c r="E194" s="43" t="s">
        <v>38</v>
      </c>
      <c r="F194" s="45" t="s">
        <v>39</v>
      </c>
      <c r="G194" s="44">
        <v>4</v>
      </c>
      <c r="H194" s="44">
        <v>5</v>
      </c>
      <c r="I194" s="44">
        <v>5</v>
      </c>
      <c r="J194" s="44">
        <v>1.5</v>
      </c>
      <c r="K194" s="44">
        <v>4.5</v>
      </c>
      <c r="L194" s="44">
        <v>4.5</v>
      </c>
      <c r="M194" s="44">
        <f>SUM(G194:L194)</f>
        <v>24.5</v>
      </c>
      <c r="N194" s="44"/>
      <c r="O194" s="40">
        <f t="shared" si="14"/>
        <v>1</v>
      </c>
      <c r="P194" s="32">
        <v>217</v>
      </c>
      <c r="Q194" s="32" t="s">
        <v>723</v>
      </c>
      <c r="R194" s="33" t="s">
        <v>136</v>
      </c>
      <c r="S194" s="32">
        <v>11</v>
      </c>
      <c r="T194" s="31" t="s">
        <v>537</v>
      </c>
      <c r="U194" s="52" t="str">
        <f t="shared" si="15"/>
        <v>B</v>
      </c>
      <c r="V194" s="52">
        <f t="shared" si="16"/>
        <v>22</v>
      </c>
      <c r="W194" s="52">
        <f t="shared" si="17"/>
        <v>24.5</v>
      </c>
      <c r="X194" s="52">
        <f t="shared" si="18"/>
        <v>46.5</v>
      </c>
      <c r="Y194">
        <f t="shared" si="19"/>
        <v>5.72</v>
      </c>
      <c r="Z194" t="str">
        <f t="shared" si="20"/>
        <v>Forma_B_Aternativas:_11_Problemas:_24,5</v>
      </c>
    </row>
    <row r="195" spans="1:26" ht="15" customHeight="1">
      <c r="A195" s="41">
        <v>18</v>
      </c>
      <c r="B195" s="42" t="s">
        <v>246</v>
      </c>
      <c r="C195" s="42" t="s">
        <v>247</v>
      </c>
      <c r="D195" s="42" t="s">
        <v>37</v>
      </c>
      <c r="E195" s="43" t="s">
        <v>215</v>
      </c>
      <c r="F195" s="44" t="s">
        <v>39</v>
      </c>
      <c r="G195" s="44">
        <v>1</v>
      </c>
      <c r="H195" s="44">
        <v>2</v>
      </c>
      <c r="I195" s="44">
        <v>3</v>
      </c>
      <c r="J195" s="44">
        <v>4</v>
      </c>
      <c r="K195" s="44">
        <v>4</v>
      </c>
      <c r="L195" s="44">
        <v>1</v>
      </c>
      <c r="M195" s="44">
        <f>SUM(G195:L195)</f>
        <v>15</v>
      </c>
      <c r="N195" s="44" t="s">
        <v>219</v>
      </c>
      <c r="O195" s="40">
        <f t="shared" ref="O195:O244" si="21">IF(B195=R195,1,0)</f>
        <v>1</v>
      </c>
      <c r="P195" s="32">
        <v>63</v>
      </c>
      <c r="Q195" s="32" t="s">
        <v>724</v>
      </c>
      <c r="R195" s="33" t="s">
        <v>246</v>
      </c>
      <c r="S195" s="32">
        <v>8</v>
      </c>
      <c r="T195" s="31" t="s">
        <v>540</v>
      </c>
      <c r="U195" s="52" t="str">
        <f t="shared" ref="U195:U244" si="22">F195</f>
        <v>B</v>
      </c>
      <c r="V195" s="52">
        <f t="shared" ref="V195:V244" si="23">S195*2</f>
        <v>16</v>
      </c>
      <c r="W195" s="52">
        <f t="shared" ref="W195:W244" si="24">M195</f>
        <v>15</v>
      </c>
      <c r="X195" s="52">
        <f t="shared" ref="X195:X244" si="25">V195+W195</f>
        <v>31</v>
      </c>
      <c r="Y195">
        <f t="shared" ref="Y195:Y245" si="26">ROUND(TRUNC(IF(X195&lt;33.6,3*X195/33.6+1,3*(X195-33.6)/22.4+4),2),2)</f>
        <v>3.76</v>
      </c>
      <c r="Z195" t="str">
        <f t="shared" ref="Z195:Z244" si="27">CONCATENATE("Forma_",U195,"_Aternativas:_",S195,"_Problemas:_",W195)</f>
        <v>Forma_B_Aternativas:_8_Problemas:_15</v>
      </c>
    </row>
    <row r="196" spans="1:26" ht="15" customHeight="1">
      <c r="A196" s="41">
        <v>28</v>
      </c>
      <c r="B196" s="42" t="s">
        <v>264</v>
      </c>
      <c r="C196" s="42" t="s">
        <v>265</v>
      </c>
      <c r="D196" s="42" t="s">
        <v>37</v>
      </c>
      <c r="E196" s="43" t="s">
        <v>215</v>
      </c>
      <c r="F196" s="44" t="s">
        <v>39</v>
      </c>
      <c r="G196" s="44">
        <v>4</v>
      </c>
      <c r="H196" s="44">
        <v>4</v>
      </c>
      <c r="I196" s="44">
        <v>5</v>
      </c>
      <c r="J196" s="44">
        <v>3</v>
      </c>
      <c r="K196" s="44">
        <v>5</v>
      </c>
      <c r="L196" s="44">
        <v>1</v>
      </c>
      <c r="M196" s="44">
        <f>SUM(G196:L196)</f>
        <v>22</v>
      </c>
      <c r="N196" s="44" t="s">
        <v>219</v>
      </c>
      <c r="O196" s="40">
        <f t="shared" si="21"/>
        <v>1</v>
      </c>
      <c r="P196" s="32">
        <v>64</v>
      </c>
      <c r="Q196" s="34" t="s">
        <v>725</v>
      </c>
      <c r="R196" s="35" t="s">
        <v>264</v>
      </c>
      <c r="S196" s="34">
        <v>9</v>
      </c>
      <c r="T196" s="31" t="s">
        <v>540</v>
      </c>
      <c r="U196" s="52" t="str">
        <f t="shared" si="22"/>
        <v>B</v>
      </c>
      <c r="V196" s="52">
        <f t="shared" si="23"/>
        <v>18</v>
      </c>
      <c r="W196" s="52">
        <f t="shared" si="24"/>
        <v>22</v>
      </c>
      <c r="X196" s="52">
        <f t="shared" si="25"/>
        <v>40</v>
      </c>
      <c r="Y196">
        <f t="shared" si="26"/>
        <v>4.8499999999999996</v>
      </c>
      <c r="Z196" t="str">
        <f t="shared" si="27"/>
        <v>Forma_B_Aternativas:_9_Problemas:_22</v>
      </c>
    </row>
    <row r="197" spans="1:26" ht="15" customHeight="1">
      <c r="A197" s="41">
        <v>89</v>
      </c>
      <c r="B197" s="42" t="s">
        <v>205</v>
      </c>
      <c r="C197" s="42" t="s">
        <v>206</v>
      </c>
      <c r="D197" s="42" t="s">
        <v>37</v>
      </c>
      <c r="E197" s="43" t="s">
        <v>38</v>
      </c>
      <c r="F197" s="45" t="s">
        <v>39</v>
      </c>
      <c r="G197" s="44">
        <v>2</v>
      </c>
      <c r="H197" s="44">
        <v>0</v>
      </c>
      <c r="I197" s="44">
        <v>1</v>
      </c>
      <c r="J197" s="44">
        <v>3</v>
      </c>
      <c r="K197" s="44">
        <v>4</v>
      </c>
      <c r="L197" s="44">
        <v>2.5</v>
      </c>
      <c r="M197" s="44">
        <f>SUM(G197:L197)</f>
        <v>12.5</v>
      </c>
      <c r="N197" s="44"/>
      <c r="O197" s="40">
        <f t="shared" si="21"/>
        <v>1</v>
      </c>
      <c r="P197" s="34">
        <v>65</v>
      </c>
      <c r="Q197" s="32" t="s">
        <v>726</v>
      </c>
      <c r="R197" s="33" t="s">
        <v>205</v>
      </c>
      <c r="S197" s="32">
        <v>10</v>
      </c>
      <c r="T197" s="31" t="s">
        <v>540</v>
      </c>
      <c r="U197" s="52" t="str">
        <f t="shared" si="22"/>
        <v>B</v>
      </c>
      <c r="V197" s="52">
        <f t="shared" si="23"/>
        <v>20</v>
      </c>
      <c r="W197" s="52">
        <f t="shared" si="24"/>
        <v>12.5</v>
      </c>
      <c r="X197" s="52">
        <f t="shared" si="25"/>
        <v>32.5</v>
      </c>
      <c r="Y197">
        <f t="shared" si="26"/>
        <v>3.9</v>
      </c>
      <c r="Z197" t="str">
        <f t="shared" si="27"/>
        <v>Forma_B_Aternativas:_10_Problemas:_12,5</v>
      </c>
    </row>
    <row r="198" spans="1:26" ht="15" customHeight="1">
      <c r="A198" s="41">
        <v>80</v>
      </c>
      <c r="B198" s="42" t="s">
        <v>497</v>
      </c>
      <c r="C198" s="42" t="s">
        <v>498</v>
      </c>
      <c r="D198" s="42" t="s">
        <v>37</v>
      </c>
      <c r="E198" s="43" t="s">
        <v>346</v>
      </c>
      <c r="F198" s="44" t="s">
        <v>39</v>
      </c>
      <c r="G198" s="45">
        <v>2</v>
      </c>
      <c r="H198" s="45">
        <v>1</v>
      </c>
      <c r="I198" s="45">
        <v>0</v>
      </c>
      <c r="J198" s="44">
        <v>0</v>
      </c>
      <c r="K198" s="44">
        <v>0</v>
      </c>
      <c r="L198" s="44">
        <v>0</v>
      </c>
      <c r="M198" s="44">
        <f>SUM(G198:L198)</f>
        <v>3</v>
      </c>
      <c r="N198" s="44" t="s">
        <v>219</v>
      </c>
      <c r="O198" s="40">
        <f t="shared" si="21"/>
        <v>1</v>
      </c>
      <c r="P198" s="32">
        <v>135</v>
      </c>
      <c r="Q198" s="32" t="s">
        <v>727</v>
      </c>
      <c r="R198" s="33" t="s">
        <v>497</v>
      </c>
      <c r="S198" s="32">
        <v>6</v>
      </c>
      <c r="T198" s="31" t="s">
        <v>542</v>
      </c>
      <c r="U198" s="52" t="str">
        <f t="shared" si="22"/>
        <v>B</v>
      </c>
      <c r="V198" s="52">
        <f t="shared" si="23"/>
        <v>12</v>
      </c>
      <c r="W198" s="52">
        <f t="shared" si="24"/>
        <v>3</v>
      </c>
      <c r="X198" s="52">
        <f t="shared" si="25"/>
        <v>15</v>
      </c>
      <c r="Y198">
        <f t="shared" si="26"/>
        <v>2.33</v>
      </c>
      <c r="Z198" t="str">
        <f t="shared" si="27"/>
        <v>Forma_B_Aternativas:_6_Problemas:_3</v>
      </c>
    </row>
    <row r="199" spans="1:26" ht="15" customHeight="1">
      <c r="A199" s="41">
        <v>57</v>
      </c>
      <c r="B199" s="42" t="s">
        <v>143</v>
      </c>
      <c r="C199" s="42" t="s">
        <v>144</v>
      </c>
      <c r="D199" s="42" t="s">
        <v>37</v>
      </c>
      <c r="E199" s="43" t="s">
        <v>38</v>
      </c>
      <c r="F199" s="44" t="s">
        <v>50</v>
      </c>
      <c r="G199" s="44">
        <v>3</v>
      </c>
      <c r="H199" s="44">
        <v>5</v>
      </c>
      <c r="I199" s="44">
        <v>1.5</v>
      </c>
      <c r="J199" s="44">
        <v>4</v>
      </c>
      <c r="K199" s="44">
        <v>4</v>
      </c>
      <c r="L199" s="44">
        <v>2</v>
      </c>
      <c r="M199" s="44">
        <f>SUM(G199:L199)</f>
        <v>19.5</v>
      </c>
      <c r="N199" s="44" t="s">
        <v>51</v>
      </c>
      <c r="O199" s="40">
        <f t="shared" si="21"/>
        <v>1</v>
      </c>
      <c r="P199" s="32">
        <v>136</v>
      </c>
      <c r="Q199" s="34" t="s">
        <v>728</v>
      </c>
      <c r="R199" s="35" t="s">
        <v>143</v>
      </c>
      <c r="S199" s="34">
        <v>6</v>
      </c>
      <c r="T199" s="31" t="s">
        <v>542</v>
      </c>
      <c r="U199" s="52" t="str">
        <f t="shared" si="22"/>
        <v>A</v>
      </c>
      <c r="V199" s="52">
        <f t="shared" si="23"/>
        <v>12</v>
      </c>
      <c r="W199" s="52">
        <f t="shared" si="24"/>
        <v>19.5</v>
      </c>
      <c r="X199" s="52">
        <f t="shared" si="25"/>
        <v>31.5</v>
      </c>
      <c r="Y199">
        <f t="shared" si="26"/>
        <v>3.81</v>
      </c>
      <c r="Z199" t="str">
        <f t="shared" si="27"/>
        <v>Forma_A_Aternativas:_6_Problemas:_19,5</v>
      </c>
    </row>
    <row r="200" spans="1:26" ht="15" customHeight="1">
      <c r="A200" s="41">
        <v>52</v>
      </c>
      <c r="B200" s="42" t="s">
        <v>134</v>
      </c>
      <c r="C200" s="42" t="s">
        <v>135</v>
      </c>
      <c r="D200" s="42" t="s">
        <v>37</v>
      </c>
      <c r="E200" s="43" t="s">
        <v>38</v>
      </c>
      <c r="F200" s="45" t="s">
        <v>50</v>
      </c>
      <c r="G200" s="44">
        <v>4.5</v>
      </c>
      <c r="H200" s="44">
        <v>5</v>
      </c>
      <c r="I200" s="44">
        <v>0.5</v>
      </c>
      <c r="J200" s="44">
        <v>1.5</v>
      </c>
      <c r="K200" s="44">
        <v>2</v>
      </c>
      <c r="L200" s="44">
        <v>5</v>
      </c>
      <c r="M200" s="44">
        <f>SUM(G200:L200)</f>
        <v>18.5</v>
      </c>
      <c r="N200" s="44" t="s">
        <v>51</v>
      </c>
      <c r="O200" s="40">
        <f t="shared" si="21"/>
        <v>1</v>
      </c>
      <c r="P200" s="32">
        <v>66</v>
      </c>
      <c r="Q200" s="34" t="s">
        <v>729</v>
      </c>
      <c r="R200" s="35" t="s">
        <v>134</v>
      </c>
      <c r="S200" s="34">
        <v>11</v>
      </c>
      <c r="T200" s="31" t="s">
        <v>540</v>
      </c>
      <c r="U200" s="52" t="str">
        <f t="shared" si="22"/>
        <v>A</v>
      </c>
      <c r="V200" s="52">
        <f t="shared" si="23"/>
        <v>22</v>
      </c>
      <c r="W200" s="52">
        <f t="shared" si="24"/>
        <v>18.5</v>
      </c>
      <c r="X200" s="52">
        <f t="shared" si="25"/>
        <v>40.5</v>
      </c>
      <c r="Y200">
        <f t="shared" si="26"/>
        <v>4.92</v>
      </c>
      <c r="Z200" t="str">
        <f t="shared" si="27"/>
        <v>Forma_A_Aternativas:_11_Problemas:_18,5</v>
      </c>
    </row>
    <row r="201" spans="1:26" ht="15" customHeight="1">
      <c r="A201" s="41">
        <v>23</v>
      </c>
      <c r="B201" s="42" t="s">
        <v>256</v>
      </c>
      <c r="C201" s="42" t="s">
        <v>257</v>
      </c>
      <c r="D201" s="42" t="s">
        <v>37</v>
      </c>
      <c r="E201" s="43" t="s">
        <v>215</v>
      </c>
      <c r="F201" s="44" t="s">
        <v>50</v>
      </c>
      <c r="G201" s="44">
        <v>1</v>
      </c>
      <c r="H201" s="44">
        <v>4.5</v>
      </c>
      <c r="I201" s="44">
        <v>3</v>
      </c>
      <c r="J201" s="44">
        <v>2</v>
      </c>
      <c r="K201" s="44">
        <v>1</v>
      </c>
      <c r="L201" s="44">
        <v>0</v>
      </c>
      <c r="M201" s="44">
        <f>SUM(G201:L201)</f>
        <v>11.5</v>
      </c>
      <c r="N201" s="44" t="s">
        <v>216</v>
      </c>
      <c r="O201" s="40">
        <f t="shared" si="21"/>
        <v>1</v>
      </c>
      <c r="P201" s="34">
        <v>137</v>
      </c>
      <c r="Q201" s="32" t="s">
        <v>730</v>
      </c>
      <c r="R201" s="33" t="s">
        <v>256</v>
      </c>
      <c r="S201" s="32">
        <v>7</v>
      </c>
      <c r="T201" s="31" t="s">
        <v>542</v>
      </c>
      <c r="U201" s="52" t="str">
        <f t="shared" si="22"/>
        <v>A</v>
      </c>
      <c r="V201" s="52">
        <f t="shared" si="23"/>
        <v>14</v>
      </c>
      <c r="W201" s="52">
        <f t="shared" si="24"/>
        <v>11.5</v>
      </c>
      <c r="X201" s="52">
        <f t="shared" si="25"/>
        <v>25.5</v>
      </c>
      <c r="Y201">
        <f t="shared" si="26"/>
        <v>3.27</v>
      </c>
      <c r="Z201" t="str">
        <f t="shared" si="27"/>
        <v>Forma_A_Aternativas:_7_Problemas:_11,5</v>
      </c>
    </row>
    <row r="202" spans="1:26" ht="15" customHeight="1">
      <c r="A202" s="41">
        <v>95</v>
      </c>
      <c r="B202" s="42" t="s">
        <v>525</v>
      </c>
      <c r="C202" s="42" t="s">
        <v>526</v>
      </c>
      <c r="D202" s="42" t="s">
        <v>37</v>
      </c>
      <c r="E202" s="43" t="s">
        <v>346</v>
      </c>
      <c r="F202" s="45" t="s">
        <v>50</v>
      </c>
      <c r="G202" s="45">
        <v>0</v>
      </c>
      <c r="H202" s="45">
        <v>4.5</v>
      </c>
      <c r="I202" s="45">
        <v>0.1</v>
      </c>
      <c r="J202" s="45">
        <v>2.5</v>
      </c>
      <c r="K202" s="45">
        <v>2.5</v>
      </c>
      <c r="L202" s="45">
        <v>2.5</v>
      </c>
      <c r="M202" s="44">
        <f>SUM(G202:L202)</f>
        <v>12.1</v>
      </c>
      <c r="N202" s="44" t="s">
        <v>142</v>
      </c>
      <c r="O202" s="40">
        <f t="shared" si="21"/>
        <v>1</v>
      </c>
      <c r="P202" s="32">
        <v>67</v>
      </c>
      <c r="Q202" s="32" t="s">
        <v>731</v>
      </c>
      <c r="R202" s="33" t="s">
        <v>525</v>
      </c>
      <c r="S202" s="32">
        <v>4</v>
      </c>
      <c r="T202" s="31" t="s">
        <v>540</v>
      </c>
      <c r="U202" s="52" t="str">
        <f t="shared" si="22"/>
        <v>A</v>
      </c>
      <c r="V202" s="52">
        <f t="shared" si="23"/>
        <v>8</v>
      </c>
      <c r="W202" s="52">
        <f t="shared" si="24"/>
        <v>12.1</v>
      </c>
      <c r="X202" s="52">
        <f t="shared" si="25"/>
        <v>20.100000000000001</v>
      </c>
      <c r="Y202">
        <f t="shared" si="26"/>
        <v>2.79</v>
      </c>
      <c r="Z202" t="str">
        <f t="shared" si="27"/>
        <v>Forma_A_Aternativas:_4_Problemas:_12,1</v>
      </c>
    </row>
    <row r="203" spans="1:26" ht="15" customHeight="1">
      <c r="A203" s="41">
        <v>33</v>
      </c>
      <c r="B203" s="42" t="s">
        <v>274</v>
      </c>
      <c r="C203" s="42" t="s">
        <v>275</v>
      </c>
      <c r="D203" s="42" t="s">
        <v>37</v>
      </c>
      <c r="E203" s="43" t="s">
        <v>215</v>
      </c>
      <c r="F203" s="44" t="s">
        <v>50</v>
      </c>
      <c r="G203" s="44">
        <v>4.5</v>
      </c>
      <c r="H203" s="44">
        <v>4.5</v>
      </c>
      <c r="I203" s="44">
        <v>4.5</v>
      </c>
      <c r="J203" s="44">
        <v>5</v>
      </c>
      <c r="K203" s="44">
        <v>5</v>
      </c>
      <c r="L203" s="44">
        <v>5</v>
      </c>
      <c r="M203" s="44">
        <f>SUM(G203:L203)</f>
        <v>28.5</v>
      </c>
      <c r="N203" s="44" t="s">
        <v>216</v>
      </c>
      <c r="O203" s="40">
        <f t="shared" si="21"/>
        <v>1</v>
      </c>
      <c r="P203" s="34">
        <v>218</v>
      </c>
      <c r="Q203" s="34" t="s">
        <v>732</v>
      </c>
      <c r="R203" s="35" t="s">
        <v>274</v>
      </c>
      <c r="S203" s="34">
        <v>8</v>
      </c>
      <c r="T203" s="31" t="s">
        <v>537</v>
      </c>
      <c r="U203" s="52" t="str">
        <f t="shared" si="22"/>
        <v>A</v>
      </c>
      <c r="V203" s="52">
        <f t="shared" si="23"/>
        <v>16</v>
      </c>
      <c r="W203" s="52">
        <f t="shared" si="24"/>
        <v>28.5</v>
      </c>
      <c r="X203" s="52">
        <f t="shared" si="25"/>
        <v>44.5</v>
      </c>
      <c r="Y203">
        <f t="shared" si="26"/>
        <v>5.45</v>
      </c>
      <c r="Z203" t="str">
        <f t="shared" si="27"/>
        <v>Forma_A_Aternativas:_8_Problemas:_28,5</v>
      </c>
    </row>
    <row r="204" spans="1:26" ht="15" customHeight="1">
      <c r="A204" s="41">
        <v>14</v>
      </c>
      <c r="B204" s="42" t="s">
        <v>64</v>
      </c>
      <c r="C204" s="42" t="s">
        <v>65</v>
      </c>
      <c r="D204" s="42" t="s">
        <v>37</v>
      </c>
      <c r="E204" s="43" t="s">
        <v>38</v>
      </c>
      <c r="F204" s="44" t="s">
        <v>39</v>
      </c>
      <c r="G204" s="44">
        <v>3</v>
      </c>
      <c r="H204" s="44">
        <v>0</v>
      </c>
      <c r="I204" s="44">
        <v>0</v>
      </c>
      <c r="J204" s="44">
        <v>1.5</v>
      </c>
      <c r="K204" s="44">
        <v>4.5</v>
      </c>
      <c r="L204" s="44">
        <v>3</v>
      </c>
      <c r="M204" s="44">
        <f>SUM(G204:L204)</f>
        <v>12</v>
      </c>
      <c r="N204" s="44"/>
      <c r="O204" s="40">
        <f t="shared" si="21"/>
        <v>1</v>
      </c>
      <c r="P204" s="34">
        <v>68</v>
      </c>
      <c r="Q204" s="34" t="s">
        <v>733</v>
      </c>
      <c r="R204" s="35" t="s">
        <v>64</v>
      </c>
      <c r="S204" s="34">
        <v>6</v>
      </c>
      <c r="T204" s="31" t="s">
        <v>540</v>
      </c>
      <c r="U204" s="52" t="str">
        <f t="shared" si="22"/>
        <v>B</v>
      </c>
      <c r="V204" s="52">
        <f t="shared" si="23"/>
        <v>12</v>
      </c>
      <c r="W204" s="52">
        <f t="shared" si="24"/>
        <v>12</v>
      </c>
      <c r="X204" s="52">
        <f t="shared" si="25"/>
        <v>24</v>
      </c>
      <c r="Y204">
        <f t="shared" si="26"/>
        <v>3.14</v>
      </c>
      <c r="Z204" t="str">
        <f t="shared" si="27"/>
        <v>Forma_B_Aternativas:_6_Problemas:_12</v>
      </c>
    </row>
    <row r="205" spans="1:26" ht="15" customHeight="1">
      <c r="A205" s="41">
        <v>65</v>
      </c>
      <c r="B205" s="42" t="s">
        <v>159</v>
      </c>
      <c r="C205" s="42" t="s">
        <v>160</v>
      </c>
      <c r="D205" s="42" t="s">
        <v>37</v>
      </c>
      <c r="E205" s="43" t="s">
        <v>38</v>
      </c>
      <c r="F205" s="44" t="s">
        <v>50</v>
      </c>
      <c r="G205" s="44">
        <v>0.5</v>
      </c>
      <c r="H205" s="44">
        <v>3.5</v>
      </c>
      <c r="I205" s="44">
        <v>0</v>
      </c>
      <c r="J205" s="44">
        <v>0.5</v>
      </c>
      <c r="K205" s="44">
        <v>0</v>
      </c>
      <c r="L205" s="44">
        <v>0</v>
      </c>
      <c r="M205" s="44">
        <f>SUM(G205:L205)</f>
        <v>4.5</v>
      </c>
      <c r="N205" s="44" t="s">
        <v>51</v>
      </c>
      <c r="O205" s="40">
        <f t="shared" si="21"/>
        <v>1</v>
      </c>
      <c r="P205" s="32">
        <v>138</v>
      </c>
      <c r="Q205" s="34" t="s">
        <v>734</v>
      </c>
      <c r="R205" s="35" t="s">
        <v>159</v>
      </c>
      <c r="S205" s="34">
        <v>5</v>
      </c>
      <c r="T205" s="31" t="s">
        <v>542</v>
      </c>
      <c r="U205" s="52" t="str">
        <f t="shared" si="22"/>
        <v>A</v>
      </c>
      <c r="V205" s="52">
        <f t="shared" si="23"/>
        <v>10</v>
      </c>
      <c r="W205" s="52">
        <f t="shared" si="24"/>
        <v>4.5</v>
      </c>
      <c r="X205" s="52">
        <f t="shared" si="25"/>
        <v>14.5</v>
      </c>
      <c r="Y205">
        <f t="shared" si="26"/>
        <v>2.29</v>
      </c>
      <c r="Z205" t="str">
        <f t="shared" si="27"/>
        <v>Forma_A_Aternativas:_5_Problemas:_4,5</v>
      </c>
    </row>
    <row r="206" spans="1:26" ht="15" customHeight="1">
      <c r="A206" s="41">
        <v>71</v>
      </c>
      <c r="B206" s="42" t="s">
        <v>171</v>
      </c>
      <c r="C206" s="42" t="s">
        <v>172</v>
      </c>
      <c r="D206" s="42" t="s">
        <v>37</v>
      </c>
      <c r="E206" s="43" t="s">
        <v>38</v>
      </c>
      <c r="F206" s="44" t="s">
        <v>39</v>
      </c>
      <c r="G206" s="44">
        <v>2</v>
      </c>
      <c r="H206" s="44">
        <v>0</v>
      </c>
      <c r="I206" s="44">
        <v>2</v>
      </c>
      <c r="J206" s="44">
        <v>2.5</v>
      </c>
      <c r="K206" s="44">
        <v>3.5</v>
      </c>
      <c r="L206" s="44">
        <v>3.5</v>
      </c>
      <c r="M206" s="44">
        <f>SUM(G206:L206)</f>
        <v>13.5</v>
      </c>
      <c r="N206" s="44"/>
      <c r="O206" s="40">
        <f t="shared" si="21"/>
        <v>1</v>
      </c>
      <c r="P206" s="32">
        <v>139</v>
      </c>
      <c r="Q206" s="32" t="s">
        <v>735</v>
      </c>
      <c r="R206" s="33" t="s">
        <v>171</v>
      </c>
      <c r="S206" s="32">
        <v>7</v>
      </c>
      <c r="T206" s="31" t="s">
        <v>542</v>
      </c>
      <c r="U206" s="52" t="str">
        <f t="shared" si="22"/>
        <v>B</v>
      </c>
      <c r="V206" s="52">
        <f t="shared" si="23"/>
        <v>14</v>
      </c>
      <c r="W206" s="52">
        <f t="shared" si="24"/>
        <v>13.5</v>
      </c>
      <c r="X206" s="52">
        <f t="shared" si="25"/>
        <v>27.5</v>
      </c>
      <c r="Y206">
        <f t="shared" si="26"/>
        <v>3.45</v>
      </c>
      <c r="Z206" t="str">
        <f t="shared" si="27"/>
        <v>Forma_B_Aternativas:_7_Problemas:_13,5</v>
      </c>
    </row>
    <row r="207" spans="1:26" ht="15" customHeight="1">
      <c r="A207" s="41">
        <v>41</v>
      </c>
      <c r="B207" s="42" t="s">
        <v>114</v>
      </c>
      <c r="C207" s="42" t="s">
        <v>115</v>
      </c>
      <c r="D207" s="42" t="s">
        <v>37</v>
      </c>
      <c r="E207" s="43" t="s">
        <v>38</v>
      </c>
      <c r="F207" s="44" t="s">
        <v>39</v>
      </c>
      <c r="G207" s="44">
        <v>4</v>
      </c>
      <c r="H207" s="44">
        <v>4</v>
      </c>
      <c r="I207" s="44">
        <v>0</v>
      </c>
      <c r="J207" s="44">
        <v>1.5</v>
      </c>
      <c r="K207" s="44">
        <v>3.5</v>
      </c>
      <c r="L207" s="44">
        <v>0.1</v>
      </c>
      <c r="M207" s="44">
        <f>SUM(G207:L207)</f>
        <v>13.1</v>
      </c>
      <c r="N207" s="44"/>
      <c r="O207" s="40">
        <f t="shared" si="21"/>
        <v>1</v>
      </c>
      <c r="P207" s="32">
        <v>69</v>
      </c>
      <c r="Q207" s="32" t="s">
        <v>736</v>
      </c>
      <c r="R207" s="33" t="s">
        <v>114</v>
      </c>
      <c r="S207" s="32">
        <v>9</v>
      </c>
      <c r="T207" s="31" t="s">
        <v>540</v>
      </c>
      <c r="U207" s="52" t="str">
        <f t="shared" si="22"/>
        <v>B</v>
      </c>
      <c r="V207" s="52">
        <f t="shared" si="23"/>
        <v>18</v>
      </c>
      <c r="W207" s="52">
        <f t="shared" si="24"/>
        <v>13.1</v>
      </c>
      <c r="X207" s="52">
        <f t="shared" si="25"/>
        <v>31.1</v>
      </c>
      <c r="Y207">
        <f t="shared" si="26"/>
        <v>3.77</v>
      </c>
      <c r="Z207" t="str">
        <f t="shared" si="27"/>
        <v>Forma_B_Aternativas:_9_Problemas:_13,1</v>
      </c>
    </row>
    <row r="208" spans="1:26" ht="15" customHeight="1">
      <c r="A208" s="41">
        <v>55</v>
      </c>
      <c r="B208" s="42" t="s">
        <v>138</v>
      </c>
      <c r="C208" s="42" t="s">
        <v>139</v>
      </c>
      <c r="D208" s="42" t="s">
        <v>37</v>
      </c>
      <c r="E208" s="43" t="s">
        <v>38</v>
      </c>
      <c r="F208" s="45" t="s">
        <v>50</v>
      </c>
      <c r="G208" s="44">
        <v>4.5</v>
      </c>
      <c r="H208" s="44">
        <v>5</v>
      </c>
      <c r="I208" s="44">
        <v>4</v>
      </c>
      <c r="J208" s="44">
        <v>5</v>
      </c>
      <c r="K208" s="44">
        <v>5</v>
      </c>
      <c r="L208" s="44">
        <v>5</v>
      </c>
      <c r="M208" s="44">
        <f>SUM(G208:L208)</f>
        <v>28.5</v>
      </c>
      <c r="N208" s="44" t="s">
        <v>51</v>
      </c>
      <c r="O208" s="40">
        <f t="shared" si="21"/>
        <v>1</v>
      </c>
      <c r="P208" s="34">
        <v>140</v>
      </c>
      <c r="Q208" s="34" t="s">
        <v>737</v>
      </c>
      <c r="R208" s="35" t="s">
        <v>138</v>
      </c>
      <c r="S208" s="34">
        <v>9</v>
      </c>
      <c r="T208" s="31" t="s">
        <v>542</v>
      </c>
      <c r="U208" s="52" t="str">
        <f t="shared" si="22"/>
        <v>A</v>
      </c>
      <c r="V208" s="52">
        <f t="shared" si="23"/>
        <v>18</v>
      </c>
      <c r="W208" s="52">
        <f t="shared" si="24"/>
        <v>28.5</v>
      </c>
      <c r="X208" s="52">
        <f t="shared" si="25"/>
        <v>46.5</v>
      </c>
      <c r="Y208">
        <f t="shared" si="26"/>
        <v>5.72</v>
      </c>
      <c r="Z208" t="str">
        <f t="shared" si="27"/>
        <v>Forma_A_Aternativas:_9_Problemas:_28,5</v>
      </c>
    </row>
    <row r="209" spans="1:26" ht="15" customHeight="1">
      <c r="A209" s="41">
        <v>63</v>
      </c>
      <c r="B209" s="42" t="s">
        <v>463</v>
      </c>
      <c r="C209" s="42" t="s">
        <v>464</v>
      </c>
      <c r="D209" s="42" t="s">
        <v>37</v>
      </c>
      <c r="E209" s="43" t="s">
        <v>346</v>
      </c>
      <c r="F209" s="44" t="s">
        <v>39</v>
      </c>
      <c r="G209" s="44">
        <v>1.5</v>
      </c>
      <c r="H209" s="44">
        <v>1</v>
      </c>
      <c r="I209" s="44">
        <v>0</v>
      </c>
      <c r="J209" s="44">
        <v>1</v>
      </c>
      <c r="K209" s="44">
        <v>3</v>
      </c>
      <c r="L209" s="44">
        <v>0.1</v>
      </c>
      <c r="M209" s="44">
        <f>SUM(G209:L209)</f>
        <v>6.6</v>
      </c>
      <c r="N209" s="44" t="s">
        <v>219</v>
      </c>
      <c r="O209" s="40">
        <f t="shared" si="21"/>
        <v>1</v>
      </c>
      <c r="P209" s="32">
        <v>141</v>
      </c>
      <c r="Q209" s="32" t="s">
        <v>738</v>
      </c>
      <c r="R209" s="33" t="s">
        <v>463</v>
      </c>
      <c r="S209" s="32">
        <v>9</v>
      </c>
      <c r="T209" s="31" t="s">
        <v>542</v>
      </c>
      <c r="U209" s="52" t="str">
        <f t="shared" si="22"/>
        <v>B</v>
      </c>
      <c r="V209" s="52">
        <f t="shared" si="23"/>
        <v>18</v>
      </c>
      <c r="W209" s="52">
        <f t="shared" si="24"/>
        <v>6.6</v>
      </c>
      <c r="X209" s="52">
        <f t="shared" si="25"/>
        <v>24.6</v>
      </c>
      <c r="Y209">
        <f t="shared" si="26"/>
        <v>3.19</v>
      </c>
      <c r="Z209" t="str">
        <f t="shared" si="27"/>
        <v>Forma_B_Aternativas:_9_Problemas:_6,6</v>
      </c>
    </row>
    <row r="210" spans="1:26" ht="15" customHeight="1">
      <c r="A210" s="41">
        <v>38</v>
      </c>
      <c r="B210" s="42" t="s">
        <v>284</v>
      </c>
      <c r="C210" s="42" t="s">
        <v>285</v>
      </c>
      <c r="D210" s="42" t="s">
        <v>37</v>
      </c>
      <c r="E210" s="43" t="s">
        <v>215</v>
      </c>
      <c r="F210" s="44" t="s">
        <v>39</v>
      </c>
      <c r="G210" s="44">
        <v>5</v>
      </c>
      <c r="H210" s="44">
        <v>5</v>
      </c>
      <c r="I210" s="44">
        <v>5</v>
      </c>
      <c r="J210" s="44">
        <v>2.5</v>
      </c>
      <c r="K210" s="44">
        <v>4</v>
      </c>
      <c r="L210" s="44">
        <v>1.5</v>
      </c>
      <c r="M210" s="44">
        <f>SUM(G210:L210)</f>
        <v>23</v>
      </c>
      <c r="N210" s="44" t="s">
        <v>219</v>
      </c>
      <c r="O210" s="40">
        <f t="shared" si="21"/>
        <v>1</v>
      </c>
      <c r="P210" s="32">
        <v>70</v>
      </c>
      <c r="Q210" s="34" t="s">
        <v>739</v>
      </c>
      <c r="R210" s="35" t="s">
        <v>284</v>
      </c>
      <c r="S210" s="34">
        <v>12</v>
      </c>
      <c r="T210" s="31" t="s">
        <v>540</v>
      </c>
      <c r="U210" s="52" t="str">
        <f t="shared" si="22"/>
        <v>B</v>
      </c>
      <c r="V210" s="52">
        <f t="shared" si="23"/>
        <v>24</v>
      </c>
      <c r="W210" s="52">
        <f t="shared" si="24"/>
        <v>23</v>
      </c>
      <c r="X210" s="52">
        <f t="shared" si="25"/>
        <v>47</v>
      </c>
      <c r="Y210">
        <f t="shared" si="26"/>
        <v>5.79</v>
      </c>
      <c r="Z210" t="str">
        <f t="shared" si="27"/>
        <v>Forma_B_Aternativas:_12_Problemas:_23</v>
      </c>
    </row>
    <row r="211" spans="1:26" ht="15" customHeight="1">
      <c r="A211" s="41">
        <v>22</v>
      </c>
      <c r="B211" s="42" t="s">
        <v>80</v>
      </c>
      <c r="C211" s="42" t="s">
        <v>81</v>
      </c>
      <c r="D211" s="42" t="s">
        <v>37</v>
      </c>
      <c r="E211" s="43" t="s">
        <v>38</v>
      </c>
      <c r="F211" s="45" t="s">
        <v>50</v>
      </c>
      <c r="G211" s="44">
        <v>1.5</v>
      </c>
      <c r="H211" s="44">
        <v>5</v>
      </c>
      <c r="I211" s="44">
        <v>0.5</v>
      </c>
      <c r="J211" s="44">
        <v>0.1</v>
      </c>
      <c r="K211" s="44">
        <v>0.1</v>
      </c>
      <c r="L211" s="44">
        <v>0.1</v>
      </c>
      <c r="M211" s="44">
        <f>SUM(G211:L211)</f>
        <v>7.2999999999999989</v>
      </c>
      <c r="N211" s="44" t="s">
        <v>51</v>
      </c>
      <c r="O211" s="40">
        <f t="shared" si="21"/>
        <v>1</v>
      </c>
      <c r="P211" s="34">
        <v>71</v>
      </c>
      <c r="Q211" s="32" t="s">
        <v>740</v>
      </c>
      <c r="R211" s="33" t="s">
        <v>80</v>
      </c>
      <c r="S211" s="32">
        <v>5</v>
      </c>
      <c r="T211" s="31" t="s">
        <v>540</v>
      </c>
      <c r="U211" s="52" t="str">
        <f t="shared" si="22"/>
        <v>A</v>
      </c>
      <c r="V211" s="52">
        <f t="shared" si="23"/>
        <v>10</v>
      </c>
      <c r="W211" s="52">
        <f t="shared" si="24"/>
        <v>7.2999999999999989</v>
      </c>
      <c r="X211" s="52">
        <f t="shared" si="25"/>
        <v>17.299999999999997</v>
      </c>
      <c r="Y211">
        <f t="shared" si="26"/>
        <v>2.54</v>
      </c>
      <c r="Z211" t="str">
        <f t="shared" si="27"/>
        <v>Forma_A_Aternativas:_5_Problemas:_7,3</v>
      </c>
    </row>
    <row r="212" spans="1:26" ht="15" customHeight="1">
      <c r="A212" s="41">
        <v>6</v>
      </c>
      <c r="B212" s="42" t="s">
        <v>224</v>
      </c>
      <c r="C212" s="42" t="s">
        <v>225</v>
      </c>
      <c r="D212" s="42" t="s">
        <v>37</v>
      </c>
      <c r="E212" s="43" t="s">
        <v>215</v>
      </c>
      <c r="F212" s="44" t="s">
        <v>50</v>
      </c>
      <c r="G212" s="44">
        <v>2.5</v>
      </c>
      <c r="H212" s="44">
        <v>4.5</v>
      </c>
      <c r="I212" s="44">
        <v>4.5</v>
      </c>
      <c r="J212" s="44">
        <v>5</v>
      </c>
      <c r="K212" s="44">
        <v>5</v>
      </c>
      <c r="L212" s="44">
        <v>4</v>
      </c>
      <c r="M212" s="44">
        <f>SUM(G212:L212)</f>
        <v>25.5</v>
      </c>
      <c r="N212" s="44" t="s">
        <v>216</v>
      </c>
      <c r="O212" s="40">
        <f t="shared" si="21"/>
        <v>1</v>
      </c>
      <c r="P212" s="32">
        <v>142</v>
      </c>
      <c r="Q212" s="34" t="s">
        <v>741</v>
      </c>
      <c r="R212" s="35" t="s">
        <v>224</v>
      </c>
      <c r="S212" s="34">
        <v>11</v>
      </c>
      <c r="T212" s="31" t="s">
        <v>542</v>
      </c>
      <c r="U212" s="52" t="str">
        <f t="shared" si="22"/>
        <v>A</v>
      </c>
      <c r="V212" s="52">
        <f t="shared" si="23"/>
        <v>22</v>
      </c>
      <c r="W212" s="52">
        <f t="shared" si="24"/>
        <v>25.5</v>
      </c>
      <c r="X212" s="52">
        <f t="shared" si="25"/>
        <v>47.5</v>
      </c>
      <c r="Y212">
        <f t="shared" si="26"/>
        <v>5.86</v>
      </c>
      <c r="Z212" t="str">
        <f t="shared" si="27"/>
        <v>Forma_A_Aternativas:_11_Problemas:_25,5</v>
      </c>
    </row>
    <row r="213" spans="1:26" ht="15" customHeight="1">
      <c r="A213" s="41">
        <v>64</v>
      </c>
      <c r="B213" s="42" t="s">
        <v>465</v>
      </c>
      <c r="C213" s="42" t="s">
        <v>466</v>
      </c>
      <c r="D213" s="42" t="s">
        <v>37</v>
      </c>
      <c r="E213" s="43" t="s">
        <v>346</v>
      </c>
      <c r="F213" s="44" t="s">
        <v>39</v>
      </c>
      <c r="G213" s="44">
        <v>1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f>SUM(G213:L213)</f>
        <v>1</v>
      </c>
      <c r="N213" s="44" t="s">
        <v>219</v>
      </c>
      <c r="O213" s="40">
        <f t="shared" si="21"/>
        <v>1</v>
      </c>
      <c r="P213" s="34">
        <v>143</v>
      </c>
      <c r="Q213" s="32" t="s">
        <v>742</v>
      </c>
      <c r="R213" s="33" t="s">
        <v>465</v>
      </c>
      <c r="S213" s="32">
        <v>4</v>
      </c>
      <c r="T213" s="31" t="s">
        <v>542</v>
      </c>
      <c r="U213" s="52" t="str">
        <f t="shared" si="22"/>
        <v>B</v>
      </c>
      <c r="V213" s="52">
        <f t="shared" si="23"/>
        <v>8</v>
      </c>
      <c r="W213" s="52">
        <f t="shared" si="24"/>
        <v>1</v>
      </c>
      <c r="X213" s="52">
        <f t="shared" si="25"/>
        <v>9</v>
      </c>
      <c r="Y213">
        <f t="shared" si="26"/>
        <v>1.8</v>
      </c>
      <c r="Z213" t="str">
        <f t="shared" si="27"/>
        <v>Forma_B_Aternativas:_4_Problemas:_1</v>
      </c>
    </row>
    <row r="214" spans="1:26" ht="15" customHeight="1">
      <c r="A214" s="41">
        <v>11</v>
      </c>
      <c r="B214" s="42" t="s">
        <v>234</v>
      </c>
      <c r="C214" s="42" t="s">
        <v>235</v>
      </c>
      <c r="D214" s="42" t="s">
        <v>37</v>
      </c>
      <c r="E214" s="43" t="s">
        <v>215</v>
      </c>
      <c r="F214" s="45" t="s">
        <v>50</v>
      </c>
      <c r="G214" s="44">
        <v>5</v>
      </c>
      <c r="H214" s="44">
        <v>4</v>
      </c>
      <c r="I214" s="44">
        <v>4</v>
      </c>
      <c r="J214" s="44">
        <v>5</v>
      </c>
      <c r="K214" s="44">
        <v>0</v>
      </c>
      <c r="L214" s="44">
        <v>5</v>
      </c>
      <c r="M214" s="44">
        <f>SUM(G214:L214)</f>
        <v>23</v>
      </c>
      <c r="N214" s="44" t="s">
        <v>216</v>
      </c>
      <c r="O214" s="40">
        <f t="shared" si="21"/>
        <v>1</v>
      </c>
      <c r="P214" s="32">
        <v>72</v>
      </c>
      <c r="Q214" s="34" t="s">
        <v>743</v>
      </c>
      <c r="R214" s="35" t="s">
        <v>234</v>
      </c>
      <c r="S214" s="34">
        <v>11</v>
      </c>
      <c r="T214" s="31" t="s">
        <v>540</v>
      </c>
      <c r="U214" s="52" t="str">
        <f t="shared" si="22"/>
        <v>A</v>
      </c>
      <c r="V214" s="52">
        <f t="shared" si="23"/>
        <v>22</v>
      </c>
      <c r="W214" s="52">
        <f t="shared" si="24"/>
        <v>23</v>
      </c>
      <c r="X214" s="52">
        <f t="shared" si="25"/>
        <v>45</v>
      </c>
      <c r="Y214">
        <f t="shared" si="26"/>
        <v>5.52</v>
      </c>
      <c r="Z214" t="str">
        <f t="shared" si="27"/>
        <v>Forma_A_Aternativas:_11_Problemas:_23</v>
      </c>
    </row>
    <row r="215" spans="1:26" ht="15" customHeight="1">
      <c r="A215" s="41">
        <v>3</v>
      </c>
      <c r="B215" s="42" t="s">
        <v>42</v>
      </c>
      <c r="C215" s="42" t="s">
        <v>43</v>
      </c>
      <c r="D215" s="42" t="s">
        <v>37</v>
      </c>
      <c r="E215" s="43" t="s">
        <v>38</v>
      </c>
      <c r="F215" s="45" t="s">
        <v>39</v>
      </c>
      <c r="G215" s="44">
        <v>2</v>
      </c>
      <c r="H215" s="44">
        <v>0</v>
      </c>
      <c r="I215" s="44">
        <v>2</v>
      </c>
      <c r="J215" s="44">
        <v>3.5</v>
      </c>
      <c r="K215" s="44">
        <v>4</v>
      </c>
      <c r="L215" s="44">
        <v>0.1</v>
      </c>
      <c r="M215" s="44">
        <f>SUM(G215:L215)</f>
        <v>11.6</v>
      </c>
      <c r="N215" s="44"/>
      <c r="O215" s="40">
        <f t="shared" si="21"/>
        <v>1</v>
      </c>
      <c r="P215" s="32">
        <v>144</v>
      </c>
      <c r="Q215" s="34" t="s">
        <v>744</v>
      </c>
      <c r="R215" s="35" t="s">
        <v>42</v>
      </c>
      <c r="S215" s="34">
        <v>10</v>
      </c>
      <c r="T215" s="31" t="s">
        <v>542</v>
      </c>
      <c r="U215" s="52" t="str">
        <f t="shared" si="22"/>
        <v>B</v>
      </c>
      <c r="V215" s="52">
        <f t="shared" si="23"/>
        <v>20</v>
      </c>
      <c r="W215" s="52">
        <f t="shared" si="24"/>
        <v>11.6</v>
      </c>
      <c r="X215" s="52">
        <f t="shared" si="25"/>
        <v>31.6</v>
      </c>
      <c r="Y215">
        <f t="shared" si="26"/>
        <v>3.82</v>
      </c>
      <c r="Z215" t="str">
        <f t="shared" si="27"/>
        <v>Forma_B_Aternativas:_10_Problemas:_11,6</v>
      </c>
    </row>
    <row r="216" spans="1:26" ht="15" customHeight="1">
      <c r="A216" s="41">
        <v>18</v>
      </c>
      <c r="B216" s="42" t="s">
        <v>379</v>
      </c>
      <c r="C216" s="42" t="s">
        <v>380</v>
      </c>
      <c r="D216" s="42" t="s">
        <v>37</v>
      </c>
      <c r="E216" s="43" t="s">
        <v>346</v>
      </c>
      <c r="F216" s="44" t="s">
        <v>39</v>
      </c>
      <c r="G216" s="44">
        <v>1.5</v>
      </c>
      <c r="H216" s="44">
        <v>0</v>
      </c>
      <c r="I216" s="44">
        <v>0</v>
      </c>
      <c r="J216" s="44">
        <v>2</v>
      </c>
      <c r="K216" s="44">
        <v>3</v>
      </c>
      <c r="L216" s="44">
        <v>0.1</v>
      </c>
      <c r="M216" s="44">
        <f>SUM(G216:L216)</f>
        <v>6.6</v>
      </c>
      <c r="N216" s="44" t="s">
        <v>219</v>
      </c>
      <c r="O216" s="40">
        <f t="shared" si="21"/>
        <v>1</v>
      </c>
      <c r="P216" s="32">
        <v>73</v>
      </c>
      <c r="Q216" s="32" t="s">
        <v>745</v>
      </c>
      <c r="R216" s="33" t="s">
        <v>379</v>
      </c>
      <c r="S216" s="32">
        <v>4</v>
      </c>
      <c r="T216" s="31" t="s">
        <v>540</v>
      </c>
      <c r="U216" s="52" t="str">
        <f t="shared" si="22"/>
        <v>B</v>
      </c>
      <c r="V216" s="52">
        <f t="shared" si="23"/>
        <v>8</v>
      </c>
      <c r="W216" s="52">
        <f t="shared" si="24"/>
        <v>6.6</v>
      </c>
      <c r="X216" s="52">
        <f t="shared" si="25"/>
        <v>14.6</v>
      </c>
      <c r="Y216">
        <f t="shared" si="26"/>
        <v>2.2999999999999998</v>
      </c>
      <c r="Z216" t="str">
        <f t="shared" si="27"/>
        <v>Forma_B_Aternativas:_4_Problemas:_6,6</v>
      </c>
    </row>
    <row r="217" spans="1:26" ht="15" customHeight="1">
      <c r="A217" s="41">
        <v>40</v>
      </c>
      <c r="B217" s="42" t="s">
        <v>112</v>
      </c>
      <c r="C217" s="42" t="s">
        <v>113</v>
      </c>
      <c r="D217" s="42" t="s">
        <v>37</v>
      </c>
      <c r="E217" s="43" t="s">
        <v>38</v>
      </c>
      <c r="F217" s="45" t="s">
        <v>39</v>
      </c>
      <c r="G217" s="44">
        <v>0</v>
      </c>
      <c r="H217" s="44">
        <v>0</v>
      </c>
      <c r="I217" s="44">
        <v>0</v>
      </c>
      <c r="J217" s="44">
        <v>0</v>
      </c>
      <c r="K217" s="44">
        <v>2</v>
      </c>
      <c r="L217" s="44">
        <v>0.1</v>
      </c>
      <c r="M217" s="44">
        <f>SUM(G217:L217)</f>
        <v>2.1</v>
      </c>
      <c r="N217" s="44"/>
      <c r="O217" s="40">
        <f t="shared" si="21"/>
        <v>1</v>
      </c>
      <c r="P217" s="34">
        <v>74</v>
      </c>
      <c r="Q217" s="34" t="s">
        <v>746</v>
      </c>
      <c r="R217" s="35" t="s">
        <v>112</v>
      </c>
      <c r="S217" s="34">
        <v>6</v>
      </c>
      <c r="T217" s="31" t="s">
        <v>540</v>
      </c>
      <c r="U217" s="52" t="str">
        <f t="shared" si="22"/>
        <v>B</v>
      </c>
      <c r="V217" s="52">
        <f t="shared" si="23"/>
        <v>12</v>
      </c>
      <c r="W217" s="52">
        <f t="shared" si="24"/>
        <v>2.1</v>
      </c>
      <c r="X217" s="52">
        <f t="shared" si="25"/>
        <v>14.1</v>
      </c>
      <c r="Y217">
        <f t="shared" si="26"/>
        <v>2.25</v>
      </c>
      <c r="Z217" t="str">
        <f t="shared" si="27"/>
        <v>Forma_B_Aternativas:_6_Problemas:_2,1</v>
      </c>
    </row>
    <row r="218" spans="1:26" ht="15" customHeight="1">
      <c r="A218" s="41">
        <v>12</v>
      </c>
      <c r="B218" s="42" t="s">
        <v>60</v>
      </c>
      <c r="C218" s="42" t="s">
        <v>61</v>
      </c>
      <c r="D218" s="42" t="s">
        <v>37</v>
      </c>
      <c r="E218" s="43" t="s">
        <v>38</v>
      </c>
      <c r="F218" s="45" t="s">
        <v>39</v>
      </c>
      <c r="G218" s="45">
        <v>2</v>
      </c>
      <c r="H218" s="45">
        <v>1</v>
      </c>
      <c r="I218" s="45">
        <v>2</v>
      </c>
      <c r="J218" s="45">
        <v>1</v>
      </c>
      <c r="K218" s="45">
        <v>4.5</v>
      </c>
      <c r="L218" s="45">
        <v>1</v>
      </c>
      <c r="M218" s="44">
        <f>SUM(G218:L218)</f>
        <v>11.5</v>
      </c>
      <c r="N218" s="44"/>
      <c r="O218" s="40">
        <f t="shared" si="21"/>
        <v>1</v>
      </c>
      <c r="P218" s="32">
        <v>219</v>
      </c>
      <c r="Q218" s="32" t="s">
        <v>747</v>
      </c>
      <c r="R218" s="33" t="s">
        <v>60</v>
      </c>
      <c r="S218" s="32">
        <v>7</v>
      </c>
      <c r="T218" s="31" t="s">
        <v>537</v>
      </c>
      <c r="U218" s="52" t="str">
        <f t="shared" si="22"/>
        <v>B</v>
      </c>
      <c r="V218" s="52">
        <f t="shared" si="23"/>
        <v>14</v>
      </c>
      <c r="W218" s="52">
        <f t="shared" si="24"/>
        <v>11.5</v>
      </c>
      <c r="X218" s="52">
        <f t="shared" si="25"/>
        <v>25.5</v>
      </c>
      <c r="Y218">
        <f t="shared" si="26"/>
        <v>3.27</v>
      </c>
      <c r="Z218" t="str">
        <f t="shared" si="27"/>
        <v>Forma_B_Aternativas:_7_Problemas:_11,5</v>
      </c>
    </row>
    <row r="219" spans="1:26" ht="15" customHeight="1">
      <c r="A219" s="41">
        <v>67</v>
      </c>
      <c r="B219" s="42" t="s">
        <v>163</v>
      </c>
      <c r="C219" s="42" t="s">
        <v>164</v>
      </c>
      <c r="D219" s="42" t="s">
        <v>37</v>
      </c>
      <c r="E219" s="43" t="s">
        <v>38</v>
      </c>
      <c r="F219" s="44" t="s">
        <v>50</v>
      </c>
      <c r="G219" s="44">
        <v>0.5</v>
      </c>
      <c r="H219" s="44">
        <v>5</v>
      </c>
      <c r="I219" s="44">
        <v>5</v>
      </c>
      <c r="J219" s="44">
        <v>4</v>
      </c>
      <c r="K219" s="44">
        <v>4</v>
      </c>
      <c r="L219" s="44">
        <v>5</v>
      </c>
      <c r="M219" s="44">
        <f>SUM(G219:L219)</f>
        <v>23.5</v>
      </c>
      <c r="N219" s="44" t="s">
        <v>51</v>
      </c>
      <c r="O219" s="40">
        <f t="shared" si="21"/>
        <v>1</v>
      </c>
      <c r="P219" s="32">
        <v>220</v>
      </c>
      <c r="Q219" s="34" t="s">
        <v>748</v>
      </c>
      <c r="R219" s="35" t="s">
        <v>163</v>
      </c>
      <c r="S219" s="34">
        <v>12</v>
      </c>
      <c r="T219" s="31" t="s">
        <v>537</v>
      </c>
      <c r="U219" s="52" t="str">
        <f t="shared" si="22"/>
        <v>A</v>
      </c>
      <c r="V219" s="52">
        <f t="shared" si="23"/>
        <v>24</v>
      </c>
      <c r="W219" s="52">
        <f t="shared" si="24"/>
        <v>23.5</v>
      </c>
      <c r="X219" s="52">
        <f t="shared" si="25"/>
        <v>47.5</v>
      </c>
      <c r="Y219">
        <f t="shared" si="26"/>
        <v>5.86</v>
      </c>
      <c r="Z219" t="str">
        <f t="shared" si="27"/>
        <v>Forma_A_Aternativas:_12_Problemas:_23,5</v>
      </c>
    </row>
    <row r="220" spans="1:26" ht="15" customHeight="1">
      <c r="A220" s="41">
        <v>62</v>
      </c>
      <c r="B220" s="42" t="s">
        <v>332</v>
      </c>
      <c r="C220" s="42" t="s">
        <v>333</v>
      </c>
      <c r="D220" s="42" t="s">
        <v>37</v>
      </c>
      <c r="E220" s="43" t="s">
        <v>215</v>
      </c>
      <c r="F220" s="44" t="s">
        <v>39</v>
      </c>
      <c r="G220" s="44">
        <v>1</v>
      </c>
      <c r="H220" s="44">
        <v>0</v>
      </c>
      <c r="I220" s="44">
        <v>0</v>
      </c>
      <c r="J220" s="44">
        <v>5</v>
      </c>
      <c r="K220" s="44">
        <v>5</v>
      </c>
      <c r="L220" s="44">
        <v>0.1</v>
      </c>
      <c r="M220" s="44">
        <f>SUM(G220:L220)</f>
        <v>11.1</v>
      </c>
      <c r="N220" s="44" t="s">
        <v>219</v>
      </c>
      <c r="O220" s="40">
        <f t="shared" si="21"/>
        <v>1</v>
      </c>
      <c r="P220" s="32">
        <v>75</v>
      </c>
      <c r="Q220" s="32" t="s">
        <v>749</v>
      </c>
      <c r="R220" s="33" t="s">
        <v>332</v>
      </c>
      <c r="S220" s="32">
        <v>6</v>
      </c>
      <c r="T220" s="31" t="s">
        <v>540</v>
      </c>
      <c r="U220" s="52" t="str">
        <f t="shared" si="22"/>
        <v>B</v>
      </c>
      <c r="V220" s="52">
        <f t="shared" si="23"/>
        <v>12</v>
      </c>
      <c r="W220" s="52">
        <f t="shared" si="24"/>
        <v>11.1</v>
      </c>
      <c r="X220" s="52">
        <f t="shared" si="25"/>
        <v>23.1</v>
      </c>
      <c r="Y220">
        <f t="shared" si="26"/>
        <v>3.06</v>
      </c>
      <c r="Z220" t="str">
        <f t="shared" si="27"/>
        <v>Forma_B_Aternativas:_6_Problemas:_11,1</v>
      </c>
    </row>
    <row r="221" spans="1:26" ht="15" customHeight="1">
      <c r="A221" s="41">
        <v>48</v>
      </c>
      <c r="B221" s="42" t="s">
        <v>304</v>
      </c>
      <c r="C221" s="42" t="s">
        <v>305</v>
      </c>
      <c r="D221" s="42" t="s">
        <v>37</v>
      </c>
      <c r="E221" s="43" t="s">
        <v>215</v>
      </c>
      <c r="F221" s="45" t="s">
        <v>50</v>
      </c>
      <c r="G221" s="44">
        <v>2</v>
      </c>
      <c r="H221" s="44">
        <v>5</v>
      </c>
      <c r="I221" s="44">
        <v>5</v>
      </c>
      <c r="J221" s="44">
        <v>5</v>
      </c>
      <c r="K221" s="44">
        <v>5</v>
      </c>
      <c r="L221" s="44">
        <v>5</v>
      </c>
      <c r="M221" s="44">
        <f>SUM(G221:L221)</f>
        <v>27</v>
      </c>
      <c r="N221" s="44" t="s">
        <v>216</v>
      </c>
      <c r="O221" s="40">
        <f t="shared" si="21"/>
        <v>1</v>
      </c>
      <c r="P221" s="32">
        <v>145</v>
      </c>
      <c r="Q221" s="32" t="s">
        <v>750</v>
      </c>
      <c r="R221" s="33" t="s">
        <v>304</v>
      </c>
      <c r="S221" s="32">
        <v>7</v>
      </c>
      <c r="T221" s="31" t="s">
        <v>542</v>
      </c>
      <c r="U221" s="52" t="str">
        <f t="shared" si="22"/>
        <v>A</v>
      </c>
      <c r="V221" s="52">
        <f t="shared" si="23"/>
        <v>14</v>
      </c>
      <c r="W221" s="52">
        <f t="shared" si="24"/>
        <v>27</v>
      </c>
      <c r="X221" s="52">
        <f t="shared" si="25"/>
        <v>41</v>
      </c>
      <c r="Y221">
        <f t="shared" si="26"/>
        <v>4.99</v>
      </c>
      <c r="Z221" t="str">
        <f t="shared" si="27"/>
        <v>Forma_A_Aternativas:_7_Problemas:_27</v>
      </c>
    </row>
    <row r="222" spans="1:26" ht="15" customHeight="1">
      <c r="A222" s="41">
        <v>67</v>
      </c>
      <c r="B222" s="42" t="s">
        <v>340</v>
      </c>
      <c r="C222" s="42" t="s">
        <v>341</v>
      </c>
      <c r="D222" s="42" t="s">
        <v>37</v>
      </c>
      <c r="E222" s="43" t="s">
        <v>215</v>
      </c>
      <c r="F222" s="44" t="s">
        <v>39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 t="s">
        <v>219</v>
      </c>
      <c r="O222" s="40">
        <f t="shared" si="21"/>
        <v>1</v>
      </c>
      <c r="P222" s="34">
        <v>221</v>
      </c>
      <c r="Q222" s="32" t="s">
        <v>751</v>
      </c>
      <c r="R222" s="33" t="s">
        <v>340</v>
      </c>
      <c r="S222" s="32">
        <v>3</v>
      </c>
      <c r="T222" s="31" t="s">
        <v>537</v>
      </c>
      <c r="U222" s="52" t="str">
        <f t="shared" si="22"/>
        <v>B</v>
      </c>
      <c r="V222" s="52">
        <f t="shared" si="23"/>
        <v>6</v>
      </c>
      <c r="W222" s="52">
        <f t="shared" si="24"/>
        <v>0</v>
      </c>
      <c r="X222" s="52">
        <f t="shared" si="25"/>
        <v>6</v>
      </c>
      <c r="Y222">
        <f t="shared" si="26"/>
        <v>1.53</v>
      </c>
      <c r="Z222" t="str">
        <f t="shared" si="27"/>
        <v>Forma_B_Aternativas:_3_Problemas:_0</v>
      </c>
    </row>
    <row r="223" spans="1:26" ht="15" customHeight="1">
      <c r="A223" s="41">
        <v>41</v>
      </c>
      <c r="B223" s="42" t="s">
        <v>290</v>
      </c>
      <c r="C223" s="42" t="s">
        <v>291</v>
      </c>
      <c r="D223" s="42" t="s">
        <v>37</v>
      </c>
      <c r="E223" s="43" t="s">
        <v>215</v>
      </c>
      <c r="F223" s="45" t="s">
        <v>50</v>
      </c>
      <c r="G223" s="44">
        <v>4</v>
      </c>
      <c r="H223" s="44">
        <v>4.5</v>
      </c>
      <c r="I223" s="44">
        <v>0</v>
      </c>
      <c r="J223" s="44">
        <v>5</v>
      </c>
      <c r="K223" s="44">
        <v>5</v>
      </c>
      <c r="L223" s="44">
        <v>0</v>
      </c>
      <c r="M223" s="44">
        <f>SUM(G223:L223)</f>
        <v>18.5</v>
      </c>
      <c r="N223" s="44" t="s">
        <v>216</v>
      </c>
      <c r="O223" s="40">
        <f t="shared" si="21"/>
        <v>1</v>
      </c>
      <c r="P223" s="34">
        <v>146</v>
      </c>
      <c r="Q223" s="34" t="s">
        <v>752</v>
      </c>
      <c r="R223" s="35" t="s">
        <v>290</v>
      </c>
      <c r="S223" s="34">
        <v>9</v>
      </c>
      <c r="T223" s="31" t="s">
        <v>542</v>
      </c>
      <c r="U223" s="52" t="str">
        <f t="shared" si="22"/>
        <v>A</v>
      </c>
      <c r="V223" s="52">
        <f t="shared" si="23"/>
        <v>18</v>
      </c>
      <c r="W223" s="52">
        <f t="shared" si="24"/>
        <v>18.5</v>
      </c>
      <c r="X223" s="52">
        <f t="shared" si="25"/>
        <v>36.5</v>
      </c>
      <c r="Y223">
        <f t="shared" si="26"/>
        <v>4.38</v>
      </c>
      <c r="Z223" t="str">
        <f t="shared" si="27"/>
        <v>Forma_A_Aternativas:_9_Problemas:_18,5</v>
      </c>
    </row>
    <row r="224" spans="1:26" ht="15" customHeight="1">
      <c r="A224" s="41">
        <v>64</v>
      </c>
      <c r="B224" s="42" t="s">
        <v>336</v>
      </c>
      <c r="C224" s="42" t="s">
        <v>337</v>
      </c>
      <c r="D224" s="42" t="s">
        <v>37</v>
      </c>
      <c r="E224" s="43" t="s">
        <v>215</v>
      </c>
      <c r="F224" s="44" t="s">
        <v>39</v>
      </c>
      <c r="G224" s="44">
        <v>4</v>
      </c>
      <c r="H224" s="44">
        <v>5</v>
      </c>
      <c r="I224" s="44">
        <v>5</v>
      </c>
      <c r="J224" s="48">
        <v>0.5</v>
      </c>
      <c r="K224" s="48">
        <v>4</v>
      </c>
      <c r="L224" s="48">
        <v>4</v>
      </c>
      <c r="M224" s="44">
        <f>SUM(G224:L224)</f>
        <v>22.5</v>
      </c>
      <c r="N224" s="44" t="s">
        <v>219</v>
      </c>
      <c r="O224" s="40">
        <f t="shared" si="21"/>
        <v>1</v>
      </c>
      <c r="P224" s="32">
        <v>222</v>
      </c>
      <c r="Q224" s="34" t="s">
        <v>753</v>
      </c>
      <c r="R224" s="35" t="s">
        <v>336</v>
      </c>
      <c r="S224" s="34">
        <v>13</v>
      </c>
      <c r="T224" s="31" t="s">
        <v>537</v>
      </c>
      <c r="U224" s="52" t="str">
        <f t="shared" si="22"/>
        <v>B</v>
      </c>
      <c r="V224" s="52">
        <f t="shared" si="23"/>
        <v>26</v>
      </c>
      <c r="W224" s="52">
        <f t="shared" si="24"/>
        <v>22.5</v>
      </c>
      <c r="X224" s="52">
        <f t="shared" si="25"/>
        <v>48.5</v>
      </c>
      <c r="Y224">
        <f t="shared" si="26"/>
        <v>5.99</v>
      </c>
      <c r="Z224" t="str">
        <f t="shared" si="27"/>
        <v>Forma_B_Aternativas:_13_Problemas:_22,5</v>
      </c>
    </row>
    <row r="225" spans="1:26" ht="15" customHeight="1">
      <c r="A225" s="41">
        <v>70</v>
      </c>
      <c r="B225" s="42" t="s">
        <v>169</v>
      </c>
      <c r="C225" s="42" t="s">
        <v>170</v>
      </c>
      <c r="D225" s="42" t="s">
        <v>37</v>
      </c>
      <c r="E225" s="43" t="s">
        <v>38</v>
      </c>
      <c r="F225" s="44" t="s">
        <v>50</v>
      </c>
      <c r="G225" s="44">
        <v>3.5</v>
      </c>
      <c r="H225" s="44">
        <v>1</v>
      </c>
      <c r="I225" s="44">
        <v>0</v>
      </c>
      <c r="J225" s="44">
        <v>1.5</v>
      </c>
      <c r="K225" s="44">
        <v>0</v>
      </c>
      <c r="L225" s="44">
        <v>2</v>
      </c>
      <c r="M225" s="44">
        <f>SUM(G225:L225)</f>
        <v>8</v>
      </c>
      <c r="N225" s="44" t="s">
        <v>51</v>
      </c>
      <c r="O225" s="40">
        <f t="shared" si="21"/>
        <v>1</v>
      </c>
      <c r="P225" s="32">
        <v>76</v>
      </c>
      <c r="Q225" s="34" t="s">
        <v>754</v>
      </c>
      <c r="R225" s="35" t="s">
        <v>169</v>
      </c>
      <c r="S225" s="34">
        <v>5</v>
      </c>
      <c r="T225" s="31" t="s">
        <v>540</v>
      </c>
      <c r="U225" s="52" t="str">
        <f t="shared" si="22"/>
        <v>A</v>
      </c>
      <c r="V225" s="52">
        <f t="shared" si="23"/>
        <v>10</v>
      </c>
      <c r="W225" s="52">
        <f t="shared" si="24"/>
        <v>8</v>
      </c>
      <c r="X225" s="52">
        <f t="shared" si="25"/>
        <v>18</v>
      </c>
      <c r="Y225">
        <f t="shared" si="26"/>
        <v>2.6</v>
      </c>
      <c r="Z225" t="str">
        <f t="shared" si="27"/>
        <v>Forma_A_Aternativas:_5_Problemas:_8</v>
      </c>
    </row>
    <row r="226" spans="1:26" ht="15" customHeight="1">
      <c r="A226" s="41">
        <v>35</v>
      </c>
      <c r="B226" s="42" t="s">
        <v>413</v>
      </c>
      <c r="C226" s="42" t="s">
        <v>414</v>
      </c>
      <c r="D226" s="42" t="s">
        <v>37</v>
      </c>
      <c r="E226" s="43" t="s">
        <v>346</v>
      </c>
      <c r="F226" s="45" t="s">
        <v>39</v>
      </c>
      <c r="G226" s="44">
        <v>3</v>
      </c>
      <c r="H226" s="44">
        <v>3</v>
      </c>
      <c r="I226" s="44">
        <v>0</v>
      </c>
      <c r="J226" s="44">
        <v>1</v>
      </c>
      <c r="K226" s="44">
        <v>5</v>
      </c>
      <c r="L226" s="44">
        <v>2</v>
      </c>
      <c r="M226" s="44">
        <f>SUM(G226:L226)</f>
        <v>14</v>
      </c>
      <c r="N226" s="44" t="s">
        <v>219</v>
      </c>
      <c r="O226" s="40">
        <f t="shared" si="21"/>
        <v>1</v>
      </c>
      <c r="P226" s="32">
        <v>223</v>
      </c>
      <c r="Q226" s="32" t="s">
        <v>755</v>
      </c>
      <c r="R226" s="33" t="s">
        <v>413</v>
      </c>
      <c r="S226" s="32">
        <v>9</v>
      </c>
      <c r="T226" s="31" t="s">
        <v>537</v>
      </c>
      <c r="U226" s="52" t="str">
        <f t="shared" si="22"/>
        <v>B</v>
      </c>
      <c r="V226" s="52">
        <f t="shared" si="23"/>
        <v>18</v>
      </c>
      <c r="W226" s="52">
        <f t="shared" si="24"/>
        <v>14</v>
      </c>
      <c r="X226" s="52">
        <f t="shared" si="25"/>
        <v>32</v>
      </c>
      <c r="Y226">
        <f t="shared" si="26"/>
        <v>3.85</v>
      </c>
      <c r="Z226" t="str">
        <f t="shared" si="27"/>
        <v>Forma_B_Aternativas:_9_Problemas:_14</v>
      </c>
    </row>
    <row r="227" spans="1:26" ht="15" customHeight="1">
      <c r="A227" s="41">
        <v>60</v>
      </c>
      <c r="B227" s="42" t="s">
        <v>149</v>
      </c>
      <c r="C227" s="42" t="s">
        <v>150</v>
      </c>
      <c r="D227" s="42" t="s">
        <v>37</v>
      </c>
      <c r="E227" s="43" t="s">
        <v>38</v>
      </c>
      <c r="F227" s="44" t="s">
        <v>50</v>
      </c>
      <c r="G227" s="44">
        <v>3.5</v>
      </c>
      <c r="H227" s="44">
        <v>5</v>
      </c>
      <c r="I227" s="44">
        <v>4</v>
      </c>
      <c r="J227" s="44">
        <v>5</v>
      </c>
      <c r="K227" s="44">
        <v>5</v>
      </c>
      <c r="L227" s="44">
        <v>4</v>
      </c>
      <c r="M227" s="44">
        <f>SUM(G227:L227)</f>
        <v>26.5</v>
      </c>
      <c r="N227" s="44" t="s">
        <v>51</v>
      </c>
      <c r="O227" s="40">
        <f t="shared" si="21"/>
        <v>1</v>
      </c>
      <c r="P227" s="32">
        <v>147</v>
      </c>
      <c r="Q227" s="32" t="s">
        <v>756</v>
      </c>
      <c r="R227" s="33" t="s">
        <v>149</v>
      </c>
      <c r="S227" s="32">
        <v>10</v>
      </c>
      <c r="T227" s="31" t="s">
        <v>542</v>
      </c>
      <c r="U227" s="52" t="str">
        <f t="shared" si="22"/>
        <v>A</v>
      </c>
      <c r="V227" s="52">
        <f t="shared" si="23"/>
        <v>20</v>
      </c>
      <c r="W227" s="52">
        <f t="shared" si="24"/>
        <v>26.5</v>
      </c>
      <c r="X227" s="52">
        <f t="shared" si="25"/>
        <v>46.5</v>
      </c>
      <c r="Y227">
        <f t="shared" si="26"/>
        <v>5.72</v>
      </c>
      <c r="Z227" t="str">
        <f t="shared" si="27"/>
        <v>Forma_A_Aternativas:_10_Problemas:_26,5</v>
      </c>
    </row>
    <row r="228" spans="1:26" ht="15" customHeight="1">
      <c r="A228" s="41">
        <v>68</v>
      </c>
      <c r="B228" s="42" t="s">
        <v>342</v>
      </c>
      <c r="C228" s="42" t="s">
        <v>343</v>
      </c>
      <c r="D228" s="42" t="s">
        <v>37</v>
      </c>
      <c r="E228" s="43" t="s">
        <v>215</v>
      </c>
      <c r="F228" s="44" t="s">
        <v>39</v>
      </c>
      <c r="G228" s="44">
        <v>4</v>
      </c>
      <c r="H228" s="44">
        <v>4</v>
      </c>
      <c r="I228" s="44">
        <v>5</v>
      </c>
      <c r="J228" s="44">
        <v>1.5</v>
      </c>
      <c r="K228" s="44">
        <v>4</v>
      </c>
      <c r="L228" s="44">
        <v>3</v>
      </c>
      <c r="M228" s="44">
        <f>SUM(G228:L228)</f>
        <v>21.5</v>
      </c>
      <c r="N228" s="44" t="s">
        <v>219</v>
      </c>
      <c r="O228" s="40">
        <f t="shared" si="21"/>
        <v>1</v>
      </c>
      <c r="P228" s="32">
        <v>148</v>
      </c>
      <c r="Q228" s="34" t="s">
        <v>757</v>
      </c>
      <c r="R228" s="35" t="s">
        <v>342</v>
      </c>
      <c r="S228" s="34">
        <v>13</v>
      </c>
      <c r="T228" s="31" t="s">
        <v>542</v>
      </c>
      <c r="U228" s="52" t="str">
        <f t="shared" si="22"/>
        <v>B</v>
      </c>
      <c r="V228" s="52">
        <f t="shared" si="23"/>
        <v>26</v>
      </c>
      <c r="W228" s="52">
        <f t="shared" si="24"/>
        <v>21.5</v>
      </c>
      <c r="X228" s="52">
        <f t="shared" si="25"/>
        <v>47.5</v>
      </c>
      <c r="Y228">
        <f t="shared" si="26"/>
        <v>5.86</v>
      </c>
      <c r="Z228" t="str">
        <f t="shared" si="27"/>
        <v>Forma_B_Aternativas:_13_Problemas:_21,5</v>
      </c>
    </row>
    <row r="229" spans="1:26" ht="15" customHeight="1">
      <c r="A229" s="41">
        <v>27</v>
      </c>
      <c r="B229" s="42" t="s">
        <v>88</v>
      </c>
      <c r="C229" s="42" t="s">
        <v>89</v>
      </c>
      <c r="D229" s="42" t="s">
        <v>37</v>
      </c>
      <c r="E229" s="43" t="s">
        <v>38</v>
      </c>
      <c r="F229" s="44" t="s">
        <v>50</v>
      </c>
      <c r="G229" s="44">
        <v>0</v>
      </c>
      <c r="H229" s="44">
        <v>5</v>
      </c>
      <c r="I229" s="44">
        <v>0</v>
      </c>
      <c r="J229" s="44">
        <v>1</v>
      </c>
      <c r="K229" s="44">
        <v>1</v>
      </c>
      <c r="L229" s="44">
        <v>0</v>
      </c>
      <c r="M229" s="44">
        <f>SUM(G229:L229)</f>
        <v>7</v>
      </c>
      <c r="N229" s="44" t="s">
        <v>51</v>
      </c>
      <c r="O229" s="40">
        <f t="shared" si="21"/>
        <v>1</v>
      </c>
      <c r="P229" s="34">
        <v>149</v>
      </c>
      <c r="Q229" s="32" t="s">
        <v>758</v>
      </c>
      <c r="R229" s="33" t="s">
        <v>88</v>
      </c>
      <c r="S229" s="32">
        <v>6</v>
      </c>
      <c r="T229" s="31" t="s">
        <v>542</v>
      </c>
      <c r="U229" s="52" t="str">
        <f t="shared" si="22"/>
        <v>A</v>
      </c>
      <c r="V229" s="52">
        <f t="shared" si="23"/>
        <v>12</v>
      </c>
      <c r="W229" s="52">
        <f t="shared" si="24"/>
        <v>7</v>
      </c>
      <c r="X229" s="52">
        <f t="shared" si="25"/>
        <v>19</v>
      </c>
      <c r="Y229">
        <f t="shared" si="26"/>
        <v>2.69</v>
      </c>
      <c r="Z229" t="str">
        <f t="shared" si="27"/>
        <v>Forma_A_Aternativas:_6_Problemas:_7</v>
      </c>
    </row>
    <row r="230" spans="1:26" ht="15" customHeight="1">
      <c r="A230" s="41">
        <v>34</v>
      </c>
      <c r="B230" s="42" t="s">
        <v>276</v>
      </c>
      <c r="C230" s="42" t="s">
        <v>277</v>
      </c>
      <c r="D230" s="42" t="s">
        <v>37</v>
      </c>
      <c r="E230" s="43" t="s">
        <v>215</v>
      </c>
      <c r="F230" s="44" t="s">
        <v>39</v>
      </c>
      <c r="G230" s="44">
        <v>4.5</v>
      </c>
      <c r="H230" s="44">
        <v>4</v>
      </c>
      <c r="I230" s="44">
        <v>5</v>
      </c>
      <c r="J230" s="44">
        <v>1</v>
      </c>
      <c r="K230" s="44">
        <v>4</v>
      </c>
      <c r="L230" s="44">
        <v>4</v>
      </c>
      <c r="M230" s="44">
        <f>SUM(G230:L230)</f>
        <v>22.5</v>
      </c>
      <c r="N230" s="44" t="s">
        <v>219</v>
      </c>
      <c r="O230" s="40">
        <f t="shared" si="21"/>
        <v>1</v>
      </c>
      <c r="P230" s="32">
        <v>150</v>
      </c>
      <c r="Q230" s="34" t="s">
        <v>759</v>
      </c>
      <c r="R230" s="35" t="s">
        <v>276</v>
      </c>
      <c r="S230" s="34">
        <v>9</v>
      </c>
      <c r="T230" s="31" t="s">
        <v>542</v>
      </c>
      <c r="U230" s="52" t="str">
        <f t="shared" si="22"/>
        <v>B</v>
      </c>
      <c r="V230" s="52">
        <f t="shared" si="23"/>
        <v>18</v>
      </c>
      <c r="W230" s="52">
        <f t="shared" si="24"/>
        <v>22.5</v>
      </c>
      <c r="X230" s="52">
        <f t="shared" si="25"/>
        <v>40.5</v>
      </c>
      <c r="Y230">
        <f t="shared" si="26"/>
        <v>4.92</v>
      </c>
      <c r="Z230" t="str">
        <f t="shared" si="27"/>
        <v>Forma_B_Aternativas:_9_Problemas:_22,5</v>
      </c>
    </row>
    <row r="231" spans="1:26" ht="15" customHeight="1">
      <c r="A231" s="41">
        <v>55</v>
      </c>
      <c r="B231" s="42" t="s">
        <v>449</v>
      </c>
      <c r="C231" s="42" t="s">
        <v>450</v>
      </c>
      <c r="D231" s="42" t="s">
        <v>37</v>
      </c>
      <c r="E231" s="43" t="s">
        <v>346</v>
      </c>
      <c r="F231" s="44" t="s">
        <v>39</v>
      </c>
      <c r="G231" s="44">
        <v>5</v>
      </c>
      <c r="H231" s="44">
        <v>5</v>
      </c>
      <c r="I231" s="44">
        <v>5</v>
      </c>
      <c r="J231" s="44">
        <v>4.5</v>
      </c>
      <c r="K231" s="44">
        <v>5</v>
      </c>
      <c r="L231" s="44">
        <v>4</v>
      </c>
      <c r="M231" s="44">
        <f>SUM(G231:L231)</f>
        <v>28.5</v>
      </c>
      <c r="N231" s="44" t="s">
        <v>219</v>
      </c>
      <c r="O231" s="40">
        <f t="shared" si="21"/>
        <v>1</v>
      </c>
      <c r="P231" s="34">
        <v>77</v>
      </c>
      <c r="Q231" s="32" t="s">
        <v>760</v>
      </c>
      <c r="R231" s="33" t="s">
        <v>449</v>
      </c>
      <c r="S231" s="32">
        <v>5</v>
      </c>
      <c r="T231" s="31" t="s">
        <v>540</v>
      </c>
      <c r="U231" s="52" t="str">
        <f t="shared" si="22"/>
        <v>B</v>
      </c>
      <c r="V231" s="52">
        <f t="shared" si="23"/>
        <v>10</v>
      </c>
      <c r="W231" s="52">
        <f t="shared" si="24"/>
        <v>28.5</v>
      </c>
      <c r="X231" s="52">
        <f t="shared" si="25"/>
        <v>38.5</v>
      </c>
      <c r="Y231">
        <f t="shared" si="26"/>
        <v>4.6500000000000004</v>
      </c>
      <c r="Z231" t="str">
        <f t="shared" si="27"/>
        <v>Forma_B_Aternativas:_5_Problemas:_28,5</v>
      </c>
    </row>
    <row r="232" spans="1:26" ht="15" customHeight="1">
      <c r="A232" s="41">
        <v>31</v>
      </c>
      <c r="B232" s="42" t="s">
        <v>96</v>
      </c>
      <c r="C232" s="42" t="s">
        <v>97</v>
      </c>
      <c r="D232" s="42" t="s">
        <v>37</v>
      </c>
      <c r="E232" s="43" t="s">
        <v>38</v>
      </c>
      <c r="F232" s="44" t="s">
        <v>50</v>
      </c>
      <c r="G232" s="44">
        <v>3.5</v>
      </c>
      <c r="H232" s="44">
        <v>5</v>
      </c>
      <c r="I232" s="44">
        <v>0</v>
      </c>
      <c r="J232" s="44">
        <v>2.5</v>
      </c>
      <c r="K232" s="44">
        <v>2.5</v>
      </c>
      <c r="L232" s="44">
        <v>0</v>
      </c>
      <c r="M232" s="44">
        <f>SUM(G232:L232)</f>
        <v>13.5</v>
      </c>
      <c r="N232" s="44" t="s">
        <v>51</v>
      </c>
      <c r="O232" s="40">
        <f t="shared" si="21"/>
        <v>1</v>
      </c>
      <c r="P232" s="32">
        <v>151</v>
      </c>
      <c r="Q232" s="32" t="s">
        <v>761</v>
      </c>
      <c r="R232" s="33" t="s">
        <v>96</v>
      </c>
      <c r="S232" s="32">
        <v>3</v>
      </c>
      <c r="T232" s="31" t="s">
        <v>542</v>
      </c>
      <c r="U232" s="52" t="str">
        <f t="shared" si="22"/>
        <v>A</v>
      </c>
      <c r="V232" s="52">
        <f t="shared" si="23"/>
        <v>6</v>
      </c>
      <c r="W232" s="52">
        <f t="shared" si="24"/>
        <v>13.5</v>
      </c>
      <c r="X232" s="52">
        <f t="shared" si="25"/>
        <v>19.5</v>
      </c>
      <c r="Y232">
        <f t="shared" si="26"/>
        <v>2.74</v>
      </c>
      <c r="Z232" t="str">
        <f t="shared" si="27"/>
        <v>Forma_A_Aternativas:_3_Problemas:_13,5</v>
      </c>
    </row>
    <row r="233" spans="1:26" ht="15" customHeight="1">
      <c r="A233" s="41">
        <v>76</v>
      </c>
      <c r="B233" s="42" t="s">
        <v>181</v>
      </c>
      <c r="C233" s="42" t="s">
        <v>182</v>
      </c>
      <c r="D233" s="42" t="s">
        <v>37</v>
      </c>
      <c r="E233" s="43" t="s">
        <v>38</v>
      </c>
      <c r="F233" s="45" t="s">
        <v>39</v>
      </c>
      <c r="G233" s="44">
        <v>4</v>
      </c>
      <c r="H233" s="44">
        <v>5</v>
      </c>
      <c r="I233" s="44">
        <v>4</v>
      </c>
      <c r="J233" s="44">
        <v>3</v>
      </c>
      <c r="K233" s="44">
        <v>2.5</v>
      </c>
      <c r="L233" s="44">
        <v>5</v>
      </c>
      <c r="M233" s="44">
        <f>SUM(G233:L233)</f>
        <v>23.5</v>
      </c>
      <c r="N233" s="44"/>
      <c r="O233" s="40">
        <f t="shared" si="21"/>
        <v>1</v>
      </c>
      <c r="P233" s="34">
        <v>224</v>
      </c>
      <c r="Q233" s="34" t="s">
        <v>762</v>
      </c>
      <c r="R233" s="35" t="s">
        <v>181</v>
      </c>
      <c r="S233" s="34">
        <v>9</v>
      </c>
      <c r="T233" s="31" t="s">
        <v>537</v>
      </c>
      <c r="U233" s="52" t="str">
        <f t="shared" si="22"/>
        <v>B</v>
      </c>
      <c r="V233" s="52">
        <f t="shared" si="23"/>
        <v>18</v>
      </c>
      <c r="W233" s="52">
        <f t="shared" si="24"/>
        <v>23.5</v>
      </c>
      <c r="X233" s="52">
        <f t="shared" si="25"/>
        <v>41.5</v>
      </c>
      <c r="Y233">
        <f t="shared" si="26"/>
        <v>5.05</v>
      </c>
      <c r="Z233" t="str">
        <f t="shared" si="27"/>
        <v>Forma_B_Aternativas:_9_Problemas:_23,5</v>
      </c>
    </row>
    <row r="234" spans="1:26" ht="15" customHeight="1">
      <c r="A234" s="41">
        <v>4</v>
      </c>
      <c r="B234" s="42" t="s">
        <v>351</v>
      </c>
      <c r="C234" s="42" t="s">
        <v>352</v>
      </c>
      <c r="D234" s="42" t="s">
        <v>37</v>
      </c>
      <c r="E234" s="43" t="s">
        <v>346</v>
      </c>
      <c r="F234" s="45" t="s">
        <v>39</v>
      </c>
      <c r="G234" s="44">
        <v>2.5</v>
      </c>
      <c r="H234" s="44">
        <v>2</v>
      </c>
      <c r="I234" s="44">
        <v>0</v>
      </c>
      <c r="J234" s="44">
        <v>0.1</v>
      </c>
      <c r="K234" s="44">
        <v>3</v>
      </c>
      <c r="L234" s="44">
        <v>3</v>
      </c>
      <c r="M234" s="44">
        <f>SUM(G234:L234)</f>
        <v>10.6</v>
      </c>
      <c r="N234" s="44" t="s">
        <v>219</v>
      </c>
      <c r="O234" s="40">
        <f t="shared" si="21"/>
        <v>1</v>
      </c>
      <c r="P234" s="34">
        <v>152</v>
      </c>
      <c r="Q234" s="34" t="s">
        <v>763</v>
      </c>
      <c r="R234" s="35" t="s">
        <v>351</v>
      </c>
      <c r="S234" s="34">
        <v>8</v>
      </c>
      <c r="T234" s="31" t="s">
        <v>542</v>
      </c>
      <c r="U234" s="52" t="str">
        <f t="shared" si="22"/>
        <v>B</v>
      </c>
      <c r="V234" s="52">
        <f t="shared" si="23"/>
        <v>16</v>
      </c>
      <c r="W234" s="52">
        <f t="shared" si="24"/>
        <v>10.6</v>
      </c>
      <c r="X234" s="52">
        <f t="shared" si="25"/>
        <v>26.6</v>
      </c>
      <c r="Y234">
        <f t="shared" si="26"/>
        <v>3.37</v>
      </c>
      <c r="Z234" t="str">
        <f t="shared" si="27"/>
        <v>Forma_B_Aternativas:_8_Problemas:_10,6</v>
      </c>
    </row>
    <row r="235" spans="1:26" ht="15" customHeight="1">
      <c r="A235" s="41">
        <v>29</v>
      </c>
      <c r="B235" s="42" t="s">
        <v>266</v>
      </c>
      <c r="C235" s="42" t="s">
        <v>267</v>
      </c>
      <c r="D235" s="42" t="s">
        <v>37</v>
      </c>
      <c r="E235" s="43" t="s">
        <v>215</v>
      </c>
      <c r="F235" s="45" t="s">
        <v>50</v>
      </c>
      <c r="G235" s="44">
        <v>1.5</v>
      </c>
      <c r="H235" s="44">
        <v>1</v>
      </c>
      <c r="I235" s="44">
        <v>0.1</v>
      </c>
      <c r="J235" s="44">
        <v>1</v>
      </c>
      <c r="K235" s="44">
        <v>3</v>
      </c>
      <c r="L235" s="44">
        <v>1</v>
      </c>
      <c r="M235" s="44">
        <f>SUM(G235:L235)</f>
        <v>7.6</v>
      </c>
      <c r="N235" s="44" t="s">
        <v>216</v>
      </c>
      <c r="O235" s="40">
        <f t="shared" si="21"/>
        <v>1</v>
      </c>
      <c r="P235" s="32">
        <v>153</v>
      </c>
      <c r="Q235" s="32" t="s">
        <v>764</v>
      </c>
      <c r="R235" s="33" t="s">
        <v>266</v>
      </c>
      <c r="S235" s="32">
        <v>6</v>
      </c>
      <c r="T235" s="31" t="s">
        <v>542</v>
      </c>
      <c r="U235" s="52" t="str">
        <f t="shared" si="22"/>
        <v>A</v>
      </c>
      <c r="V235" s="52">
        <f t="shared" si="23"/>
        <v>12</v>
      </c>
      <c r="W235" s="52">
        <f t="shared" si="24"/>
        <v>7.6</v>
      </c>
      <c r="X235" s="52">
        <f t="shared" si="25"/>
        <v>19.600000000000001</v>
      </c>
      <c r="Y235">
        <f t="shared" si="26"/>
        <v>2.75</v>
      </c>
      <c r="Z235" t="str">
        <f t="shared" si="27"/>
        <v>Forma_A_Aternativas:_6_Problemas:_7,6</v>
      </c>
    </row>
    <row r="236" spans="1:26" ht="15" customHeight="1">
      <c r="A236" s="41">
        <v>66</v>
      </c>
      <c r="B236" s="42" t="s">
        <v>338</v>
      </c>
      <c r="C236" s="42" t="s">
        <v>339</v>
      </c>
      <c r="D236" s="42" t="s">
        <v>37</v>
      </c>
      <c r="E236" s="43" t="s">
        <v>215</v>
      </c>
      <c r="F236" s="44"/>
      <c r="G236" s="44"/>
      <c r="H236" s="44"/>
      <c r="I236" s="44"/>
      <c r="J236" s="44"/>
      <c r="K236" s="49"/>
      <c r="L236" s="44"/>
      <c r="M236" s="44">
        <f>SUM(G236:L236)</f>
        <v>0</v>
      </c>
      <c r="N236" s="44"/>
      <c r="O236" s="40">
        <f t="shared" si="21"/>
        <v>0</v>
      </c>
      <c r="P236" s="40"/>
      <c r="Q236" s="40"/>
      <c r="R236" s="40"/>
      <c r="S236" s="40"/>
      <c r="T236" s="40"/>
      <c r="U236" s="52"/>
      <c r="V236" s="52"/>
      <c r="W236" s="52"/>
      <c r="X236" s="52"/>
      <c r="Z236" t="s">
        <v>775</v>
      </c>
    </row>
    <row r="237" spans="1:26" ht="15" customHeight="1">
      <c r="A237" s="41">
        <v>13</v>
      </c>
      <c r="B237" s="42" t="s">
        <v>62</v>
      </c>
      <c r="C237" s="42" t="s">
        <v>63</v>
      </c>
      <c r="D237" s="42" t="s">
        <v>37</v>
      </c>
      <c r="E237" s="43" t="s">
        <v>38</v>
      </c>
      <c r="F237" s="44" t="s">
        <v>50</v>
      </c>
      <c r="G237" s="44">
        <v>4.5</v>
      </c>
      <c r="H237" s="44">
        <v>5</v>
      </c>
      <c r="I237" s="44">
        <v>4</v>
      </c>
      <c r="J237" s="44">
        <v>4</v>
      </c>
      <c r="K237" s="44">
        <v>4</v>
      </c>
      <c r="L237" s="44">
        <v>4</v>
      </c>
      <c r="M237" s="44">
        <f>SUM(G237:L237)</f>
        <v>25.5</v>
      </c>
      <c r="N237" s="44" t="s">
        <v>51</v>
      </c>
      <c r="O237" s="40">
        <f t="shared" si="21"/>
        <v>1</v>
      </c>
      <c r="P237" s="32">
        <v>225</v>
      </c>
      <c r="Q237" s="32" t="s">
        <v>765</v>
      </c>
      <c r="R237" s="33" t="s">
        <v>62</v>
      </c>
      <c r="S237" s="32">
        <v>10</v>
      </c>
      <c r="T237" s="31" t="s">
        <v>537</v>
      </c>
      <c r="U237" s="52" t="str">
        <f t="shared" si="22"/>
        <v>A</v>
      </c>
      <c r="V237" s="52">
        <f t="shared" si="23"/>
        <v>20</v>
      </c>
      <c r="W237" s="52">
        <f t="shared" si="24"/>
        <v>25.5</v>
      </c>
      <c r="X237" s="52">
        <f t="shared" si="25"/>
        <v>45.5</v>
      </c>
      <c r="Y237">
        <f t="shared" si="26"/>
        <v>5.59</v>
      </c>
      <c r="Z237" t="str">
        <f t="shared" si="27"/>
        <v>Forma_A_Aternativas:_10_Problemas:_25,5</v>
      </c>
    </row>
    <row r="238" spans="1:26" ht="15" customHeight="1">
      <c r="A238" s="41">
        <v>47</v>
      </c>
      <c r="B238" s="42" t="s">
        <v>433</v>
      </c>
      <c r="C238" s="42" t="s">
        <v>434</v>
      </c>
      <c r="D238" s="42" t="s">
        <v>37</v>
      </c>
      <c r="E238" s="43" t="s">
        <v>346</v>
      </c>
      <c r="F238" s="44"/>
      <c r="G238" s="44"/>
      <c r="H238" s="44"/>
      <c r="I238" s="44"/>
      <c r="J238" s="44"/>
      <c r="K238" s="44"/>
      <c r="L238" s="44"/>
      <c r="M238" s="44">
        <f>SUM(G238:L238)</f>
        <v>0</v>
      </c>
      <c r="N238" s="44"/>
      <c r="O238" s="40">
        <f t="shared" si="21"/>
        <v>0</v>
      </c>
      <c r="P238" s="40"/>
      <c r="Q238" s="40"/>
      <c r="R238" s="40"/>
      <c r="S238" s="40"/>
      <c r="T238" s="40"/>
      <c r="U238" s="52"/>
      <c r="V238" s="52"/>
      <c r="W238" s="52"/>
      <c r="X238" s="52"/>
      <c r="Z238" t="s">
        <v>775</v>
      </c>
    </row>
    <row r="239" spans="1:26" ht="15" customHeight="1">
      <c r="A239" s="41">
        <v>33</v>
      </c>
      <c r="B239" s="42" t="s">
        <v>100</v>
      </c>
      <c r="C239" s="42" t="s">
        <v>101</v>
      </c>
      <c r="D239" s="42" t="s">
        <v>37</v>
      </c>
      <c r="E239" s="43" t="s">
        <v>38</v>
      </c>
      <c r="F239" s="44" t="s">
        <v>50</v>
      </c>
      <c r="G239" s="44">
        <v>3</v>
      </c>
      <c r="H239" s="44">
        <v>3</v>
      </c>
      <c r="I239" s="44">
        <v>2</v>
      </c>
      <c r="J239" s="44">
        <v>2.5</v>
      </c>
      <c r="K239" s="44">
        <v>2.5</v>
      </c>
      <c r="L239" s="44">
        <v>0</v>
      </c>
      <c r="M239" s="44">
        <f>SUM(G239:L239)</f>
        <v>13</v>
      </c>
      <c r="N239" s="44"/>
      <c r="O239" s="40">
        <f t="shared" si="21"/>
        <v>0</v>
      </c>
      <c r="P239" s="40"/>
      <c r="Q239" s="40"/>
      <c r="R239" s="40"/>
      <c r="S239" s="40"/>
      <c r="T239" s="40"/>
      <c r="U239" s="52" t="str">
        <f t="shared" si="22"/>
        <v>A</v>
      </c>
      <c r="V239" s="52">
        <f t="shared" si="23"/>
        <v>0</v>
      </c>
      <c r="W239" s="52">
        <f t="shared" si="24"/>
        <v>13</v>
      </c>
      <c r="X239" s="52">
        <f t="shared" si="25"/>
        <v>13</v>
      </c>
      <c r="Y239">
        <f t="shared" si="26"/>
        <v>2.16</v>
      </c>
      <c r="Z239" t="str">
        <f t="shared" si="27"/>
        <v>Forma_A_Aternativas:__Problemas:_13</v>
      </c>
    </row>
    <row r="240" spans="1:26" s="61" customFormat="1" ht="15" customHeight="1">
      <c r="A240" s="62">
        <v>66</v>
      </c>
      <c r="B240" s="54" t="s">
        <v>161</v>
      </c>
      <c r="C240" s="54" t="s">
        <v>162</v>
      </c>
      <c r="D240" s="54" t="s">
        <v>37</v>
      </c>
      <c r="E240" s="55" t="s">
        <v>38</v>
      </c>
      <c r="F240" s="47"/>
      <c r="G240" s="47"/>
      <c r="H240" s="47"/>
      <c r="I240" s="47"/>
      <c r="J240" s="47"/>
      <c r="K240" s="47"/>
      <c r="L240" s="47"/>
      <c r="M240" s="47">
        <f>SUM(G240:L240)</f>
        <v>0</v>
      </c>
      <c r="N240" s="47"/>
      <c r="O240" s="56">
        <f t="shared" si="21"/>
        <v>0</v>
      </c>
      <c r="P240" s="57">
        <v>154</v>
      </c>
      <c r="Q240" s="57" t="s">
        <v>766</v>
      </c>
      <c r="R240" s="58" t="s">
        <v>100</v>
      </c>
      <c r="S240" s="57">
        <v>10</v>
      </c>
      <c r="T240" s="59" t="s">
        <v>542</v>
      </c>
      <c r="U240" s="60">
        <f t="shared" si="22"/>
        <v>0</v>
      </c>
      <c r="V240" s="60">
        <f t="shared" si="23"/>
        <v>20</v>
      </c>
      <c r="W240" s="60" t="s">
        <v>776</v>
      </c>
      <c r="X240" s="60"/>
      <c r="Y240"/>
      <c r="Z240" t="str">
        <f t="shared" si="27"/>
        <v>Forma_0_Aternativas:_10_Problemas:_Sin Desarrollo</v>
      </c>
    </row>
    <row r="241" spans="1:26" ht="15" customHeight="1">
      <c r="A241" s="41">
        <v>63</v>
      </c>
      <c r="B241" s="42" t="s">
        <v>155</v>
      </c>
      <c r="C241" s="42" t="s">
        <v>156</v>
      </c>
      <c r="D241" s="42" t="s">
        <v>37</v>
      </c>
      <c r="E241" s="43" t="s">
        <v>38</v>
      </c>
      <c r="F241" s="44" t="s">
        <v>50</v>
      </c>
      <c r="G241" s="44">
        <v>5</v>
      </c>
      <c r="H241" s="44">
        <v>5</v>
      </c>
      <c r="I241" s="44">
        <v>3</v>
      </c>
      <c r="J241" s="44">
        <v>5</v>
      </c>
      <c r="K241" s="44">
        <v>4.5</v>
      </c>
      <c r="L241" s="44">
        <v>5</v>
      </c>
      <c r="M241" s="44">
        <f>SUM(G241:L241)</f>
        <v>27.5</v>
      </c>
      <c r="N241" s="44" t="s">
        <v>51</v>
      </c>
      <c r="O241" s="40">
        <f t="shared" si="21"/>
        <v>1</v>
      </c>
      <c r="P241" s="32">
        <v>78</v>
      </c>
      <c r="Q241" s="36" t="s">
        <v>767</v>
      </c>
      <c r="R241" s="37" t="s">
        <v>155</v>
      </c>
      <c r="S241" s="36">
        <v>10</v>
      </c>
      <c r="T241" s="31" t="s">
        <v>540</v>
      </c>
      <c r="U241" s="52" t="str">
        <f t="shared" si="22"/>
        <v>A</v>
      </c>
      <c r="V241" s="52">
        <f t="shared" si="23"/>
        <v>20</v>
      </c>
      <c r="W241" s="52">
        <f t="shared" si="24"/>
        <v>27.5</v>
      </c>
      <c r="X241" s="52">
        <f t="shared" si="25"/>
        <v>47.5</v>
      </c>
      <c r="Y241">
        <f t="shared" si="26"/>
        <v>5.86</v>
      </c>
      <c r="Z241" t="str">
        <f t="shared" si="27"/>
        <v>Forma_A_Aternativas:_10_Problemas:_27,5</v>
      </c>
    </row>
    <row r="242" spans="1:26" ht="15" customHeight="1">
      <c r="A242" s="41">
        <v>48</v>
      </c>
      <c r="B242" s="42" t="s">
        <v>435</v>
      </c>
      <c r="C242" s="42" t="s">
        <v>436</v>
      </c>
      <c r="D242" s="42" t="s">
        <v>37</v>
      </c>
      <c r="E242" s="43" t="s">
        <v>346</v>
      </c>
      <c r="F242" s="46" t="s">
        <v>39</v>
      </c>
      <c r="G242" s="44">
        <v>4</v>
      </c>
      <c r="H242" s="44">
        <v>4.5</v>
      </c>
      <c r="I242" s="44">
        <v>4</v>
      </c>
      <c r="J242" s="44">
        <v>3</v>
      </c>
      <c r="K242" s="44">
        <v>4</v>
      </c>
      <c r="L242" s="44">
        <v>3</v>
      </c>
      <c r="M242" s="44">
        <f>SUM(H242:L242)</f>
        <v>18.5</v>
      </c>
      <c r="N242" s="44" t="s">
        <v>219</v>
      </c>
      <c r="O242" s="40">
        <f t="shared" si="21"/>
        <v>1</v>
      </c>
      <c r="P242" s="34">
        <v>155</v>
      </c>
      <c r="Q242" s="32" t="s">
        <v>768</v>
      </c>
      <c r="R242" s="33" t="s">
        <v>435</v>
      </c>
      <c r="S242" s="32">
        <v>7</v>
      </c>
      <c r="T242" s="31" t="s">
        <v>542</v>
      </c>
      <c r="U242" s="52" t="str">
        <f t="shared" si="22"/>
        <v>B</v>
      </c>
      <c r="V242" s="52">
        <f t="shared" si="23"/>
        <v>14</v>
      </c>
      <c r="W242" s="52">
        <f t="shared" si="24"/>
        <v>18.5</v>
      </c>
      <c r="X242" s="52">
        <f t="shared" si="25"/>
        <v>32.5</v>
      </c>
      <c r="Y242">
        <f t="shared" si="26"/>
        <v>3.9</v>
      </c>
      <c r="Z242" t="str">
        <f t="shared" si="27"/>
        <v>Forma_B_Aternativas:_7_Problemas:_18,5</v>
      </c>
    </row>
    <row r="243" spans="1:26" ht="15" customHeight="1">
      <c r="A243" s="41">
        <v>48</v>
      </c>
      <c r="B243" s="42" t="s">
        <v>128</v>
      </c>
      <c r="C243" s="42" t="s">
        <v>129</v>
      </c>
      <c r="D243" s="42" t="s">
        <v>37</v>
      </c>
      <c r="E243" s="43" t="s">
        <v>38</v>
      </c>
      <c r="F243" s="44" t="s">
        <v>50</v>
      </c>
      <c r="G243" s="44">
        <v>1.5</v>
      </c>
      <c r="H243" s="44">
        <v>4</v>
      </c>
      <c r="I243" s="44">
        <v>0</v>
      </c>
      <c r="J243" s="44">
        <v>5</v>
      </c>
      <c r="K243" s="44">
        <v>5</v>
      </c>
      <c r="L243" s="44">
        <v>0.1</v>
      </c>
      <c r="M243" s="44">
        <f>SUM(G243:L243)</f>
        <v>15.6</v>
      </c>
      <c r="N243" s="44" t="s">
        <v>51</v>
      </c>
      <c r="O243" s="40">
        <f t="shared" si="21"/>
        <v>1</v>
      </c>
      <c r="P243" s="32">
        <v>156</v>
      </c>
      <c r="Q243" s="36" t="s">
        <v>769</v>
      </c>
      <c r="R243" s="37" t="s">
        <v>770</v>
      </c>
      <c r="S243" s="36">
        <v>8</v>
      </c>
      <c r="T243" s="31" t="s">
        <v>542</v>
      </c>
      <c r="U243" s="52" t="str">
        <f t="shared" si="22"/>
        <v>A</v>
      </c>
      <c r="V243" s="52">
        <f t="shared" si="23"/>
        <v>16</v>
      </c>
      <c r="W243" s="52">
        <f t="shared" si="24"/>
        <v>15.6</v>
      </c>
      <c r="X243" s="52">
        <f t="shared" si="25"/>
        <v>31.6</v>
      </c>
      <c r="Y243">
        <f t="shared" si="26"/>
        <v>3.82</v>
      </c>
      <c r="Z243" t="str">
        <f t="shared" si="27"/>
        <v>Forma_A_Aternativas:_8_Problemas:_15,6</v>
      </c>
    </row>
    <row r="244" spans="1:26" ht="15" customHeight="1">
      <c r="A244" s="41">
        <v>70</v>
      </c>
      <c r="B244" s="42" t="s">
        <v>477</v>
      </c>
      <c r="C244" s="42" t="s">
        <v>478</v>
      </c>
      <c r="D244" s="42" t="s">
        <v>37</v>
      </c>
      <c r="E244" s="43" t="s">
        <v>346</v>
      </c>
      <c r="F244" s="44" t="s">
        <v>50</v>
      </c>
      <c r="G244" s="44">
        <v>0</v>
      </c>
      <c r="H244" s="44">
        <v>2</v>
      </c>
      <c r="I244" s="44">
        <v>0.1</v>
      </c>
      <c r="J244" s="44">
        <v>1.5</v>
      </c>
      <c r="K244" s="44">
        <v>1.5</v>
      </c>
      <c r="L244" s="44">
        <v>2</v>
      </c>
      <c r="M244" s="44">
        <f>SUM(G244:L244)</f>
        <v>7.1</v>
      </c>
      <c r="N244" s="44" t="s">
        <v>142</v>
      </c>
      <c r="O244" s="40">
        <f t="shared" si="21"/>
        <v>1</v>
      </c>
      <c r="P244" s="32">
        <v>226</v>
      </c>
      <c r="Q244" s="34" t="s">
        <v>771</v>
      </c>
      <c r="R244" s="35" t="s">
        <v>477</v>
      </c>
      <c r="S244" s="34">
        <v>5</v>
      </c>
      <c r="T244" s="31" t="s">
        <v>537</v>
      </c>
      <c r="U244" s="52" t="str">
        <f t="shared" si="22"/>
        <v>A</v>
      </c>
      <c r="V244" s="52">
        <f t="shared" si="23"/>
        <v>10</v>
      </c>
      <c r="W244" s="52">
        <f t="shared" si="24"/>
        <v>7.1</v>
      </c>
      <c r="X244" s="52">
        <f t="shared" si="25"/>
        <v>17.100000000000001</v>
      </c>
      <c r="Y244">
        <f t="shared" si="26"/>
        <v>2.52</v>
      </c>
      <c r="Z244" t="str">
        <f t="shared" si="27"/>
        <v>Forma_A_Aternativas:_5_Problemas:_7,1</v>
      </c>
    </row>
    <row r="245" spans="1:26" ht="15.75" customHeight="1">
      <c r="F245" s="24"/>
      <c r="G245" s="25"/>
      <c r="H245" s="25"/>
      <c r="I245" s="25"/>
      <c r="J245" s="25"/>
      <c r="K245" s="25"/>
      <c r="L245" s="25" t="s">
        <v>773</v>
      </c>
      <c r="M245" s="25">
        <f>MAX(M2:M244)</f>
        <v>30</v>
      </c>
      <c r="N245" s="25" t="s">
        <v>773</v>
      </c>
      <c r="O245" s="25">
        <f t="shared" ref="O245" si="28">MAX(O2:O244)</f>
        <v>1</v>
      </c>
      <c r="P245" s="25" t="s">
        <v>773</v>
      </c>
      <c r="Q245" s="25">
        <f t="shared" ref="Q245" si="29">MAX(Q2:Q244)</f>
        <v>0</v>
      </c>
      <c r="R245" s="25" t="s">
        <v>773</v>
      </c>
      <c r="S245" s="25">
        <f t="shared" ref="S245" si="30">MAX(S2:S244)</f>
        <v>13</v>
      </c>
      <c r="T245" s="25" t="s">
        <v>773</v>
      </c>
      <c r="U245" s="25"/>
      <c r="V245" s="25"/>
      <c r="W245" s="25" t="s">
        <v>778</v>
      </c>
      <c r="X245" s="25">
        <f>MAX(X2:X244)</f>
        <v>52</v>
      </c>
      <c r="Y245">
        <f t="shared" si="26"/>
        <v>6.46</v>
      </c>
    </row>
    <row r="246" spans="1:26" ht="15.75" customHeight="1">
      <c r="F246" s="24"/>
      <c r="G246" s="25"/>
      <c r="H246" s="25"/>
      <c r="I246" s="25"/>
      <c r="J246" s="25"/>
      <c r="K246" s="25"/>
      <c r="L246" s="25"/>
      <c r="M246" s="25"/>
      <c r="N246" s="25"/>
    </row>
    <row r="247" spans="1:26" ht="15.75" customHeight="1">
      <c r="F247" s="24"/>
      <c r="G247" s="25"/>
      <c r="H247" s="25"/>
      <c r="I247" s="25"/>
      <c r="J247" s="25"/>
      <c r="K247" s="25"/>
      <c r="L247" s="25"/>
      <c r="M247" s="25">
        <f>M245</f>
        <v>30</v>
      </c>
      <c r="N247" s="25"/>
    </row>
    <row r="248" spans="1:26" ht="15.75" customHeight="1">
      <c r="F248" s="24"/>
      <c r="G248" s="25"/>
      <c r="H248" s="25"/>
      <c r="I248" s="25"/>
      <c r="J248" s="25"/>
      <c r="K248" s="25"/>
      <c r="L248" s="25"/>
      <c r="M248" s="25">
        <f>S245*2</f>
        <v>26</v>
      </c>
      <c r="N248" s="25"/>
    </row>
    <row r="249" spans="1:26" ht="15.75" customHeight="1">
      <c r="F249" s="24"/>
      <c r="G249" s="25"/>
      <c r="H249" s="25"/>
      <c r="I249" s="25"/>
      <c r="J249" s="25"/>
      <c r="K249" s="25"/>
      <c r="L249" s="25"/>
      <c r="M249" s="25">
        <f>AVERAGE(M247:M248)</f>
        <v>28</v>
      </c>
      <c r="N249" s="25"/>
    </row>
    <row r="250" spans="1:26" ht="15.75" customHeight="1">
      <c r="F250" s="24"/>
      <c r="G250" s="25"/>
      <c r="H250" s="25"/>
      <c r="I250" s="25"/>
      <c r="J250" s="25"/>
      <c r="K250" s="25"/>
      <c r="L250" s="25"/>
      <c r="M250" s="25">
        <f>M249*2</f>
        <v>56</v>
      </c>
      <c r="N250" s="25"/>
    </row>
    <row r="251" spans="1:26" ht="15.75" customHeight="1">
      <c r="F251" s="24"/>
      <c r="G251" s="25"/>
      <c r="H251" s="25"/>
      <c r="I251" s="25"/>
      <c r="J251" s="25"/>
      <c r="K251" s="25"/>
      <c r="L251" s="25"/>
      <c r="M251" s="25"/>
      <c r="N251" s="25"/>
    </row>
    <row r="252" spans="1:26" ht="15.75" customHeight="1">
      <c r="F252" s="24"/>
      <c r="G252" s="25"/>
      <c r="H252" s="25"/>
      <c r="I252" s="25"/>
      <c r="J252" s="25"/>
      <c r="K252" s="25"/>
      <c r="L252" s="25"/>
      <c r="M252" s="25"/>
      <c r="N252" s="25"/>
    </row>
    <row r="253" spans="1:26" ht="15.75" customHeight="1">
      <c r="F253" s="24"/>
      <c r="G253" s="25"/>
      <c r="H253" s="25"/>
      <c r="I253" s="25"/>
      <c r="J253" s="25"/>
      <c r="K253" s="25"/>
      <c r="L253" s="25"/>
      <c r="M253" s="25"/>
      <c r="N253" s="25"/>
    </row>
    <row r="254" spans="1:26" ht="15.75" customHeight="1">
      <c r="F254" s="24"/>
      <c r="G254" s="25"/>
      <c r="H254" s="25"/>
      <c r="I254" s="25"/>
      <c r="J254" s="25"/>
      <c r="K254" s="25"/>
      <c r="L254" s="25"/>
      <c r="M254" s="25"/>
      <c r="N254" s="25"/>
    </row>
    <row r="255" spans="1:26" ht="15.75" customHeight="1">
      <c r="F255" s="24"/>
      <c r="G255" s="25"/>
      <c r="H255" s="25"/>
      <c r="I255" s="25"/>
      <c r="J255" s="25"/>
      <c r="K255" s="25"/>
      <c r="L255" s="25"/>
      <c r="M255" s="25"/>
      <c r="N255" s="25"/>
    </row>
    <row r="256" spans="1:26" ht="15.75" customHeight="1">
      <c r="F256" s="24"/>
      <c r="G256" s="25"/>
      <c r="H256" s="25"/>
      <c r="I256" s="25"/>
      <c r="J256" s="25"/>
      <c r="K256" s="25"/>
      <c r="L256" s="25"/>
      <c r="M256" s="25"/>
      <c r="N256" s="25"/>
    </row>
    <row r="257" spans="6:14" ht="15.75" customHeight="1">
      <c r="F257" s="24"/>
      <c r="G257" s="25"/>
      <c r="H257" s="25"/>
      <c r="I257" s="25"/>
      <c r="J257" s="25"/>
      <c r="K257" s="25"/>
      <c r="L257" s="25"/>
      <c r="M257" s="25"/>
      <c r="N257" s="25"/>
    </row>
    <row r="258" spans="6:14" ht="15.75" customHeight="1">
      <c r="F258" s="24"/>
      <c r="G258" s="25"/>
      <c r="H258" s="25"/>
      <c r="I258" s="25"/>
      <c r="J258" s="25"/>
      <c r="K258" s="25"/>
      <c r="L258" s="25"/>
      <c r="M258" s="25"/>
      <c r="N258" s="25"/>
    </row>
    <row r="259" spans="6:14" ht="15.75" customHeight="1">
      <c r="F259" s="24"/>
      <c r="G259" s="25"/>
      <c r="H259" s="25"/>
      <c r="I259" s="25"/>
      <c r="J259" s="25"/>
      <c r="K259" s="25"/>
      <c r="L259" s="25"/>
      <c r="M259" s="25"/>
      <c r="N259" s="25"/>
    </row>
    <row r="260" spans="6:14" ht="15.75" customHeight="1">
      <c r="F260" s="24"/>
      <c r="G260" s="25"/>
      <c r="H260" s="25"/>
      <c r="I260" s="25"/>
      <c r="J260" s="25"/>
      <c r="K260" s="25"/>
      <c r="L260" s="25"/>
      <c r="M260" s="25"/>
      <c r="N260" s="25"/>
    </row>
    <row r="261" spans="6:14" ht="15.75" customHeight="1">
      <c r="F261" s="24"/>
      <c r="G261" s="25"/>
      <c r="H261" s="25"/>
      <c r="I261" s="25"/>
      <c r="J261" s="25"/>
      <c r="K261" s="25"/>
      <c r="L261" s="25"/>
      <c r="M261" s="25"/>
      <c r="N261" s="25"/>
    </row>
    <row r="262" spans="6:14" ht="15.75" customHeight="1">
      <c r="F262" s="24"/>
      <c r="G262" s="25"/>
      <c r="H262" s="25"/>
      <c r="I262" s="25"/>
      <c r="J262" s="25"/>
      <c r="K262" s="25"/>
      <c r="L262" s="25"/>
      <c r="M262" s="25"/>
      <c r="N262" s="25"/>
    </row>
    <row r="263" spans="6:14" ht="15.75" customHeight="1">
      <c r="F263" s="24"/>
      <c r="G263" s="25"/>
      <c r="H263" s="25"/>
      <c r="I263" s="25"/>
      <c r="J263" s="25"/>
      <c r="K263" s="25"/>
      <c r="L263" s="25"/>
      <c r="M263" s="25"/>
      <c r="N263" s="25"/>
    </row>
    <row r="264" spans="6:14" ht="15.75" customHeight="1">
      <c r="F264" s="24"/>
      <c r="G264" s="25"/>
      <c r="H264" s="25"/>
      <c r="I264" s="25"/>
      <c r="J264" s="25"/>
      <c r="K264" s="25"/>
      <c r="L264" s="25"/>
      <c r="M264" s="25"/>
      <c r="N264" s="25"/>
    </row>
    <row r="265" spans="6:14" ht="15.75" customHeight="1">
      <c r="F265" s="24"/>
      <c r="G265" s="25"/>
      <c r="H265" s="25"/>
      <c r="I265" s="25"/>
      <c r="J265" s="25"/>
      <c r="K265" s="25"/>
      <c r="L265" s="25"/>
      <c r="M265" s="25"/>
      <c r="N265" s="25"/>
    </row>
    <row r="266" spans="6:14" ht="15.75" customHeight="1">
      <c r="F266" s="24"/>
      <c r="G266" s="25"/>
      <c r="H266" s="25"/>
      <c r="I266" s="25"/>
      <c r="J266" s="25"/>
      <c r="K266" s="25"/>
      <c r="L266" s="25"/>
      <c r="M266" s="25"/>
      <c r="N266" s="25"/>
    </row>
    <row r="267" spans="6:14" ht="15.75" customHeight="1">
      <c r="F267" s="24"/>
      <c r="G267" s="25"/>
      <c r="H267" s="25"/>
      <c r="I267" s="25"/>
      <c r="J267" s="25"/>
      <c r="K267" s="25"/>
      <c r="L267" s="25"/>
      <c r="M267" s="25"/>
      <c r="N267" s="25"/>
    </row>
    <row r="268" spans="6:14" ht="15.75" customHeight="1">
      <c r="F268" s="24"/>
      <c r="G268" s="25"/>
      <c r="H268" s="25"/>
      <c r="I268" s="25"/>
      <c r="J268" s="25"/>
      <c r="K268" s="25"/>
      <c r="L268" s="25"/>
      <c r="M268" s="25"/>
      <c r="N268" s="25"/>
    </row>
    <row r="269" spans="6:14" ht="15.75" customHeight="1">
      <c r="F269" s="24"/>
      <c r="G269" s="25"/>
      <c r="H269" s="25"/>
      <c r="I269" s="25"/>
      <c r="J269" s="25"/>
      <c r="K269" s="25"/>
      <c r="L269" s="25"/>
      <c r="M269" s="25"/>
      <c r="N269" s="25"/>
    </row>
    <row r="270" spans="6:14" ht="15.75" customHeight="1">
      <c r="F270" s="24"/>
      <c r="G270" s="25"/>
      <c r="H270" s="25"/>
      <c r="I270" s="25"/>
      <c r="J270" s="25"/>
      <c r="K270" s="25"/>
      <c r="L270" s="25"/>
      <c r="M270" s="25"/>
      <c r="N270" s="25"/>
    </row>
    <row r="271" spans="6:14" ht="15.75" customHeight="1">
      <c r="F271" s="24"/>
      <c r="G271" s="25"/>
      <c r="H271" s="25"/>
      <c r="I271" s="25"/>
      <c r="J271" s="25"/>
      <c r="K271" s="25"/>
      <c r="L271" s="25"/>
      <c r="M271" s="25"/>
      <c r="N271" s="25"/>
    </row>
    <row r="272" spans="6:14" ht="15.75" customHeight="1">
      <c r="F272" s="24"/>
      <c r="G272" s="25"/>
      <c r="H272" s="25"/>
      <c r="I272" s="25"/>
      <c r="J272" s="25"/>
      <c r="K272" s="25"/>
      <c r="L272" s="25"/>
      <c r="M272" s="25"/>
      <c r="N272" s="25"/>
    </row>
    <row r="273" spans="6:14" ht="15.75" customHeight="1">
      <c r="F273" s="24"/>
      <c r="G273" s="25"/>
      <c r="H273" s="25"/>
      <c r="I273" s="25"/>
      <c r="J273" s="25"/>
      <c r="K273" s="25"/>
      <c r="L273" s="25"/>
      <c r="M273" s="25"/>
      <c r="N273" s="25"/>
    </row>
    <row r="274" spans="6:14" ht="15.75" customHeight="1">
      <c r="F274" s="24"/>
      <c r="G274" s="25"/>
      <c r="H274" s="25"/>
      <c r="I274" s="25"/>
      <c r="J274" s="25"/>
      <c r="K274" s="25"/>
      <c r="L274" s="25"/>
      <c r="M274" s="25"/>
      <c r="N274" s="25"/>
    </row>
    <row r="275" spans="6:14" ht="15.75" customHeight="1">
      <c r="F275" s="24"/>
      <c r="G275" s="25"/>
      <c r="H275" s="25"/>
      <c r="I275" s="25"/>
      <c r="J275" s="25"/>
      <c r="K275" s="25"/>
      <c r="L275" s="25"/>
      <c r="M275" s="25"/>
      <c r="N275" s="25"/>
    </row>
    <row r="276" spans="6:14" ht="15.75" customHeight="1">
      <c r="F276" s="24"/>
      <c r="G276" s="25"/>
      <c r="H276" s="25"/>
      <c r="I276" s="25"/>
      <c r="J276" s="25"/>
      <c r="K276" s="25"/>
      <c r="L276" s="25"/>
      <c r="M276" s="25"/>
      <c r="N276" s="25"/>
    </row>
    <row r="277" spans="6:14" ht="15.75" customHeight="1">
      <c r="F277" s="24"/>
      <c r="G277" s="25"/>
      <c r="H277" s="25"/>
      <c r="I277" s="25"/>
      <c r="J277" s="25"/>
      <c r="K277" s="25"/>
      <c r="L277" s="25"/>
      <c r="M277" s="25"/>
      <c r="N277" s="25"/>
    </row>
    <row r="278" spans="6:14" ht="15.75" customHeight="1">
      <c r="F278" s="24"/>
      <c r="G278" s="25"/>
      <c r="H278" s="25"/>
      <c r="I278" s="25"/>
      <c r="J278" s="25"/>
      <c r="K278" s="25"/>
      <c r="L278" s="25"/>
      <c r="M278" s="25"/>
      <c r="N278" s="25"/>
    </row>
    <row r="279" spans="6:14" ht="15.75" customHeight="1">
      <c r="F279" s="24"/>
      <c r="G279" s="25"/>
      <c r="H279" s="25"/>
      <c r="I279" s="25"/>
      <c r="J279" s="25"/>
      <c r="K279" s="25"/>
      <c r="L279" s="25"/>
      <c r="M279" s="25"/>
      <c r="N279" s="25"/>
    </row>
    <row r="280" spans="6:14" ht="15.75" customHeight="1">
      <c r="F280" s="24"/>
      <c r="G280" s="25"/>
      <c r="H280" s="25"/>
      <c r="I280" s="25"/>
      <c r="J280" s="25"/>
      <c r="K280" s="25"/>
      <c r="L280" s="25"/>
      <c r="M280" s="25"/>
      <c r="N280" s="25"/>
    </row>
    <row r="281" spans="6:14" ht="15.75" customHeight="1">
      <c r="F281" s="24"/>
      <c r="G281" s="25"/>
      <c r="H281" s="25"/>
      <c r="I281" s="25"/>
      <c r="J281" s="25"/>
      <c r="K281" s="25"/>
      <c r="L281" s="25"/>
      <c r="M281" s="25"/>
      <c r="N281" s="25"/>
    </row>
    <row r="282" spans="6:14" ht="15.75" customHeight="1">
      <c r="F282" s="24"/>
      <c r="G282" s="25"/>
      <c r="H282" s="25"/>
      <c r="I282" s="25"/>
      <c r="J282" s="25"/>
      <c r="K282" s="25"/>
      <c r="L282" s="25"/>
      <c r="M282" s="25"/>
      <c r="N282" s="25"/>
    </row>
    <row r="283" spans="6:14" ht="15.75" customHeight="1">
      <c r="F283" s="24"/>
      <c r="G283" s="25"/>
      <c r="H283" s="25"/>
      <c r="I283" s="25"/>
      <c r="J283" s="25"/>
      <c r="K283" s="25"/>
      <c r="L283" s="25"/>
      <c r="M283" s="25"/>
      <c r="N283" s="25"/>
    </row>
    <row r="284" spans="6:14" ht="15.75" customHeight="1">
      <c r="F284" s="24"/>
      <c r="G284" s="25"/>
      <c r="H284" s="25"/>
      <c r="I284" s="25"/>
      <c r="J284" s="25"/>
      <c r="K284" s="25"/>
      <c r="L284" s="25"/>
      <c r="M284" s="25"/>
      <c r="N284" s="25"/>
    </row>
    <row r="285" spans="6:14" ht="15.75" customHeight="1">
      <c r="F285" s="24"/>
      <c r="G285" s="25"/>
      <c r="H285" s="25"/>
      <c r="I285" s="25"/>
      <c r="J285" s="25"/>
      <c r="K285" s="25"/>
      <c r="L285" s="25"/>
      <c r="M285" s="25"/>
      <c r="N285" s="25"/>
    </row>
    <row r="286" spans="6:14" ht="15.75" customHeight="1">
      <c r="F286" s="24"/>
      <c r="G286" s="25"/>
      <c r="H286" s="25"/>
      <c r="I286" s="25"/>
      <c r="J286" s="25"/>
      <c r="K286" s="25"/>
      <c r="L286" s="25"/>
      <c r="M286" s="25"/>
      <c r="N286" s="25"/>
    </row>
    <row r="287" spans="6:14" ht="15.75" customHeight="1">
      <c r="F287" s="24"/>
      <c r="G287" s="25"/>
      <c r="H287" s="25"/>
      <c r="I287" s="25"/>
      <c r="J287" s="25"/>
      <c r="K287" s="25"/>
      <c r="L287" s="25"/>
      <c r="M287" s="25"/>
      <c r="N287" s="25"/>
    </row>
    <row r="288" spans="6:14" ht="15.75" customHeight="1">
      <c r="F288" s="24"/>
      <c r="G288" s="25"/>
      <c r="H288" s="25"/>
      <c r="I288" s="25"/>
      <c r="J288" s="25"/>
      <c r="K288" s="25"/>
      <c r="L288" s="25"/>
      <c r="M288" s="25"/>
      <c r="N288" s="25"/>
    </row>
    <row r="289" spans="6:14" ht="15.75" customHeight="1">
      <c r="F289" s="24"/>
      <c r="G289" s="25"/>
      <c r="H289" s="25"/>
      <c r="I289" s="25"/>
      <c r="J289" s="25"/>
      <c r="K289" s="25"/>
      <c r="L289" s="25"/>
      <c r="M289" s="25"/>
      <c r="N289" s="25"/>
    </row>
    <row r="290" spans="6:14" ht="15.75" customHeight="1">
      <c r="F290" s="24"/>
      <c r="G290" s="25"/>
      <c r="H290" s="25"/>
      <c r="I290" s="25"/>
      <c r="J290" s="25"/>
      <c r="K290" s="25"/>
      <c r="L290" s="25"/>
      <c r="M290" s="25"/>
      <c r="N290" s="25"/>
    </row>
    <row r="291" spans="6:14" ht="15.75" customHeight="1">
      <c r="F291" s="24"/>
      <c r="G291" s="25"/>
      <c r="H291" s="25"/>
      <c r="I291" s="25"/>
      <c r="J291" s="25"/>
      <c r="K291" s="25"/>
      <c r="L291" s="25"/>
      <c r="M291" s="25"/>
      <c r="N291" s="25"/>
    </row>
    <row r="292" spans="6:14" ht="15.75" customHeight="1">
      <c r="F292" s="24"/>
      <c r="G292" s="25"/>
      <c r="H292" s="25"/>
      <c r="I292" s="25"/>
      <c r="J292" s="25"/>
      <c r="K292" s="25"/>
      <c r="L292" s="25"/>
      <c r="M292" s="25"/>
      <c r="N292" s="25"/>
    </row>
    <row r="293" spans="6:14" ht="15.75" customHeight="1">
      <c r="F293" s="24"/>
      <c r="G293" s="25"/>
      <c r="H293" s="25"/>
      <c r="I293" s="25"/>
      <c r="J293" s="25"/>
      <c r="K293" s="25"/>
      <c r="L293" s="25"/>
      <c r="M293" s="25"/>
      <c r="N293" s="25"/>
    </row>
    <row r="294" spans="6:14" ht="15.75" customHeight="1">
      <c r="F294" s="24"/>
      <c r="G294" s="25"/>
      <c r="H294" s="25"/>
      <c r="I294" s="25"/>
      <c r="J294" s="25"/>
      <c r="K294" s="25"/>
      <c r="L294" s="25"/>
      <c r="M294" s="25"/>
      <c r="N294" s="25"/>
    </row>
    <row r="295" spans="6:14" ht="15.75" customHeight="1">
      <c r="F295" s="24"/>
      <c r="G295" s="25"/>
      <c r="H295" s="25"/>
      <c r="I295" s="25"/>
      <c r="J295" s="25"/>
      <c r="K295" s="25"/>
      <c r="L295" s="25"/>
      <c r="M295" s="25"/>
      <c r="N295" s="25"/>
    </row>
    <row r="296" spans="6:14" ht="15.75" customHeight="1">
      <c r="F296" s="24"/>
      <c r="G296" s="25"/>
      <c r="H296" s="25"/>
      <c r="I296" s="25"/>
      <c r="J296" s="25"/>
      <c r="K296" s="25"/>
      <c r="L296" s="25"/>
      <c r="M296" s="25"/>
      <c r="N296" s="25"/>
    </row>
    <row r="297" spans="6:14" ht="15.75" customHeight="1">
      <c r="F297" s="24"/>
      <c r="G297" s="25"/>
      <c r="H297" s="25"/>
      <c r="I297" s="25"/>
      <c r="J297" s="25"/>
      <c r="K297" s="25"/>
      <c r="L297" s="25"/>
      <c r="M297" s="25"/>
      <c r="N297" s="25"/>
    </row>
    <row r="298" spans="6:14" ht="15.75" customHeight="1">
      <c r="F298" s="24"/>
      <c r="G298" s="25"/>
      <c r="H298" s="25"/>
      <c r="I298" s="25"/>
      <c r="J298" s="25"/>
      <c r="K298" s="25"/>
      <c r="L298" s="25"/>
      <c r="M298" s="25"/>
      <c r="N298" s="25"/>
    </row>
    <row r="299" spans="6:14" ht="15.75" customHeight="1">
      <c r="F299" s="24"/>
      <c r="G299" s="25"/>
      <c r="H299" s="25"/>
      <c r="I299" s="25"/>
      <c r="J299" s="25"/>
      <c r="K299" s="25"/>
      <c r="L299" s="25"/>
      <c r="M299" s="25"/>
      <c r="N299" s="25"/>
    </row>
    <row r="300" spans="6:14" ht="15.75" customHeight="1">
      <c r="F300" s="24"/>
      <c r="G300" s="25"/>
      <c r="H300" s="25"/>
      <c r="I300" s="25"/>
      <c r="J300" s="25"/>
      <c r="K300" s="25"/>
      <c r="L300" s="25"/>
      <c r="M300" s="25"/>
      <c r="N300" s="25"/>
    </row>
    <row r="301" spans="6:14" ht="15.75" customHeight="1">
      <c r="F301" s="24"/>
      <c r="G301" s="25"/>
      <c r="H301" s="25"/>
      <c r="I301" s="25"/>
      <c r="J301" s="25"/>
      <c r="K301" s="25"/>
      <c r="L301" s="25"/>
      <c r="M301" s="25"/>
      <c r="N301" s="25"/>
    </row>
    <row r="302" spans="6:14" ht="15.75" customHeight="1">
      <c r="F302" s="24"/>
      <c r="G302" s="25"/>
      <c r="H302" s="25"/>
      <c r="I302" s="25"/>
      <c r="J302" s="25"/>
      <c r="K302" s="25"/>
      <c r="L302" s="25"/>
      <c r="M302" s="25"/>
      <c r="N302" s="25"/>
    </row>
    <row r="303" spans="6:14" ht="15.75" customHeight="1">
      <c r="F303" s="24"/>
      <c r="G303" s="25"/>
      <c r="H303" s="25"/>
      <c r="I303" s="25"/>
      <c r="J303" s="25"/>
      <c r="K303" s="25"/>
      <c r="L303" s="25"/>
      <c r="M303" s="25"/>
      <c r="N303" s="25"/>
    </row>
    <row r="304" spans="6:14" ht="15.75" customHeight="1">
      <c r="F304" s="24"/>
      <c r="G304" s="25"/>
      <c r="H304" s="25"/>
      <c r="I304" s="25"/>
      <c r="J304" s="25"/>
      <c r="K304" s="25"/>
      <c r="L304" s="25"/>
      <c r="M304" s="25"/>
      <c r="N304" s="25"/>
    </row>
    <row r="305" spans="6:14" ht="15.75" customHeight="1">
      <c r="F305" s="24"/>
      <c r="G305" s="25"/>
      <c r="H305" s="25"/>
      <c r="I305" s="25"/>
      <c r="J305" s="25"/>
      <c r="K305" s="25"/>
      <c r="L305" s="25"/>
      <c r="M305" s="25"/>
      <c r="N305" s="25"/>
    </row>
    <row r="306" spans="6:14" ht="15.75" customHeight="1">
      <c r="F306" s="24"/>
      <c r="G306" s="25"/>
      <c r="H306" s="25"/>
      <c r="I306" s="25"/>
      <c r="J306" s="25"/>
      <c r="K306" s="25"/>
      <c r="L306" s="25"/>
      <c r="M306" s="25"/>
      <c r="N306" s="25"/>
    </row>
    <row r="307" spans="6:14" ht="15.75" customHeight="1">
      <c r="F307" s="24"/>
      <c r="G307" s="25"/>
      <c r="H307" s="25"/>
      <c r="I307" s="25"/>
      <c r="J307" s="25"/>
      <c r="K307" s="25"/>
      <c r="L307" s="25"/>
      <c r="M307" s="25"/>
      <c r="N307" s="25"/>
    </row>
    <row r="308" spans="6:14" ht="15.75" customHeight="1">
      <c r="F308" s="24"/>
      <c r="G308" s="25"/>
      <c r="H308" s="25"/>
      <c r="I308" s="25"/>
      <c r="J308" s="25"/>
      <c r="K308" s="25"/>
      <c r="L308" s="25"/>
      <c r="M308" s="25"/>
      <c r="N308" s="25"/>
    </row>
    <row r="309" spans="6:14" ht="15.75" customHeight="1">
      <c r="F309" s="24"/>
      <c r="G309" s="25"/>
      <c r="H309" s="25"/>
      <c r="I309" s="25"/>
      <c r="J309" s="25"/>
      <c r="K309" s="25"/>
      <c r="L309" s="25"/>
      <c r="M309" s="25"/>
      <c r="N309" s="25"/>
    </row>
    <row r="310" spans="6:14" ht="15.75" customHeight="1">
      <c r="F310" s="24"/>
      <c r="G310" s="25"/>
      <c r="H310" s="25"/>
      <c r="I310" s="25"/>
      <c r="J310" s="25"/>
      <c r="K310" s="25"/>
      <c r="L310" s="25"/>
      <c r="M310" s="25"/>
      <c r="N310" s="25"/>
    </row>
    <row r="311" spans="6:14" ht="15.75" customHeight="1">
      <c r="F311" s="24"/>
      <c r="G311" s="25"/>
      <c r="H311" s="25"/>
      <c r="I311" s="25"/>
      <c r="J311" s="25"/>
      <c r="K311" s="25"/>
      <c r="L311" s="25"/>
      <c r="M311" s="25"/>
      <c r="N311" s="25"/>
    </row>
    <row r="312" spans="6:14" ht="15.75" customHeight="1">
      <c r="F312" s="24"/>
      <c r="G312" s="25"/>
      <c r="H312" s="25"/>
      <c r="I312" s="25"/>
      <c r="J312" s="25"/>
      <c r="K312" s="25"/>
      <c r="L312" s="25"/>
      <c r="M312" s="25"/>
      <c r="N312" s="25"/>
    </row>
    <row r="313" spans="6:14" ht="15.75" customHeight="1">
      <c r="F313" s="24"/>
      <c r="G313" s="25"/>
      <c r="H313" s="25"/>
      <c r="I313" s="25"/>
      <c r="J313" s="25"/>
      <c r="K313" s="25"/>
      <c r="L313" s="25"/>
      <c r="M313" s="25"/>
      <c r="N313" s="25"/>
    </row>
    <row r="314" spans="6:14" ht="15.75" customHeight="1">
      <c r="F314" s="24"/>
      <c r="G314" s="25"/>
      <c r="H314" s="25"/>
      <c r="I314" s="25"/>
      <c r="J314" s="25"/>
      <c r="K314" s="25"/>
      <c r="L314" s="25"/>
      <c r="M314" s="25"/>
      <c r="N314" s="25"/>
    </row>
    <row r="315" spans="6:14" ht="15.75" customHeight="1">
      <c r="F315" s="24"/>
      <c r="G315" s="25"/>
      <c r="H315" s="25"/>
      <c r="I315" s="25"/>
      <c r="J315" s="25"/>
      <c r="K315" s="25"/>
      <c r="L315" s="25"/>
      <c r="M315" s="25"/>
      <c r="N315" s="25"/>
    </row>
    <row r="316" spans="6:14" ht="15.75" customHeight="1">
      <c r="F316" s="24"/>
      <c r="G316" s="25"/>
      <c r="H316" s="25"/>
      <c r="I316" s="25"/>
      <c r="J316" s="25"/>
      <c r="K316" s="25"/>
      <c r="L316" s="25"/>
      <c r="M316" s="25"/>
      <c r="N316" s="25"/>
    </row>
    <row r="317" spans="6:14" ht="15.75" customHeight="1">
      <c r="F317" s="24"/>
      <c r="G317" s="25"/>
      <c r="H317" s="25"/>
      <c r="I317" s="25"/>
      <c r="J317" s="25"/>
      <c r="K317" s="25"/>
      <c r="L317" s="25"/>
      <c r="M317" s="25"/>
      <c r="N317" s="25"/>
    </row>
    <row r="318" spans="6:14" ht="15.75" customHeight="1">
      <c r="F318" s="24"/>
      <c r="G318" s="25"/>
      <c r="H318" s="25"/>
      <c r="I318" s="25"/>
      <c r="J318" s="25"/>
      <c r="K318" s="25"/>
      <c r="L318" s="25"/>
      <c r="M318" s="25"/>
      <c r="N318" s="25"/>
    </row>
    <row r="319" spans="6:14" ht="15.75" customHeight="1">
      <c r="F319" s="24"/>
      <c r="G319" s="25"/>
      <c r="H319" s="25"/>
      <c r="I319" s="25"/>
      <c r="J319" s="25"/>
      <c r="K319" s="25"/>
      <c r="L319" s="25"/>
      <c r="M319" s="25"/>
      <c r="N319" s="25"/>
    </row>
    <row r="320" spans="6:14" ht="15.75" customHeight="1">
      <c r="F320" s="24"/>
      <c r="G320" s="25"/>
      <c r="H320" s="25"/>
      <c r="I320" s="25"/>
      <c r="J320" s="25"/>
      <c r="K320" s="25"/>
      <c r="L320" s="25"/>
      <c r="M320" s="25"/>
      <c r="N320" s="25"/>
    </row>
    <row r="321" spans="6:14" ht="15.75" customHeight="1">
      <c r="F321" s="24"/>
      <c r="G321" s="25"/>
      <c r="H321" s="25"/>
      <c r="I321" s="25"/>
      <c r="J321" s="25"/>
      <c r="K321" s="25"/>
      <c r="L321" s="25"/>
      <c r="M321" s="25"/>
      <c r="N321" s="25"/>
    </row>
    <row r="322" spans="6:14" ht="15.75" customHeight="1">
      <c r="F322" s="24"/>
      <c r="G322" s="25"/>
      <c r="H322" s="25"/>
      <c r="I322" s="25"/>
      <c r="J322" s="25"/>
      <c r="K322" s="25"/>
      <c r="L322" s="25"/>
      <c r="M322" s="25"/>
      <c r="N322" s="25"/>
    </row>
    <row r="323" spans="6:14" ht="15.75" customHeight="1">
      <c r="F323" s="24"/>
      <c r="G323" s="25"/>
      <c r="H323" s="25"/>
      <c r="I323" s="25"/>
      <c r="J323" s="25"/>
      <c r="K323" s="25"/>
      <c r="L323" s="25"/>
      <c r="M323" s="25"/>
      <c r="N323" s="25"/>
    </row>
    <row r="324" spans="6:14" ht="15.75" customHeight="1">
      <c r="F324" s="24"/>
      <c r="G324" s="25"/>
      <c r="H324" s="25"/>
      <c r="I324" s="25"/>
      <c r="J324" s="25"/>
      <c r="K324" s="25"/>
      <c r="L324" s="25"/>
      <c r="M324" s="25"/>
      <c r="N324" s="25"/>
    </row>
    <row r="325" spans="6:14" ht="15.75" customHeight="1">
      <c r="F325" s="24"/>
      <c r="G325" s="25"/>
      <c r="H325" s="25"/>
      <c r="I325" s="25"/>
      <c r="J325" s="25"/>
      <c r="K325" s="25"/>
      <c r="L325" s="25"/>
      <c r="M325" s="25"/>
      <c r="N325" s="25"/>
    </row>
    <row r="326" spans="6:14" ht="15.75" customHeight="1">
      <c r="F326" s="24"/>
      <c r="G326" s="25"/>
      <c r="H326" s="25"/>
      <c r="I326" s="25"/>
      <c r="J326" s="25"/>
      <c r="K326" s="25"/>
      <c r="L326" s="25"/>
      <c r="M326" s="25"/>
      <c r="N326" s="25"/>
    </row>
    <row r="327" spans="6:14" ht="15.75" customHeight="1">
      <c r="F327" s="24"/>
      <c r="G327" s="25"/>
      <c r="H327" s="25"/>
      <c r="I327" s="25"/>
      <c r="J327" s="25"/>
      <c r="K327" s="25"/>
      <c r="L327" s="25"/>
      <c r="M327" s="25"/>
      <c r="N327" s="25"/>
    </row>
    <row r="328" spans="6:14" ht="15.75" customHeight="1">
      <c r="F328" s="24"/>
      <c r="G328" s="25"/>
      <c r="H328" s="25"/>
      <c r="I328" s="25"/>
      <c r="J328" s="25"/>
      <c r="K328" s="25"/>
      <c r="L328" s="25"/>
      <c r="M328" s="25"/>
      <c r="N328" s="25"/>
    </row>
    <row r="329" spans="6:14" ht="15.75" customHeight="1">
      <c r="F329" s="24"/>
      <c r="G329" s="25"/>
      <c r="H329" s="25"/>
      <c r="I329" s="25"/>
      <c r="J329" s="25"/>
      <c r="K329" s="25"/>
      <c r="L329" s="25"/>
      <c r="M329" s="25"/>
      <c r="N329" s="25"/>
    </row>
    <row r="330" spans="6:14" ht="15.75" customHeight="1">
      <c r="F330" s="24"/>
      <c r="G330" s="25"/>
      <c r="H330" s="25"/>
      <c r="I330" s="25"/>
      <c r="J330" s="25"/>
      <c r="K330" s="25"/>
      <c r="L330" s="25"/>
      <c r="M330" s="25"/>
      <c r="N330" s="25"/>
    </row>
    <row r="331" spans="6:14" ht="15.75" customHeight="1">
      <c r="F331" s="24"/>
      <c r="G331" s="25"/>
      <c r="H331" s="25"/>
      <c r="I331" s="25"/>
      <c r="J331" s="25"/>
      <c r="K331" s="25"/>
      <c r="L331" s="25"/>
      <c r="M331" s="25"/>
      <c r="N331" s="25"/>
    </row>
    <row r="332" spans="6:14" ht="15.75" customHeight="1">
      <c r="F332" s="24"/>
      <c r="G332" s="25"/>
      <c r="H332" s="25"/>
      <c r="I332" s="25"/>
      <c r="J332" s="25"/>
      <c r="K332" s="25"/>
      <c r="L332" s="25"/>
      <c r="M332" s="25"/>
      <c r="N332" s="25"/>
    </row>
    <row r="333" spans="6:14" ht="15.75" customHeight="1">
      <c r="F333" s="24"/>
      <c r="G333" s="25"/>
      <c r="H333" s="25"/>
      <c r="I333" s="25"/>
      <c r="J333" s="25"/>
      <c r="K333" s="25"/>
      <c r="L333" s="25"/>
      <c r="M333" s="25"/>
      <c r="N333" s="25"/>
    </row>
    <row r="334" spans="6:14" ht="15.75" customHeight="1">
      <c r="F334" s="24"/>
      <c r="G334" s="25"/>
      <c r="H334" s="25"/>
      <c r="I334" s="25"/>
      <c r="J334" s="25"/>
      <c r="K334" s="25"/>
      <c r="L334" s="25"/>
      <c r="M334" s="25"/>
      <c r="N334" s="25"/>
    </row>
    <row r="335" spans="6:14" ht="15.75" customHeight="1">
      <c r="F335" s="24"/>
      <c r="G335" s="25"/>
      <c r="H335" s="25"/>
      <c r="I335" s="25"/>
      <c r="J335" s="25"/>
      <c r="K335" s="25"/>
      <c r="L335" s="25"/>
      <c r="M335" s="25"/>
      <c r="N335" s="25"/>
    </row>
    <row r="336" spans="6:14" ht="15.75" customHeight="1">
      <c r="F336" s="24"/>
      <c r="G336" s="25"/>
      <c r="H336" s="25"/>
      <c r="I336" s="25"/>
      <c r="J336" s="25"/>
      <c r="K336" s="25"/>
      <c r="L336" s="25"/>
      <c r="M336" s="25"/>
      <c r="N336" s="25"/>
    </row>
    <row r="337" spans="6:14" ht="15.75" customHeight="1">
      <c r="F337" s="24"/>
      <c r="G337" s="25"/>
      <c r="H337" s="25"/>
      <c r="I337" s="25"/>
      <c r="J337" s="25"/>
      <c r="K337" s="25"/>
      <c r="L337" s="25"/>
      <c r="M337" s="25"/>
      <c r="N337" s="25"/>
    </row>
    <row r="338" spans="6:14" ht="15.75" customHeight="1">
      <c r="F338" s="24"/>
      <c r="G338" s="25"/>
      <c r="H338" s="25"/>
      <c r="I338" s="25"/>
      <c r="J338" s="25"/>
      <c r="K338" s="25"/>
      <c r="L338" s="25"/>
      <c r="M338" s="25"/>
      <c r="N338" s="25"/>
    </row>
    <row r="339" spans="6:14" ht="15.75" customHeight="1">
      <c r="F339" s="24"/>
      <c r="G339" s="25"/>
      <c r="H339" s="25"/>
      <c r="I339" s="25"/>
      <c r="J339" s="25"/>
      <c r="K339" s="25"/>
      <c r="L339" s="25"/>
      <c r="M339" s="25"/>
      <c r="N339" s="25"/>
    </row>
    <row r="340" spans="6:14" ht="15.75" customHeight="1">
      <c r="F340" s="24"/>
      <c r="G340" s="25"/>
      <c r="H340" s="25"/>
      <c r="I340" s="25"/>
      <c r="J340" s="25"/>
      <c r="K340" s="25"/>
      <c r="L340" s="25"/>
      <c r="M340" s="25"/>
      <c r="N340" s="25"/>
    </row>
    <row r="341" spans="6:14" ht="15.75" customHeight="1">
      <c r="F341" s="24"/>
      <c r="G341" s="25"/>
      <c r="H341" s="25"/>
      <c r="I341" s="25"/>
      <c r="J341" s="25"/>
      <c r="K341" s="25"/>
      <c r="L341" s="25"/>
      <c r="M341" s="25"/>
      <c r="N341" s="25"/>
    </row>
    <row r="342" spans="6:14" ht="15.75" customHeight="1">
      <c r="F342" s="24"/>
      <c r="G342" s="25"/>
      <c r="H342" s="25"/>
      <c r="I342" s="25"/>
      <c r="J342" s="25"/>
      <c r="K342" s="25"/>
      <c r="L342" s="25"/>
      <c r="M342" s="25"/>
      <c r="N342" s="25"/>
    </row>
    <row r="343" spans="6:14" ht="15.75" customHeight="1">
      <c r="F343" s="24"/>
      <c r="G343" s="25"/>
      <c r="H343" s="25"/>
      <c r="I343" s="25"/>
      <c r="J343" s="25"/>
      <c r="K343" s="25"/>
      <c r="L343" s="25"/>
      <c r="M343" s="25"/>
      <c r="N343" s="25"/>
    </row>
    <row r="344" spans="6:14" ht="15.75" customHeight="1">
      <c r="F344" s="24"/>
      <c r="G344" s="25"/>
      <c r="H344" s="25"/>
      <c r="I344" s="25"/>
      <c r="J344" s="25"/>
      <c r="K344" s="25"/>
      <c r="L344" s="25"/>
      <c r="M344" s="25"/>
      <c r="N344" s="25"/>
    </row>
    <row r="345" spans="6:14" ht="15.75" customHeight="1">
      <c r="F345" s="24"/>
      <c r="G345" s="25"/>
      <c r="H345" s="25"/>
      <c r="I345" s="25"/>
      <c r="J345" s="25"/>
      <c r="K345" s="25"/>
      <c r="L345" s="25"/>
      <c r="M345" s="25"/>
      <c r="N345" s="25"/>
    </row>
    <row r="346" spans="6:14" ht="15.75" customHeight="1">
      <c r="F346" s="24"/>
      <c r="G346" s="25"/>
      <c r="H346" s="25"/>
      <c r="I346" s="25"/>
      <c r="J346" s="25"/>
      <c r="K346" s="25"/>
      <c r="L346" s="25"/>
      <c r="M346" s="25"/>
      <c r="N346" s="25"/>
    </row>
    <row r="347" spans="6:14" ht="15.75" customHeight="1">
      <c r="F347" s="24"/>
      <c r="G347" s="25"/>
      <c r="H347" s="25"/>
      <c r="I347" s="25"/>
      <c r="J347" s="25"/>
      <c r="K347" s="25"/>
      <c r="L347" s="25"/>
      <c r="M347" s="25"/>
      <c r="N347" s="25"/>
    </row>
    <row r="348" spans="6:14" ht="15.75" customHeight="1">
      <c r="F348" s="24"/>
      <c r="G348" s="25"/>
      <c r="H348" s="25"/>
      <c r="I348" s="25"/>
      <c r="J348" s="25"/>
      <c r="K348" s="25"/>
      <c r="L348" s="25"/>
      <c r="M348" s="25"/>
      <c r="N348" s="25"/>
    </row>
    <row r="349" spans="6:14" ht="15.75" customHeight="1">
      <c r="F349" s="24"/>
      <c r="G349" s="25"/>
      <c r="H349" s="25"/>
      <c r="I349" s="25"/>
      <c r="J349" s="25"/>
      <c r="K349" s="25"/>
      <c r="L349" s="25"/>
      <c r="M349" s="25"/>
      <c r="N349" s="25"/>
    </row>
    <row r="350" spans="6:14" ht="15.75" customHeight="1">
      <c r="F350" s="24"/>
      <c r="G350" s="25"/>
      <c r="H350" s="25"/>
      <c r="I350" s="25"/>
      <c r="J350" s="25"/>
      <c r="K350" s="25"/>
      <c r="L350" s="25"/>
      <c r="M350" s="25"/>
      <c r="N350" s="25"/>
    </row>
    <row r="351" spans="6:14" ht="15.75" customHeight="1">
      <c r="F351" s="24"/>
      <c r="G351" s="25"/>
      <c r="H351" s="25"/>
      <c r="I351" s="25"/>
      <c r="J351" s="25"/>
      <c r="K351" s="25"/>
      <c r="L351" s="25"/>
      <c r="M351" s="25"/>
      <c r="N351" s="25"/>
    </row>
    <row r="352" spans="6:14" ht="15.75" customHeight="1">
      <c r="F352" s="24"/>
      <c r="G352" s="25"/>
      <c r="H352" s="25"/>
      <c r="I352" s="25"/>
      <c r="J352" s="25"/>
      <c r="K352" s="25"/>
      <c r="L352" s="25"/>
      <c r="M352" s="25"/>
      <c r="N352" s="25"/>
    </row>
    <row r="353" spans="6:14" ht="15.75" customHeight="1">
      <c r="F353" s="24"/>
      <c r="G353" s="25"/>
      <c r="H353" s="25"/>
      <c r="I353" s="25"/>
      <c r="J353" s="25"/>
      <c r="K353" s="25"/>
      <c r="L353" s="25"/>
      <c r="M353" s="25"/>
      <c r="N353" s="25"/>
    </row>
    <row r="354" spans="6:14" ht="15.75" customHeight="1">
      <c r="F354" s="24"/>
      <c r="G354" s="25"/>
      <c r="H354" s="25"/>
      <c r="I354" s="25"/>
      <c r="J354" s="25"/>
      <c r="K354" s="25"/>
      <c r="L354" s="25"/>
      <c r="M354" s="25"/>
      <c r="N354" s="25"/>
    </row>
    <row r="355" spans="6:14" ht="15.75" customHeight="1">
      <c r="F355" s="24"/>
      <c r="G355" s="25"/>
      <c r="H355" s="25"/>
      <c r="I355" s="25"/>
      <c r="J355" s="25"/>
      <c r="K355" s="25"/>
      <c r="L355" s="25"/>
      <c r="M355" s="25"/>
      <c r="N355" s="25"/>
    </row>
    <row r="356" spans="6:14" ht="15.75" customHeight="1">
      <c r="F356" s="24"/>
      <c r="G356" s="25"/>
      <c r="H356" s="25"/>
      <c r="I356" s="25"/>
      <c r="J356" s="25"/>
      <c r="K356" s="25"/>
      <c r="L356" s="25"/>
      <c r="M356" s="25"/>
      <c r="N356" s="25"/>
    </row>
    <row r="357" spans="6:14" ht="15.75" customHeight="1">
      <c r="F357" s="24"/>
      <c r="G357" s="25"/>
      <c r="H357" s="25"/>
      <c r="I357" s="25"/>
      <c r="J357" s="25"/>
      <c r="K357" s="25"/>
      <c r="L357" s="25"/>
      <c r="M357" s="25"/>
      <c r="N357" s="25"/>
    </row>
    <row r="358" spans="6:14" ht="15.75" customHeight="1">
      <c r="F358" s="24"/>
      <c r="G358" s="25"/>
      <c r="H358" s="25"/>
      <c r="I358" s="25"/>
      <c r="J358" s="25"/>
      <c r="K358" s="25"/>
      <c r="L358" s="25"/>
      <c r="M358" s="25"/>
      <c r="N358" s="25"/>
    </row>
    <row r="359" spans="6:14" ht="15.75" customHeight="1">
      <c r="F359" s="24"/>
      <c r="G359" s="25"/>
      <c r="H359" s="25"/>
      <c r="I359" s="25"/>
      <c r="J359" s="25"/>
      <c r="K359" s="25"/>
      <c r="L359" s="25"/>
      <c r="M359" s="25"/>
      <c r="N359" s="25"/>
    </row>
    <row r="360" spans="6:14" ht="15.75" customHeight="1">
      <c r="F360" s="24"/>
      <c r="G360" s="25"/>
      <c r="H360" s="25"/>
      <c r="I360" s="25"/>
      <c r="J360" s="25"/>
      <c r="K360" s="25"/>
      <c r="L360" s="25"/>
      <c r="M360" s="25"/>
      <c r="N360" s="25"/>
    </row>
    <row r="361" spans="6:14" ht="15.75" customHeight="1">
      <c r="F361" s="24"/>
      <c r="G361" s="25"/>
      <c r="H361" s="25"/>
      <c r="I361" s="25"/>
      <c r="J361" s="25"/>
      <c r="K361" s="25"/>
      <c r="L361" s="25"/>
      <c r="M361" s="25"/>
      <c r="N361" s="25"/>
    </row>
    <row r="362" spans="6:14" ht="15.75" customHeight="1">
      <c r="F362" s="24"/>
      <c r="G362" s="25"/>
      <c r="H362" s="25"/>
      <c r="I362" s="25"/>
      <c r="J362" s="25"/>
      <c r="K362" s="25"/>
      <c r="L362" s="25"/>
      <c r="M362" s="25"/>
      <c r="N362" s="25"/>
    </row>
    <row r="363" spans="6:14" ht="15.75" customHeight="1">
      <c r="F363" s="24"/>
      <c r="G363" s="25"/>
      <c r="H363" s="25"/>
      <c r="I363" s="25"/>
      <c r="J363" s="25"/>
      <c r="K363" s="25"/>
      <c r="L363" s="25"/>
      <c r="M363" s="25"/>
      <c r="N363" s="25"/>
    </row>
    <row r="364" spans="6:14" ht="15.75" customHeight="1">
      <c r="F364" s="24"/>
      <c r="G364" s="25"/>
      <c r="H364" s="25"/>
      <c r="I364" s="25"/>
      <c r="J364" s="25"/>
      <c r="K364" s="25"/>
      <c r="L364" s="25"/>
      <c r="M364" s="25"/>
      <c r="N364" s="25"/>
    </row>
    <row r="365" spans="6:14" ht="15.75" customHeight="1">
      <c r="F365" s="24"/>
      <c r="G365" s="25"/>
      <c r="H365" s="25"/>
      <c r="I365" s="25"/>
      <c r="J365" s="25"/>
      <c r="K365" s="25"/>
      <c r="L365" s="25"/>
      <c r="M365" s="25"/>
      <c r="N365" s="25"/>
    </row>
    <row r="366" spans="6:14" ht="15.75" customHeight="1">
      <c r="F366" s="24"/>
      <c r="G366" s="25"/>
      <c r="H366" s="25"/>
      <c r="I366" s="25"/>
      <c r="J366" s="25"/>
      <c r="K366" s="25"/>
      <c r="L366" s="25"/>
      <c r="M366" s="25"/>
      <c r="N366" s="25"/>
    </row>
    <row r="367" spans="6:14" ht="15.75" customHeight="1">
      <c r="F367" s="24"/>
      <c r="G367" s="25"/>
      <c r="H367" s="25"/>
      <c r="I367" s="25"/>
      <c r="J367" s="25"/>
      <c r="K367" s="25"/>
      <c r="L367" s="25"/>
      <c r="M367" s="25"/>
      <c r="N367" s="25"/>
    </row>
    <row r="368" spans="6:14" ht="15.75" customHeight="1">
      <c r="F368" s="24"/>
      <c r="G368" s="25"/>
      <c r="H368" s="25"/>
      <c r="I368" s="25"/>
      <c r="J368" s="25"/>
      <c r="K368" s="25"/>
      <c r="L368" s="25"/>
      <c r="M368" s="25"/>
      <c r="N368" s="25"/>
    </row>
    <row r="369" spans="6:14" ht="15.75" customHeight="1">
      <c r="F369" s="24"/>
      <c r="G369" s="25"/>
      <c r="H369" s="25"/>
      <c r="I369" s="25"/>
      <c r="J369" s="25"/>
      <c r="K369" s="25"/>
      <c r="L369" s="25"/>
      <c r="M369" s="25"/>
      <c r="N369" s="25"/>
    </row>
    <row r="370" spans="6:14" ht="15.75" customHeight="1">
      <c r="F370" s="24"/>
      <c r="G370" s="25"/>
      <c r="H370" s="25"/>
      <c r="I370" s="25"/>
      <c r="J370" s="25"/>
      <c r="K370" s="25"/>
      <c r="L370" s="25"/>
      <c r="M370" s="25"/>
      <c r="N370" s="25"/>
    </row>
    <row r="371" spans="6:14" ht="15.75" customHeight="1">
      <c r="F371" s="24"/>
      <c r="G371" s="25"/>
      <c r="H371" s="25"/>
      <c r="I371" s="25"/>
      <c r="J371" s="25"/>
      <c r="K371" s="25"/>
      <c r="L371" s="25"/>
      <c r="M371" s="25"/>
      <c r="N371" s="25"/>
    </row>
    <row r="372" spans="6:14" ht="15.75" customHeight="1">
      <c r="F372" s="24"/>
      <c r="G372" s="25"/>
      <c r="H372" s="25"/>
      <c r="I372" s="25"/>
      <c r="J372" s="25"/>
      <c r="K372" s="25"/>
      <c r="L372" s="25"/>
      <c r="M372" s="25"/>
      <c r="N372" s="25"/>
    </row>
    <row r="373" spans="6:14" ht="15.75" customHeight="1">
      <c r="F373" s="24"/>
      <c r="G373" s="25"/>
      <c r="H373" s="25"/>
      <c r="I373" s="25"/>
      <c r="J373" s="25"/>
      <c r="K373" s="25"/>
      <c r="L373" s="25"/>
      <c r="M373" s="25"/>
      <c r="N373" s="25"/>
    </row>
    <row r="374" spans="6:14" ht="15.75" customHeight="1">
      <c r="F374" s="24"/>
      <c r="G374" s="25"/>
      <c r="H374" s="25"/>
      <c r="I374" s="25"/>
      <c r="J374" s="25"/>
      <c r="K374" s="25"/>
      <c r="L374" s="25"/>
      <c r="M374" s="25"/>
      <c r="N374" s="25"/>
    </row>
    <row r="375" spans="6:14" ht="15.75" customHeight="1">
      <c r="F375" s="24"/>
      <c r="G375" s="25"/>
      <c r="H375" s="25"/>
      <c r="I375" s="25"/>
      <c r="J375" s="25"/>
      <c r="K375" s="25"/>
      <c r="L375" s="25"/>
      <c r="M375" s="25"/>
      <c r="N375" s="25"/>
    </row>
    <row r="376" spans="6:14" ht="15.75" customHeight="1">
      <c r="F376" s="24"/>
      <c r="G376" s="25"/>
      <c r="H376" s="25"/>
      <c r="I376" s="25"/>
      <c r="J376" s="25"/>
      <c r="K376" s="25"/>
      <c r="L376" s="25"/>
      <c r="M376" s="25"/>
      <c r="N376" s="25"/>
    </row>
    <row r="377" spans="6:14" ht="15.75" customHeight="1">
      <c r="F377" s="24"/>
      <c r="G377" s="25"/>
      <c r="H377" s="25"/>
      <c r="I377" s="25"/>
      <c r="J377" s="25"/>
      <c r="K377" s="25"/>
      <c r="L377" s="25"/>
      <c r="M377" s="25"/>
      <c r="N377" s="25"/>
    </row>
    <row r="378" spans="6:14" ht="15.75" customHeight="1">
      <c r="F378" s="24"/>
      <c r="G378" s="25"/>
      <c r="H378" s="25"/>
      <c r="I378" s="25"/>
      <c r="J378" s="25"/>
      <c r="K378" s="25"/>
      <c r="L378" s="25"/>
      <c r="M378" s="25"/>
      <c r="N378" s="25"/>
    </row>
    <row r="379" spans="6:14" ht="15.75" customHeight="1">
      <c r="F379" s="24"/>
      <c r="G379" s="25"/>
      <c r="H379" s="25"/>
      <c r="I379" s="25"/>
      <c r="J379" s="25"/>
      <c r="K379" s="25"/>
      <c r="L379" s="25"/>
      <c r="M379" s="25"/>
      <c r="N379" s="25"/>
    </row>
    <row r="380" spans="6:14" ht="15.75" customHeight="1">
      <c r="F380" s="24"/>
      <c r="G380" s="25"/>
      <c r="H380" s="25"/>
      <c r="I380" s="25"/>
      <c r="J380" s="25"/>
      <c r="K380" s="25"/>
      <c r="L380" s="25"/>
      <c r="M380" s="25"/>
      <c r="N380" s="25"/>
    </row>
    <row r="381" spans="6:14" ht="15.75" customHeight="1">
      <c r="F381" s="24"/>
      <c r="G381" s="25"/>
      <c r="H381" s="25"/>
      <c r="I381" s="25"/>
      <c r="J381" s="25"/>
      <c r="K381" s="25"/>
      <c r="L381" s="25"/>
      <c r="M381" s="25"/>
      <c r="N381" s="25"/>
    </row>
    <row r="382" spans="6:14" ht="15.75" customHeight="1">
      <c r="F382" s="24"/>
      <c r="G382" s="25"/>
      <c r="H382" s="25"/>
      <c r="I382" s="25"/>
      <c r="J382" s="25"/>
      <c r="K382" s="25"/>
      <c r="L382" s="25"/>
      <c r="M382" s="25"/>
      <c r="N382" s="25"/>
    </row>
    <row r="383" spans="6:14" ht="15.75" customHeight="1">
      <c r="F383" s="24"/>
      <c r="G383" s="25"/>
      <c r="H383" s="25"/>
      <c r="I383" s="25"/>
      <c r="J383" s="25"/>
      <c r="K383" s="25"/>
      <c r="L383" s="25"/>
      <c r="M383" s="25"/>
      <c r="N383" s="25"/>
    </row>
    <row r="384" spans="6:14" ht="15.75" customHeight="1">
      <c r="F384" s="24"/>
      <c r="G384" s="25"/>
      <c r="H384" s="25"/>
      <c r="I384" s="25"/>
      <c r="J384" s="25"/>
      <c r="K384" s="25"/>
      <c r="L384" s="25"/>
      <c r="M384" s="25"/>
      <c r="N384" s="25"/>
    </row>
    <row r="385" spans="6:14" ht="15.75" customHeight="1">
      <c r="F385" s="24"/>
      <c r="G385" s="25"/>
      <c r="H385" s="25"/>
      <c r="I385" s="25"/>
      <c r="J385" s="25"/>
      <c r="K385" s="25"/>
      <c r="L385" s="25"/>
      <c r="M385" s="25"/>
      <c r="N385" s="25"/>
    </row>
    <row r="386" spans="6:14" ht="15.75" customHeight="1">
      <c r="F386" s="24"/>
      <c r="G386" s="25"/>
      <c r="H386" s="25"/>
      <c r="I386" s="25"/>
      <c r="J386" s="25"/>
      <c r="K386" s="25"/>
      <c r="L386" s="25"/>
      <c r="M386" s="25"/>
      <c r="N386" s="25"/>
    </row>
    <row r="387" spans="6:14" ht="15.75" customHeight="1">
      <c r="F387" s="24"/>
      <c r="G387" s="25"/>
      <c r="H387" s="25"/>
      <c r="I387" s="25"/>
      <c r="J387" s="25"/>
      <c r="K387" s="25"/>
      <c r="L387" s="25"/>
      <c r="M387" s="25"/>
      <c r="N387" s="25"/>
    </row>
    <row r="388" spans="6:14" ht="15.75" customHeight="1">
      <c r="F388" s="24"/>
      <c r="G388" s="25"/>
      <c r="H388" s="25"/>
      <c r="I388" s="25"/>
      <c r="J388" s="25"/>
      <c r="K388" s="25"/>
      <c r="L388" s="25"/>
      <c r="M388" s="25"/>
      <c r="N388" s="25"/>
    </row>
    <row r="389" spans="6:14" ht="15.75" customHeight="1">
      <c r="F389" s="24"/>
      <c r="G389" s="25"/>
      <c r="H389" s="25"/>
      <c r="I389" s="25"/>
      <c r="J389" s="25"/>
      <c r="K389" s="25"/>
      <c r="L389" s="25"/>
      <c r="M389" s="25"/>
      <c r="N389" s="25"/>
    </row>
    <row r="390" spans="6:14" ht="15.75" customHeight="1">
      <c r="F390" s="24"/>
      <c r="G390" s="25"/>
      <c r="H390" s="25"/>
      <c r="I390" s="25"/>
      <c r="J390" s="25"/>
      <c r="K390" s="25"/>
      <c r="L390" s="25"/>
      <c r="M390" s="25"/>
      <c r="N390" s="25"/>
    </row>
    <row r="391" spans="6:14" ht="15.75" customHeight="1">
      <c r="F391" s="24"/>
      <c r="G391" s="25"/>
      <c r="H391" s="25"/>
      <c r="I391" s="25"/>
      <c r="J391" s="25"/>
      <c r="K391" s="25"/>
      <c r="L391" s="25"/>
      <c r="M391" s="25"/>
      <c r="N391" s="25"/>
    </row>
    <row r="392" spans="6:14" ht="15.75" customHeight="1">
      <c r="F392" s="24"/>
      <c r="G392" s="25"/>
      <c r="H392" s="25"/>
      <c r="I392" s="25"/>
      <c r="J392" s="25"/>
      <c r="K392" s="25"/>
      <c r="L392" s="25"/>
      <c r="M392" s="25"/>
      <c r="N392" s="25"/>
    </row>
    <row r="393" spans="6:14" ht="15.75" customHeight="1">
      <c r="F393" s="24"/>
      <c r="G393" s="25"/>
      <c r="H393" s="25"/>
      <c r="I393" s="25"/>
      <c r="J393" s="25"/>
      <c r="K393" s="25"/>
      <c r="L393" s="25"/>
      <c r="M393" s="25"/>
      <c r="N393" s="25"/>
    </row>
    <row r="394" spans="6:14" ht="15.75" customHeight="1">
      <c r="F394" s="24"/>
      <c r="G394" s="25"/>
      <c r="H394" s="25"/>
      <c r="I394" s="25"/>
      <c r="J394" s="25"/>
      <c r="K394" s="25"/>
      <c r="L394" s="25"/>
      <c r="M394" s="25"/>
      <c r="N394" s="25"/>
    </row>
    <row r="395" spans="6:14" ht="15.75" customHeight="1">
      <c r="F395" s="24"/>
      <c r="G395" s="25"/>
      <c r="H395" s="25"/>
      <c r="I395" s="25"/>
      <c r="J395" s="25"/>
      <c r="K395" s="25"/>
      <c r="L395" s="25"/>
      <c r="M395" s="25"/>
      <c r="N395" s="25"/>
    </row>
    <row r="396" spans="6:14" ht="15.75" customHeight="1">
      <c r="F396" s="24"/>
      <c r="G396" s="25"/>
      <c r="H396" s="25"/>
      <c r="I396" s="25"/>
      <c r="J396" s="25"/>
      <c r="K396" s="25"/>
      <c r="L396" s="25"/>
      <c r="M396" s="25"/>
      <c r="N396" s="25"/>
    </row>
    <row r="397" spans="6:14" ht="15.75" customHeight="1">
      <c r="F397" s="24"/>
      <c r="G397" s="25"/>
      <c r="H397" s="25"/>
      <c r="I397" s="25"/>
      <c r="J397" s="25"/>
      <c r="K397" s="25"/>
      <c r="L397" s="25"/>
      <c r="M397" s="25"/>
      <c r="N397" s="25"/>
    </row>
    <row r="398" spans="6:14" ht="15.75" customHeight="1">
      <c r="F398" s="24"/>
      <c r="G398" s="25"/>
      <c r="H398" s="25"/>
      <c r="I398" s="25"/>
      <c r="J398" s="25"/>
      <c r="K398" s="25"/>
      <c r="L398" s="25"/>
      <c r="M398" s="25"/>
      <c r="N398" s="25"/>
    </row>
    <row r="399" spans="6:14" ht="15.75" customHeight="1">
      <c r="F399" s="24"/>
      <c r="G399" s="25"/>
      <c r="H399" s="25"/>
      <c r="I399" s="25"/>
      <c r="J399" s="25"/>
      <c r="K399" s="25"/>
      <c r="L399" s="25"/>
      <c r="M399" s="25"/>
      <c r="N399" s="25"/>
    </row>
    <row r="400" spans="6:14" ht="15.75" customHeight="1">
      <c r="F400" s="24"/>
      <c r="G400" s="25"/>
      <c r="H400" s="25"/>
      <c r="I400" s="25"/>
      <c r="J400" s="25"/>
      <c r="K400" s="25"/>
      <c r="L400" s="25"/>
      <c r="M400" s="25"/>
      <c r="N400" s="25"/>
    </row>
    <row r="401" spans="6:14" ht="15.75" customHeight="1">
      <c r="F401" s="24"/>
      <c r="G401" s="25"/>
      <c r="H401" s="25"/>
      <c r="I401" s="25"/>
      <c r="J401" s="25"/>
      <c r="K401" s="25"/>
      <c r="L401" s="25"/>
      <c r="M401" s="25"/>
      <c r="N401" s="25"/>
    </row>
    <row r="402" spans="6:14" ht="15.75" customHeight="1">
      <c r="F402" s="24"/>
      <c r="G402" s="25"/>
      <c r="H402" s="25"/>
      <c r="I402" s="25"/>
      <c r="J402" s="25"/>
      <c r="K402" s="25"/>
      <c r="L402" s="25"/>
      <c r="M402" s="25"/>
      <c r="N402" s="25"/>
    </row>
    <row r="403" spans="6:14" ht="15.75" customHeight="1">
      <c r="F403" s="24"/>
      <c r="G403" s="25"/>
      <c r="H403" s="25"/>
      <c r="I403" s="25"/>
      <c r="J403" s="25"/>
      <c r="K403" s="25"/>
      <c r="L403" s="25"/>
      <c r="M403" s="25"/>
      <c r="N403" s="25"/>
    </row>
    <row r="404" spans="6:14" ht="15.75" customHeight="1">
      <c r="F404" s="24"/>
      <c r="G404" s="25"/>
      <c r="H404" s="25"/>
      <c r="I404" s="25"/>
      <c r="J404" s="25"/>
      <c r="K404" s="25"/>
      <c r="L404" s="25"/>
      <c r="M404" s="25"/>
      <c r="N404" s="25"/>
    </row>
    <row r="405" spans="6:14" ht="15.75" customHeight="1">
      <c r="F405" s="24"/>
      <c r="G405" s="25"/>
      <c r="H405" s="25"/>
      <c r="I405" s="25"/>
      <c r="J405" s="25"/>
      <c r="K405" s="25"/>
      <c r="L405" s="25"/>
      <c r="M405" s="25"/>
      <c r="N405" s="25"/>
    </row>
    <row r="406" spans="6:14" ht="15.75" customHeight="1">
      <c r="F406" s="24"/>
      <c r="G406" s="25"/>
      <c r="H406" s="25"/>
      <c r="I406" s="25"/>
      <c r="J406" s="25"/>
      <c r="K406" s="25"/>
      <c r="L406" s="25"/>
      <c r="M406" s="25"/>
      <c r="N406" s="25"/>
    </row>
    <row r="407" spans="6:14" ht="15.75" customHeight="1">
      <c r="F407" s="24"/>
      <c r="G407" s="25"/>
      <c r="H407" s="25"/>
      <c r="I407" s="25"/>
      <c r="J407" s="25"/>
      <c r="K407" s="25"/>
      <c r="L407" s="25"/>
      <c r="M407" s="25"/>
      <c r="N407" s="25"/>
    </row>
    <row r="408" spans="6:14" ht="15.75" customHeight="1">
      <c r="F408" s="24"/>
      <c r="G408" s="25"/>
      <c r="H408" s="25"/>
      <c r="I408" s="25"/>
      <c r="J408" s="25"/>
      <c r="K408" s="25"/>
      <c r="L408" s="25"/>
      <c r="M408" s="25"/>
      <c r="N408" s="25"/>
    </row>
    <row r="409" spans="6:14" ht="15.75" customHeight="1">
      <c r="F409" s="24"/>
      <c r="G409" s="25"/>
      <c r="H409" s="25"/>
      <c r="I409" s="25"/>
      <c r="J409" s="25"/>
      <c r="K409" s="25"/>
      <c r="L409" s="25"/>
      <c r="M409" s="25"/>
      <c r="N409" s="25"/>
    </row>
    <row r="410" spans="6:14" ht="15.75" customHeight="1">
      <c r="F410" s="24"/>
      <c r="G410" s="25"/>
      <c r="H410" s="25"/>
      <c r="I410" s="25"/>
      <c r="J410" s="25"/>
      <c r="K410" s="25"/>
      <c r="L410" s="25"/>
      <c r="M410" s="25"/>
      <c r="N410" s="25"/>
    </row>
    <row r="411" spans="6:14" ht="15.75" customHeight="1">
      <c r="F411" s="24"/>
      <c r="G411" s="25"/>
      <c r="H411" s="25"/>
      <c r="I411" s="25"/>
      <c r="J411" s="25"/>
      <c r="K411" s="25"/>
      <c r="L411" s="25"/>
      <c r="M411" s="25"/>
      <c r="N411" s="25"/>
    </row>
    <row r="412" spans="6:14" ht="15.75" customHeight="1">
      <c r="F412" s="24"/>
      <c r="G412" s="25"/>
      <c r="H412" s="25"/>
      <c r="I412" s="25"/>
      <c r="J412" s="25"/>
      <c r="K412" s="25"/>
      <c r="L412" s="25"/>
      <c r="M412" s="25"/>
      <c r="N412" s="25"/>
    </row>
    <row r="413" spans="6:14" ht="15.75" customHeight="1">
      <c r="F413" s="24"/>
      <c r="G413" s="25"/>
      <c r="H413" s="25"/>
      <c r="I413" s="25"/>
      <c r="J413" s="25"/>
      <c r="K413" s="25"/>
      <c r="L413" s="25"/>
      <c r="M413" s="25"/>
      <c r="N413" s="25"/>
    </row>
    <row r="414" spans="6:14" ht="15.75" customHeight="1">
      <c r="F414" s="24"/>
      <c r="G414" s="25"/>
      <c r="H414" s="25"/>
      <c r="I414" s="25"/>
      <c r="J414" s="25"/>
      <c r="K414" s="25"/>
      <c r="L414" s="25"/>
      <c r="M414" s="25"/>
      <c r="N414" s="25"/>
    </row>
    <row r="415" spans="6:14" ht="15.75" customHeight="1">
      <c r="F415" s="24"/>
      <c r="G415" s="25"/>
      <c r="H415" s="25"/>
      <c r="I415" s="25"/>
      <c r="J415" s="25"/>
      <c r="K415" s="25"/>
      <c r="L415" s="25"/>
      <c r="M415" s="25"/>
      <c r="N415" s="25"/>
    </row>
    <row r="416" spans="6:14" ht="15.75" customHeight="1">
      <c r="F416" s="24"/>
      <c r="G416" s="25"/>
      <c r="H416" s="25"/>
      <c r="I416" s="25"/>
      <c r="J416" s="25"/>
      <c r="K416" s="25"/>
      <c r="L416" s="25"/>
      <c r="M416" s="25"/>
      <c r="N416" s="25"/>
    </row>
    <row r="417" spans="6:14" ht="15.75" customHeight="1">
      <c r="F417" s="24"/>
      <c r="G417" s="25"/>
      <c r="H417" s="25"/>
      <c r="I417" s="25"/>
      <c r="J417" s="25"/>
      <c r="K417" s="25"/>
      <c r="L417" s="25"/>
      <c r="M417" s="25"/>
      <c r="N417" s="25"/>
    </row>
    <row r="418" spans="6:14" ht="15.75" customHeight="1">
      <c r="F418" s="24"/>
      <c r="G418" s="25"/>
      <c r="H418" s="25"/>
      <c r="I418" s="25"/>
      <c r="J418" s="25"/>
      <c r="K418" s="25"/>
      <c r="L418" s="25"/>
      <c r="M418" s="25"/>
      <c r="N418" s="25"/>
    </row>
    <row r="419" spans="6:14" ht="15.75" customHeight="1">
      <c r="F419" s="24"/>
      <c r="G419" s="25"/>
      <c r="H419" s="25"/>
      <c r="I419" s="25"/>
      <c r="J419" s="25"/>
      <c r="K419" s="25"/>
      <c r="L419" s="25"/>
      <c r="M419" s="25"/>
      <c r="N419" s="25"/>
    </row>
    <row r="420" spans="6:14" ht="15.75" customHeight="1">
      <c r="F420" s="24"/>
      <c r="G420" s="25"/>
      <c r="H420" s="25"/>
      <c r="I420" s="25"/>
      <c r="J420" s="25"/>
      <c r="K420" s="25"/>
      <c r="L420" s="25"/>
      <c r="M420" s="25"/>
      <c r="N420" s="25"/>
    </row>
    <row r="421" spans="6:14" ht="15.75" customHeight="1">
      <c r="F421" s="24"/>
      <c r="G421" s="25"/>
      <c r="H421" s="25"/>
      <c r="I421" s="25"/>
      <c r="J421" s="25"/>
      <c r="K421" s="25"/>
      <c r="L421" s="25"/>
      <c r="M421" s="25"/>
      <c r="N421" s="25"/>
    </row>
    <row r="422" spans="6:14" ht="15.75" customHeight="1">
      <c r="F422" s="24"/>
      <c r="G422" s="25"/>
      <c r="H422" s="25"/>
      <c r="I422" s="25"/>
      <c r="J422" s="25"/>
      <c r="K422" s="25"/>
      <c r="L422" s="25"/>
      <c r="M422" s="25"/>
      <c r="N422" s="25"/>
    </row>
    <row r="423" spans="6:14" ht="15.75" customHeight="1">
      <c r="F423" s="24"/>
      <c r="G423" s="25"/>
      <c r="H423" s="25"/>
      <c r="I423" s="25"/>
      <c r="J423" s="25"/>
      <c r="K423" s="25"/>
      <c r="L423" s="25"/>
      <c r="M423" s="25"/>
      <c r="N423" s="25"/>
    </row>
    <row r="424" spans="6:14" ht="15.75" customHeight="1">
      <c r="F424" s="24"/>
      <c r="G424" s="25"/>
      <c r="H424" s="25"/>
      <c r="I424" s="25"/>
      <c r="J424" s="25"/>
      <c r="K424" s="25"/>
      <c r="L424" s="25"/>
      <c r="M424" s="25"/>
      <c r="N424" s="25"/>
    </row>
    <row r="425" spans="6:14" ht="15.75" customHeight="1">
      <c r="F425" s="24"/>
      <c r="G425" s="25"/>
      <c r="H425" s="25"/>
      <c r="I425" s="25"/>
      <c r="J425" s="25"/>
      <c r="K425" s="25"/>
      <c r="L425" s="25"/>
      <c r="M425" s="25"/>
      <c r="N425" s="25"/>
    </row>
    <row r="426" spans="6:14" ht="15.75" customHeight="1">
      <c r="F426" s="24"/>
      <c r="G426" s="25"/>
      <c r="H426" s="25"/>
      <c r="I426" s="25"/>
      <c r="J426" s="25"/>
      <c r="K426" s="25"/>
      <c r="L426" s="25"/>
      <c r="M426" s="25"/>
      <c r="N426" s="25"/>
    </row>
    <row r="427" spans="6:14" ht="15.75" customHeight="1">
      <c r="F427" s="24"/>
      <c r="G427" s="25"/>
      <c r="H427" s="25"/>
      <c r="I427" s="25"/>
      <c r="J427" s="25"/>
      <c r="K427" s="25"/>
      <c r="L427" s="25"/>
      <c r="M427" s="25"/>
      <c r="N427" s="25"/>
    </row>
    <row r="428" spans="6:14" ht="15.75" customHeight="1">
      <c r="F428" s="24"/>
      <c r="G428" s="25"/>
      <c r="H428" s="25"/>
      <c r="I428" s="25"/>
      <c r="J428" s="25"/>
      <c r="K428" s="25"/>
      <c r="L428" s="25"/>
      <c r="M428" s="25"/>
      <c r="N428" s="25"/>
    </row>
    <row r="429" spans="6:14" ht="15.75" customHeight="1">
      <c r="F429" s="24"/>
      <c r="G429" s="25"/>
      <c r="H429" s="25"/>
      <c r="I429" s="25"/>
      <c r="J429" s="25"/>
      <c r="K429" s="25"/>
      <c r="L429" s="25"/>
      <c r="M429" s="25"/>
      <c r="N429" s="25"/>
    </row>
    <row r="430" spans="6:14" ht="15.75" customHeight="1">
      <c r="F430" s="24"/>
      <c r="G430" s="25"/>
      <c r="H430" s="25"/>
      <c r="I430" s="25"/>
      <c r="J430" s="25"/>
      <c r="K430" s="25"/>
      <c r="L430" s="25"/>
      <c r="M430" s="25"/>
      <c r="N430" s="25"/>
    </row>
    <row r="431" spans="6:14" ht="15.75" customHeight="1">
      <c r="F431" s="24"/>
      <c r="G431" s="25"/>
      <c r="H431" s="25"/>
      <c r="I431" s="25"/>
      <c r="J431" s="25"/>
      <c r="K431" s="25"/>
      <c r="L431" s="25"/>
      <c r="M431" s="25"/>
      <c r="N431" s="25"/>
    </row>
    <row r="432" spans="6:14" ht="15.75" customHeight="1">
      <c r="F432" s="24"/>
      <c r="G432" s="25"/>
      <c r="H432" s="25"/>
      <c r="I432" s="25"/>
      <c r="J432" s="25"/>
      <c r="K432" s="25"/>
      <c r="L432" s="25"/>
      <c r="M432" s="25"/>
      <c r="N432" s="25"/>
    </row>
    <row r="433" spans="6:14" ht="15.75" customHeight="1">
      <c r="F433" s="24"/>
      <c r="G433" s="25"/>
      <c r="H433" s="25"/>
      <c r="I433" s="25"/>
      <c r="J433" s="25"/>
      <c r="K433" s="25"/>
      <c r="L433" s="25"/>
      <c r="M433" s="25"/>
      <c r="N433" s="25"/>
    </row>
    <row r="434" spans="6:14" ht="15.75" customHeight="1">
      <c r="F434" s="24"/>
      <c r="G434" s="25"/>
      <c r="H434" s="25"/>
      <c r="I434" s="25"/>
      <c r="J434" s="25"/>
      <c r="K434" s="25"/>
      <c r="L434" s="25"/>
      <c r="M434" s="25"/>
      <c r="N434" s="25"/>
    </row>
    <row r="435" spans="6:14" ht="15.75" customHeight="1">
      <c r="F435" s="24"/>
      <c r="G435" s="25"/>
      <c r="H435" s="25"/>
      <c r="I435" s="25"/>
      <c r="J435" s="25"/>
      <c r="K435" s="25"/>
      <c r="L435" s="25"/>
      <c r="M435" s="25"/>
      <c r="N435" s="25"/>
    </row>
    <row r="436" spans="6:14" ht="15.75" customHeight="1">
      <c r="F436" s="24"/>
      <c r="G436" s="25"/>
      <c r="H436" s="25"/>
      <c r="I436" s="25"/>
      <c r="J436" s="25"/>
      <c r="K436" s="25"/>
      <c r="L436" s="25"/>
      <c r="M436" s="25"/>
      <c r="N436" s="25"/>
    </row>
    <row r="437" spans="6:14" ht="15.75" customHeight="1">
      <c r="F437" s="24"/>
      <c r="G437" s="25"/>
      <c r="H437" s="25"/>
      <c r="I437" s="25"/>
      <c r="J437" s="25"/>
      <c r="K437" s="25"/>
      <c r="L437" s="25"/>
      <c r="M437" s="25"/>
      <c r="N437" s="25"/>
    </row>
    <row r="438" spans="6:14" ht="15.75" customHeight="1">
      <c r="F438" s="24"/>
      <c r="G438" s="25"/>
      <c r="H438" s="25"/>
      <c r="I438" s="25"/>
      <c r="J438" s="25"/>
      <c r="K438" s="25"/>
      <c r="L438" s="25"/>
      <c r="M438" s="25"/>
      <c r="N438" s="25"/>
    </row>
    <row r="439" spans="6:14" ht="15.75" customHeight="1">
      <c r="F439" s="24"/>
      <c r="G439" s="25"/>
      <c r="H439" s="25"/>
      <c r="I439" s="25"/>
      <c r="J439" s="25"/>
      <c r="K439" s="25"/>
      <c r="L439" s="25"/>
      <c r="M439" s="25"/>
      <c r="N439" s="25"/>
    </row>
    <row r="440" spans="6:14" ht="15.75" customHeight="1">
      <c r="F440" s="24"/>
      <c r="G440" s="25"/>
      <c r="H440" s="25"/>
      <c r="I440" s="25"/>
      <c r="J440" s="25"/>
      <c r="K440" s="25"/>
      <c r="L440" s="25"/>
      <c r="M440" s="25"/>
      <c r="N440" s="25"/>
    </row>
    <row r="441" spans="6:14" ht="15.75" customHeight="1">
      <c r="F441" s="24"/>
      <c r="G441" s="25"/>
      <c r="H441" s="25"/>
      <c r="I441" s="25"/>
      <c r="J441" s="25"/>
      <c r="K441" s="25"/>
      <c r="L441" s="25"/>
      <c r="M441" s="25"/>
      <c r="N441" s="25"/>
    </row>
    <row r="442" spans="6:14" ht="15.75" customHeight="1">
      <c r="F442" s="24"/>
      <c r="G442" s="25"/>
      <c r="H442" s="25"/>
      <c r="I442" s="25"/>
      <c r="J442" s="25"/>
      <c r="K442" s="25"/>
      <c r="L442" s="25"/>
      <c r="M442" s="25"/>
      <c r="N442" s="25"/>
    </row>
    <row r="443" spans="6:14" ht="15.75" customHeight="1">
      <c r="F443" s="24"/>
      <c r="G443" s="25"/>
      <c r="H443" s="25"/>
      <c r="I443" s="25"/>
      <c r="J443" s="25"/>
      <c r="K443" s="25"/>
      <c r="L443" s="25"/>
      <c r="M443" s="25"/>
      <c r="N443" s="25"/>
    </row>
    <row r="444" spans="6:14" ht="15.75" customHeight="1">
      <c r="F444" s="24"/>
      <c r="G444" s="25"/>
      <c r="H444" s="25"/>
      <c r="I444" s="25"/>
      <c r="J444" s="25"/>
      <c r="K444" s="25"/>
      <c r="L444" s="25"/>
      <c r="M444" s="25"/>
      <c r="N444" s="25"/>
    </row>
    <row r="445" spans="6:14" ht="15.75" customHeight="1">
      <c r="F445" s="24"/>
      <c r="G445" s="25"/>
      <c r="H445" s="25"/>
      <c r="I445" s="25"/>
      <c r="J445" s="25"/>
      <c r="K445" s="25"/>
      <c r="L445" s="25"/>
      <c r="M445" s="25"/>
      <c r="N445" s="25"/>
    </row>
    <row r="446" spans="6:14" ht="15.75" customHeight="1">
      <c r="F446" s="24"/>
      <c r="G446" s="25"/>
      <c r="H446" s="25"/>
      <c r="I446" s="25"/>
      <c r="J446" s="25"/>
      <c r="K446" s="25"/>
      <c r="L446" s="25"/>
      <c r="M446" s="25"/>
      <c r="N446" s="25"/>
    </row>
    <row r="447" spans="6:14" ht="15.75" customHeight="1">
      <c r="F447" s="24"/>
      <c r="G447" s="25"/>
      <c r="H447" s="25"/>
      <c r="I447" s="25"/>
      <c r="J447" s="25"/>
      <c r="K447" s="25"/>
      <c r="L447" s="25"/>
      <c r="M447" s="25"/>
      <c r="N447" s="25"/>
    </row>
    <row r="448" spans="6:14" ht="15.75" customHeight="1">
      <c r="F448" s="24"/>
      <c r="G448" s="25"/>
      <c r="H448" s="25"/>
      <c r="I448" s="25"/>
      <c r="J448" s="25"/>
      <c r="K448" s="25"/>
      <c r="L448" s="25"/>
      <c r="M448" s="25"/>
      <c r="N448" s="25"/>
    </row>
    <row r="449" spans="6:14" ht="15.75" customHeight="1">
      <c r="F449" s="24"/>
      <c r="G449" s="25"/>
      <c r="H449" s="25"/>
      <c r="I449" s="25"/>
      <c r="J449" s="25"/>
      <c r="K449" s="25"/>
      <c r="L449" s="25"/>
      <c r="M449" s="25"/>
      <c r="N449" s="25"/>
    </row>
    <row r="450" spans="6:14" ht="15.75" customHeight="1">
      <c r="F450" s="24"/>
      <c r="G450" s="25"/>
      <c r="H450" s="25"/>
      <c r="I450" s="25"/>
      <c r="J450" s="25"/>
      <c r="K450" s="25"/>
      <c r="L450" s="25"/>
      <c r="M450" s="25"/>
      <c r="N450" s="25"/>
    </row>
    <row r="451" spans="6:14" ht="15.75" customHeight="1">
      <c r="F451" s="24"/>
      <c r="G451" s="25"/>
      <c r="H451" s="25"/>
      <c r="I451" s="25"/>
      <c r="J451" s="25"/>
      <c r="K451" s="25"/>
      <c r="L451" s="25"/>
      <c r="M451" s="25"/>
      <c r="N451" s="25"/>
    </row>
    <row r="452" spans="6:14" ht="15.75" customHeight="1">
      <c r="F452" s="24"/>
      <c r="G452" s="25"/>
      <c r="H452" s="25"/>
      <c r="I452" s="25"/>
      <c r="J452" s="25"/>
      <c r="K452" s="25"/>
      <c r="L452" s="25"/>
      <c r="M452" s="25"/>
      <c r="N452" s="25"/>
    </row>
    <row r="453" spans="6:14" ht="15.75" customHeight="1">
      <c r="F453" s="24"/>
      <c r="G453" s="25"/>
      <c r="H453" s="25"/>
      <c r="I453" s="25"/>
      <c r="J453" s="25"/>
      <c r="K453" s="25"/>
      <c r="L453" s="25"/>
      <c r="M453" s="25"/>
      <c r="N453" s="25"/>
    </row>
    <row r="454" spans="6:14" ht="15.75" customHeight="1">
      <c r="F454" s="24"/>
      <c r="G454" s="25"/>
      <c r="H454" s="25"/>
      <c r="I454" s="25"/>
      <c r="J454" s="25"/>
      <c r="K454" s="25"/>
      <c r="L454" s="25"/>
      <c r="M454" s="25"/>
      <c r="N454" s="25"/>
    </row>
    <row r="455" spans="6:14" ht="15.75" customHeight="1">
      <c r="F455" s="24"/>
      <c r="G455" s="25"/>
      <c r="H455" s="25"/>
      <c r="I455" s="25"/>
      <c r="J455" s="25"/>
      <c r="K455" s="25"/>
      <c r="L455" s="25"/>
      <c r="M455" s="25"/>
      <c r="N455" s="25"/>
    </row>
    <row r="456" spans="6:14" ht="15.75" customHeight="1">
      <c r="F456" s="24"/>
      <c r="G456" s="25"/>
      <c r="H456" s="25"/>
      <c r="I456" s="25"/>
      <c r="J456" s="25"/>
      <c r="K456" s="25"/>
      <c r="L456" s="25"/>
      <c r="M456" s="25"/>
      <c r="N456" s="25"/>
    </row>
    <row r="457" spans="6:14" ht="15.75" customHeight="1">
      <c r="F457" s="24"/>
      <c r="G457" s="25"/>
      <c r="H457" s="25"/>
      <c r="I457" s="25"/>
      <c r="J457" s="25"/>
      <c r="K457" s="25"/>
      <c r="L457" s="25"/>
      <c r="M457" s="25"/>
      <c r="N457" s="25"/>
    </row>
    <row r="458" spans="6:14" ht="15.75" customHeight="1">
      <c r="F458" s="24"/>
      <c r="G458" s="25"/>
      <c r="H458" s="25"/>
      <c r="I458" s="25"/>
      <c r="J458" s="25"/>
      <c r="K458" s="25"/>
      <c r="L458" s="25"/>
      <c r="M458" s="25"/>
      <c r="N458" s="25"/>
    </row>
    <row r="459" spans="6:14" ht="15.75" customHeight="1">
      <c r="F459" s="24"/>
      <c r="G459" s="25"/>
      <c r="H459" s="25"/>
      <c r="I459" s="25"/>
      <c r="J459" s="25"/>
      <c r="K459" s="25"/>
      <c r="L459" s="25"/>
      <c r="M459" s="25"/>
      <c r="N459" s="25"/>
    </row>
    <row r="460" spans="6:14" ht="15.75" customHeight="1">
      <c r="F460" s="24"/>
      <c r="G460" s="25"/>
      <c r="H460" s="25"/>
      <c r="I460" s="25"/>
      <c r="J460" s="25"/>
      <c r="K460" s="25"/>
      <c r="L460" s="25"/>
      <c r="M460" s="25"/>
      <c r="N460" s="25"/>
    </row>
    <row r="461" spans="6:14" ht="15.75" customHeight="1">
      <c r="F461" s="24"/>
      <c r="G461" s="25"/>
      <c r="H461" s="25"/>
      <c r="I461" s="25"/>
      <c r="J461" s="25"/>
      <c r="K461" s="25"/>
      <c r="L461" s="25"/>
      <c r="M461" s="25"/>
      <c r="N461" s="25"/>
    </row>
    <row r="462" spans="6:14" ht="15.75" customHeight="1">
      <c r="F462" s="24"/>
      <c r="G462" s="25"/>
      <c r="H462" s="25"/>
      <c r="I462" s="25"/>
      <c r="J462" s="25"/>
      <c r="K462" s="25"/>
      <c r="L462" s="25"/>
      <c r="M462" s="25"/>
      <c r="N462" s="25"/>
    </row>
    <row r="463" spans="6:14" ht="15.75" customHeight="1">
      <c r="F463" s="24"/>
      <c r="G463" s="25"/>
      <c r="H463" s="25"/>
      <c r="I463" s="25"/>
      <c r="J463" s="25"/>
      <c r="K463" s="25"/>
      <c r="L463" s="25"/>
      <c r="M463" s="25"/>
      <c r="N463" s="25"/>
    </row>
    <row r="464" spans="6:14" ht="15.75" customHeight="1">
      <c r="F464" s="24"/>
      <c r="G464" s="25"/>
      <c r="H464" s="25"/>
      <c r="I464" s="25"/>
      <c r="J464" s="25"/>
      <c r="K464" s="25"/>
      <c r="L464" s="25"/>
      <c r="M464" s="25"/>
      <c r="N464" s="25"/>
    </row>
    <row r="465" spans="6:14" ht="15.75" customHeight="1">
      <c r="F465" s="24"/>
      <c r="G465" s="25"/>
      <c r="H465" s="25"/>
      <c r="I465" s="25"/>
      <c r="J465" s="25"/>
      <c r="K465" s="25"/>
      <c r="L465" s="25"/>
      <c r="M465" s="25"/>
      <c r="N465" s="25"/>
    </row>
    <row r="466" spans="6:14" ht="15.75" customHeight="1">
      <c r="F466" s="24"/>
      <c r="G466" s="25"/>
      <c r="H466" s="25"/>
      <c r="I466" s="25"/>
      <c r="J466" s="25"/>
      <c r="K466" s="25"/>
      <c r="L466" s="25"/>
      <c r="M466" s="25"/>
      <c r="N466" s="25"/>
    </row>
    <row r="467" spans="6:14" ht="15.75" customHeight="1">
      <c r="F467" s="24"/>
      <c r="G467" s="25"/>
      <c r="H467" s="25"/>
      <c r="I467" s="25"/>
      <c r="J467" s="25"/>
      <c r="K467" s="25"/>
      <c r="L467" s="25"/>
      <c r="M467" s="25"/>
      <c r="N467" s="25"/>
    </row>
    <row r="468" spans="6:14" ht="15.75" customHeight="1">
      <c r="F468" s="24"/>
      <c r="G468" s="25"/>
      <c r="H468" s="25"/>
      <c r="I468" s="25"/>
      <c r="J468" s="25"/>
      <c r="K468" s="25"/>
      <c r="L468" s="25"/>
      <c r="M468" s="25"/>
      <c r="N468" s="25"/>
    </row>
    <row r="469" spans="6:14" ht="15.75" customHeight="1">
      <c r="F469" s="24"/>
      <c r="G469" s="25"/>
      <c r="H469" s="25"/>
      <c r="I469" s="25"/>
      <c r="J469" s="25"/>
      <c r="K469" s="25"/>
      <c r="L469" s="25"/>
      <c r="M469" s="25"/>
      <c r="N469" s="25"/>
    </row>
    <row r="470" spans="6:14" ht="15.75" customHeight="1">
      <c r="F470" s="24"/>
      <c r="G470" s="25"/>
      <c r="H470" s="25"/>
      <c r="I470" s="25"/>
      <c r="J470" s="25"/>
      <c r="K470" s="25"/>
      <c r="L470" s="25"/>
      <c r="M470" s="25"/>
      <c r="N470" s="25"/>
    </row>
    <row r="471" spans="6:14" ht="15.75" customHeight="1">
      <c r="F471" s="24"/>
      <c r="G471" s="25"/>
      <c r="H471" s="25"/>
      <c r="I471" s="25"/>
      <c r="J471" s="25"/>
      <c r="K471" s="25"/>
      <c r="L471" s="25"/>
      <c r="M471" s="25"/>
      <c r="N471" s="25"/>
    </row>
    <row r="472" spans="6:14" ht="15.75" customHeight="1">
      <c r="F472" s="24"/>
      <c r="G472" s="25"/>
      <c r="H472" s="25"/>
      <c r="I472" s="25"/>
      <c r="J472" s="25"/>
      <c r="K472" s="25"/>
      <c r="L472" s="25"/>
      <c r="M472" s="25"/>
      <c r="N472" s="25"/>
    </row>
    <row r="473" spans="6:14" ht="15.75" customHeight="1">
      <c r="F473" s="24"/>
      <c r="G473" s="25"/>
      <c r="H473" s="25"/>
      <c r="I473" s="25"/>
      <c r="J473" s="25"/>
      <c r="K473" s="25"/>
      <c r="L473" s="25"/>
      <c r="M473" s="25"/>
      <c r="N473" s="25"/>
    </row>
    <row r="474" spans="6:14" ht="15.75" customHeight="1">
      <c r="F474" s="24"/>
      <c r="G474" s="25"/>
      <c r="H474" s="25"/>
      <c r="I474" s="25"/>
      <c r="J474" s="25"/>
      <c r="K474" s="25"/>
      <c r="L474" s="25"/>
      <c r="M474" s="25"/>
      <c r="N474" s="25"/>
    </row>
    <row r="475" spans="6:14" ht="15.75" customHeight="1">
      <c r="F475" s="24"/>
      <c r="G475" s="25"/>
      <c r="H475" s="25"/>
      <c r="I475" s="25"/>
      <c r="J475" s="25"/>
      <c r="K475" s="25"/>
      <c r="L475" s="25"/>
      <c r="M475" s="25"/>
      <c r="N475" s="25"/>
    </row>
    <row r="476" spans="6:14" ht="15.75" customHeight="1">
      <c r="F476" s="24"/>
      <c r="G476" s="25"/>
      <c r="H476" s="25"/>
      <c r="I476" s="25"/>
      <c r="J476" s="25"/>
      <c r="K476" s="25"/>
      <c r="L476" s="25"/>
      <c r="M476" s="25"/>
      <c r="N476" s="25"/>
    </row>
    <row r="477" spans="6:14" ht="15.75" customHeight="1">
      <c r="F477" s="24"/>
      <c r="G477" s="25"/>
      <c r="H477" s="25"/>
      <c r="I477" s="25"/>
      <c r="J477" s="25"/>
      <c r="K477" s="25"/>
      <c r="L477" s="25"/>
      <c r="M477" s="25"/>
      <c r="N477" s="25"/>
    </row>
    <row r="478" spans="6:14" ht="15.75" customHeight="1">
      <c r="F478" s="24"/>
      <c r="G478" s="25"/>
      <c r="H478" s="25"/>
      <c r="I478" s="25"/>
      <c r="J478" s="25"/>
      <c r="K478" s="25"/>
      <c r="L478" s="25"/>
      <c r="M478" s="25"/>
      <c r="N478" s="25"/>
    </row>
    <row r="479" spans="6:14" ht="15.75" customHeight="1">
      <c r="F479" s="24"/>
      <c r="G479" s="25"/>
      <c r="H479" s="25"/>
      <c r="I479" s="25"/>
      <c r="J479" s="25"/>
      <c r="K479" s="25"/>
      <c r="L479" s="25"/>
      <c r="M479" s="25"/>
      <c r="N479" s="25"/>
    </row>
    <row r="480" spans="6:14" ht="15.75" customHeight="1">
      <c r="F480" s="24"/>
      <c r="G480" s="25"/>
      <c r="H480" s="25"/>
      <c r="I480" s="25"/>
      <c r="J480" s="25"/>
      <c r="K480" s="25"/>
      <c r="L480" s="25"/>
      <c r="M480" s="25"/>
      <c r="N480" s="25"/>
    </row>
    <row r="481" spans="6:14" ht="15.75" customHeight="1">
      <c r="F481" s="24"/>
      <c r="G481" s="25"/>
      <c r="H481" s="25"/>
      <c r="I481" s="25"/>
      <c r="J481" s="25"/>
      <c r="K481" s="25"/>
      <c r="L481" s="25"/>
      <c r="M481" s="25"/>
      <c r="N481" s="25"/>
    </row>
    <row r="482" spans="6:14" ht="15.75" customHeight="1">
      <c r="F482" s="24"/>
      <c r="G482" s="25"/>
      <c r="H482" s="25"/>
      <c r="I482" s="25"/>
      <c r="J482" s="25"/>
      <c r="K482" s="25"/>
      <c r="L482" s="25"/>
      <c r="M482" s="25"/>
      <c r="N482" s="25"/>
    </row>
    <row r="483" spans="6:14" ht="15.75" customHeight="1">
      <c r="F483" s="24"/>
      <c r="G483" s="25"/>
      <c r="H483" s="25"/>
      <c r="I483" s="25"/>
      <c r="J483" s="25"/>
      <c r="K483" s="25"/>
      <c r="L483" s="25"/>
      <c r="M483" s="25"/>
      <c r="N483" s="25"/>
    </row>
    <row r="484" spans="6:14" ht="15.75" customHeight="1">
      <c r="F484" s="24"/>
      <c r="G484" s="25"/>
      <c r="H484" s="25"/>
      <c r="I484" s="25"/>
      <c r="J484" s="25"/>
      <c r="K484" s="25"/>
      <c r="L484" s="25"/>
      <c r="M484" s="25"/>
      <c r="N484" s="25"/>
    </row>
    <row r="485" spans="6:14" ht="15.75" customHeight="1">
      <c r="F485" s="24"/>
      <c r="G485" s="25"/>
      <c r="H485" s="25"/>
      <c r="I485" s="25"/>
      <c r="J485" s="25"/>
      <c r="K485" s="25"/>
      <c r="L485" s="25"/>
      <c r="M485" s="25"/>
      <c r="N485" s="25"/>
    </row>
    <row r="486" spans="6:14" ht="15.75" customHeight="1">
      <c r="F486" s="24"/>
      <c r="G486" s="25"/>
      <c r="H486" s="25"/>
      <c r="I486" s="25"/>
      <c r="J486" s="25"/>
      <c r="K486" s="25"/>
      <c r="L486" s="25"/>
      <c r="M486" s="25"/>
      <c r="N486" s="25"/>
    </row>
    <row r="487" spans="6:14" ht="15.75" customHeight="1">
      <c r="F487" s="24"/>
      <c r="G487" s="25"/>
      <c r="H487" s="25"/>
      <c r="I487" s="25"/>
      <c r="J487" s="25"/>
      <c r="K487" s="25"/>
      <c r="L487" s="25"/>
      <c r="M487" s="25"/>
      <c r="N487" s="25"/>
    </row>
    <row r="488" spans="6:14" ht="15.75" customHeight="1">
      <c r="F488" s="24"/>
      <c r="G488" s="25"/>
      <c r="H488" s="25"/>
      <c r="I488" s="25"/>
      <c r="J488" s="25"/>
      <c r="K488" s="25"/>
      <c r="L488" s="25"/>
      <c r="M488" s="25"/>
      <c r="N488" s="25"/>
    </row>
    <row r="489" spans="6:14" ht="15.75" customHeight="1">
      <c r="F489" s="24"/>
      <c r="G489" s="25"/>
      <c r="H489" s="25"/>
      <c r="I489" s="25"/>
      <c r="J489" s="25"/>
      <c r="K489" s="25"/>
      <c r="L489" s="25"/>
      <c r="M489" s="25"/>
      <c r="N489" s="25"/>
    </row>
    <row r="490" spans="6:14" ht="15.75" customHeight="1">
      <c r="F490" s="24"/>
      <c r="G490" s="25"/>
      <c r="H490" s="25"/>
      <c r="I490" s="25"/>
      <c r="J490" s="25"/>
      <c r="K490" s="25"/>
      <c r="L490" s="25"/>
      <c r="M490" s="25"/>
      <c r="N490" s="25"/>
    </row>
    <row r="491" spans="6:14" ht="15.75" customHeight="1">
      <c r="F491" s="24"/>
      <c r="G491" s="25"/>
      <c r="H491" s="25"/>
      <c r="I491" s="25"/>
      <c r="J491" s="25"/>
      <c r="K491" s="25"/>
      <c r="L491" s="25"/>
      <c r="M491" s="25"/>
      <c r="N491" s="25"/>
    </row>
    <row r="492" spans="6:14" ht="15.75" customHeight="1">
      <c r="F492" s="24"/>
      <c r="G492" s="25"/>
      <c r="H492" s="25"/>
      <c r="I492" s="25"/>
      <c r="J492" s="25"/>
      <c r="K492" s="25"/>
      <c r="L492" s="25"/>
      <c r="M492" s="25"/>
      <c r="N492" s="25"/>
    </row>
    <row r="493" spans="6:14" ht="15.75" customHeight="1">
      <c r="F493" s="24"/>
      <c r="G493" s="25"/>
      <c r="H493" s="25"/>
      <c r="I493" s="25"/>
      <c r="J493" s="25"/>
      <c r="K493" s="25"/>
      <c r="L493" s="25"/>
      <c r="M493" s="25"/>
      <c r="N493" s="25"/>
    </row>
    <row r="494" spans="6:14" ht="15.75" customHeight="1">
      <c r="F494" s="24"/>
      <c r="G494" s="25"/>
      <c r="H494" s="25"/>
      <c r="I494" s="25"/>
      <c r="J494" s="25"/>
      <c r="K494" s="25"/>
      <c r="L494" s="25"/>
      <c r="M494" s="25"/>
      <c r="N494" s="25"/>
    </row>
    <row r="495" spans="6:14" ht="15.75" customHeight="1">
      <c r="F495" s="24"/>
      <c r="G495" s="25"/>
      <c r="H495" s="25"/>
      <c r="I495" s="25"/>
      <c r="J495" s="25"/>
      <c r="K495" s="25"/>
      <c r="L495" s="25"/>
      <c r="M495" s="25"/>
      <c r="N495" s="25"/>
    </row>
    <row r="496" spans="6:14" ht="15.75" customHeight="1">
      <c r="F496" s="24"/>
      <c r="G496" s="25"/>
      <c r="H496" s="25"/>
      <c r="I496" s="25"/>
      <c r="J496" s="25"/>
      <c r="K496" s="25"/>
      <c r="L496" s="25"/>
      <c r="M496" s="25"/>
      <c r="N496" s="25"/>
    </row>
    <row r="497" spans="6:14" ht="15.75" customHeight="1">
      <c r="F497" s="24"/>
      <c r="G497" s="25"/>
      <c r="H497" s="25"/>
      <c r="I497" s="25"/>
      <c r="J497" s="25"/>
      <c r="K497" s="25"/>
      <c r="L497" s="25"/>
      <c r="M497" s="25"/>
      <c r="N497" s="25"/>
    </row>
    <row r="498" spans="6:14" ht="15.75" customHeight="1">
      <c r="F498" s="24"/>
      <c r="G498" s="25"/>
      <c r="H498" s="25"/>
      <c r="I498" s="25"/>
      <c r="J498" s="25"/>
      <c r="K498" s="25"/>
      <c r="L498" s="25"/>
      <c r="M498" s="25"/>
      <c r="N498" s="25"/>
    </row>
    <row r="499" spans="6:14" ht="15.75" customHeight="1">
      <c r="F499" s="24"/>
      <c r="G499" s="25"/>
      <c r="H499" s="25"/>
      <c r="I499" s="25"/>
      <c r="J499" s="25"/>
      <c r="K499" s="25"/>
      <c r="L499" s="25"/>
      <c r="M499" s="25"/>
      <c r="N499" s="25"/>
    </row>
    <row r="500" spans="6:14" ht="15.75" customHeight="1">
      <c r="F500" s="24"/>
      <c r="G500" s="25"/>
      <c r="H500" s="25"/>
      <c r="I500" s="25"/>
      <c r="J500" s="25"/>
      <c r="K500" s="25"/>
      <c r="L500" s="25"/>
      <c r="M500" s="25"/>
      <c r="N500" s="25"/>
    </row>
    <row r="501" spans="6:14" ht="15.75" customHeight="1">
      <c r="F501" s="24"/>
      <c r="G501" s="25"/>
      <c r="H501" s="25"/>
      <c r="I501" s="25"/>
      <c r="J501" s="25"/>
      <c r="K501" s="25"/>
      <c r="L501" s="25"/>
      <c r="M501" s="25"/>
      <c r="N501" s="25"/>
    </row>
    <row r="502" spans="6:14" ht="15.75" customHeight="1">
      <c r="F502" s="24"/>
      <c r="G502" s="25"/>
      <c r="H502" s="25"/>
      <c r="I502" s="25"/>
      <c r="J502" s="25"/>
      <c r="K502" s="25"/>
      <c r="L502" s="25"/>
      <c r="M502" s="25"/>
      <c r="N502" s="25"/>
    </row>
    <row r="503" spans="6:14" ht="15.75" customHeight="1">
      <c r="F503" s="24"/>
      <c r="G503" s="25"/>
      <c r="H503" s="25"/>
      <c r="I503" s="25"/>
      <c r="J503" s="25"/>
      <c r="K503" s="25"/>
      <c r="L503" s="25"/>
      <c r="M503" s="25"/>
      <c r="N503" s="25"/>
    </row>
    <row r="504" spans="6:14" ht="15.75" customHeight="1">
      <c r="F504" s="24"/>
      <c r="G504" s="25"/>
      <c r="H504" s="25"/>
      <c r="I504" s="25"/>
      <c r="J504" s="25"/>
      <c r="K504" s="25"/>
      <c r="L504" s="25"/>
      <c r="M504" s="25"/>
      <c r="N504" s="25"/>
    </row>
    <row r="505" spans="6:14" ht="15.75" customHeight="1">
      <c r="F505" s="24"/>
      <c r="G505" s="25"/>
      <c r="H505" s="25"/>
      <c r="I505" s="25"/>
      <c r="J505" s="25"/>
      <c r="K505" s="25"/>
      <c r="L505" s="25"/>
      <c r="M505" s="25"/>
      <c r="N505" s="25"/>
    </row>
    <row r="506" spans="6:14" ht="15.75" customHeight="1">
      <c r="F506" s="24"/>
      <c r="G506" s="25"/>
      <c r="H506" s="25"/>
      <c r="I506" s="25"/>
      <c r="J506" s="25"/>
      <c r="K506" s="25"/>
      <c r="L506" s="25"/>
      <c r="M506" s="25"/>
      <c r="N506" s="25"/>
    </row>
    <row r="507" spans="6:14" ht="15.75" customHeight="1">
      <c r="F507" s="24"/>
      <c r="G507" s="25"/>
      <c r="H507" s="25"/>
      <c r="I507" s="25"/>
      <c r="J507" s="25"/>
      <c r="K507" s="25"/>
      <c r="L507" s="25"/>
      <c r="M507" s="25"/>
      <c r="N507" s="25"/>
    </row>
    <row r="508" spans="6:14" ht="15.75" customHeight="1">
      <c r="F508" s="24"/>
      <c r="G508" s="25"/>
      <c r="H508" s="25"/>
      <c r="I508" s="25"/>
      <c r="J508" s="25"/>
      <c r="K508" s="25"/>
      <c r="L508" s="25"/>
      <c r="M508" s="25"/>
      <c r="N508" s="25"/>
    </row>
    <row r="509" spans="6:14" ht="15.75" customHeight="1">
      <c r="F509" s="24"/>
      <c r="G509" s="25"/>
      <c r="H509" s="25"/>
      <c r="I509" s="25"/>
      <c r="J509" s="25"/>
      <c r="K509" s="25"/>
      <c r="L509" s="25"/>
      <c r="M509" s="25"/>
      <c r="N509" s="25"/>
    </row>
    <row r="510" spans="6:14" ht="15.75" customHeight="1">
      <c r="F510" s="24"/>
      <c r="G510" s="25"/>
      <c r="H510" s="25"/>
      <c r="I510" s="25"/>
      <c r="J510" s="25"/>
      <c r="K510" s="25"/>
      <c r="L510" s="25"/>
      <c r="M510" s="25"/>
      <c r="N510" s="25"/>
    </row>
    <row r="511" spans="6:14" ht="15.75" customHeight="1">
      <c r="F511" s="24"/>
      <c r="G511" s="25"/>
      <c r="H511" s="25"/>
      <c r="I511" s="25"/>
      <c r="J511" s="25"/>
      <c r="K511" s="25"/>
      <c r="L511" s="25"/>
      <c r="M511" s="25"/>
      <c r="N511" s="25"/>
    </row>
    <row r="512" spans="6:14" ht="15.75" customHeight="1">
      <c r="F512" s="24"/>
      <c r="G512" s="25"/>
      <c r="H512" s="25"/>
      <c r="I512" s="25"/>
      <c r="J512" s="25"/>
      <c r="K512" s="25"/>
      <c r="L512" s="25"/>
      <c r="M512" s="25"/>
      <c r="N512" s="25"/>
    </row>
    <row r="513" spans="6:14" ht="15.75" customHeight="1">
      <c r="F513" s="24"/>
      <c r="G513" s="25"/>
      <c r="H513" s="25"/>
      <c r="I513" s="25"/>
      <c r="J513" s="25"/>
      <c r="K513" s="25"/>
      <c r="L513" s="25"/>
      <c r="M513" s="25"/>
      <c r="N513" s="25"/>
    </row>
    <row r="514" spans="6:14" ht="15.75" customHeight="1">
      <c r="F514" s="24"/>
      <c r="G514" s="25"/>
      <c r="H514" s="25"/>
      <c r="I514" s="25"/>
      <c r="J514" s="25"/>
      <c r="K514" s="25"/>
      <c r="L514" s="25"/>
      <c r="M514" s="25"/>
      <c r="N514" s="25"/>
    </row>
    <row r="515" spans="6:14" ht="15.75" customHeight="1">
      <c r="F515" s="24"/>
      <c r="G515" s="25"/>
      <c r="H515" s="25"/>
      <c r="I515" s="25"/>
      <c r="J515" s="25"/>
      <c r="K515" s="25"/>
      <c r="L515" s="25"/>
      <c r="M515" s="25"/>
      <c r="N515" s="25"/>
    </row>
    <row r="516" spans="6:14" ht="15.75" customHeight="1">
      <c r="F516" s="24"/>
      <c r="G516" s="25"/>
      <c r="H516" s="25"/>
      <c r="I516" s="25"/>
      <c r="J516" s="25"/>
      <c r="K516" s="25"/>
      <c r="L516" s="25"/>
      <c r="M516" s="25"/>
      <c r="N516" s="25"/>
    </row>
    <row r="517" spans="6:14" ht="15.75" customHeight="1">
      <c r="F517" s="24"/>
      <c r="G517" s="25"/>
      <c r="H517" s="25"/>
      <c r="I517" s="25"/>
      <c r="J517" s="25"/>
      <c r="K517" s="25"/>
      <c r="L517" s="25"/>
      <c r="M517" s="25"/>
      <c r="N517" s="25"/>
    </row>
    <row r="518" spans="6:14" ht="15.75" customHeight="1">
      <c r="F518" s="24"/>
      <c r="G518" s="25"/>
      <c r="H518" s="25"/>
      <c r="I518" s="25"/>
      <c r="J518" s="25"/>
      <c r="K518" s="25"/>
      <c r="L518" s="25"/>
      <c r="M518" s="25"/>
      <c r="N518" s="25"/>
    </row>
    <row r="519" spans="6:14" ht="15.75" customHeight="1">
      <c r="F519" s="24"/>
      <c r="G519" s="25"/>
      <c r="H519" s="25"/>
      <c r="I519" s="25"/>
      <c r="J519" s="25"/>
      <c r="K519" s="25"/>
      <c r="L519" s="25"/>
      <c r="M519" s="25"/>
      <c r="N519" s="25"/>
    </row>
    <row r="520" spans="6:14" ht="15.75" customHeight="1">
      <c r="F520" s="24"/>
      <c r="G520" s="25"/>
      <c r="H520" s="25"/>
      <c r="I520" s="25"/>
      <c r="J520" s="25"/>
      <c r="K520" s="25"/>
      <c r="L520" s="25"/>
      <c r="M520" s="25"/>
      <c r="N520" s="25"/>
    </row>
    <row r="521" spans="6:14" ht="15.75" customHeight="1">
      <c r="F521" s="24"/>
      <c r="G521" s="25"/>
      <c r="H521" s="25"/>
      <c r="I521" s="25"/>
      <c r="J521" s="25"/>
      <c r="K521" s="25"/>
      <c r="L521" s="25"/>
      <c r="M521" s="25"/>
      <c r="N521" s="25"/>
    </row>
    <row r="522" spans="6:14" ht="15.75" customHeight="1">
      <c r="F522" s="24"/>
      <c r="G522" s="25"/>
      <c r="H522" s="25"/>
      <c r="I522" s="25"/>
      <c r="J522" s="25"/>
      <c r="K522" s="25"/>
      <c r="L522" s="25"/>
      <c r="M522" s="25"/>
      <c r="N522" s="25"/>
    </row>
    <row r="523" spans="6:14" ht="15.75" customHeight="1">
      <c r="F523" s="24"/>
      <c r="G523" s="25"/>
      <c r="H523" s="25"/>
      <c r="I523" s="25"/>
      <c r="J523" s="25"/>
      <c r="K523" s="25"/>
      <c r="L523" s="25"/>
      <c r="M523" s="25"/>
      <c r="N523" s="25"/>
    </row>
    <row r="524" spans="6:14" ht="15.75" customHeight="1">
      <c r="F524" s="24"/>
      <c r="G524" s="25"/>
      <c r="H524" s="25"/>
      <c r="I524" s="25"/>
      <c r="J524" s="25"/>
      <c r="K524" s="25"/>
      <c r="L524" s="25"/>
      <c r="M524" s="25"/>
      <c r="N524" s="25"/>
    </row>
    <row r="525" spans="6:14" ht="15.75" customHeight="1">
      <c r="F525" s="24"/>
      <c r="G525" s="25"/>
      <c r="H525" s="25"/>
      <c r="I525" s="25"/>
      <c r="J525" s="25"/>
      <c r="K525" s="25"/>
      <c r="L525" s="25"/>
      <c r="M525" s="25"/>
      <c r="N525" s="25"/>
    </row>
    <row r="526" spans="6:14" ht="15.75" customHeight="1">
      <c r="F526" s="24"/>
      <c r="G526" s="25"/>
      <c r="H526" s="25"/>
      <c r="I526" s="25"/>
      <c r="J526" s="25"/>
      <c r="K526" s="25"/>
      <c r="L526" s="25"/>
      <c r="M526" s="25"/>
      <c r="N526" s="25"/>
    </row>
    <row r="527" spans="6:14" ht="15.75" customHeight="1">
      <c r="F527" s="24"/>
      <c r="G527" s="25"/>
      <c r="H527" s="25"/>
      <c r="I527" s="25"/>
      <c r="J527" s="25"/>
      <c r="K527" s="25"/>
      <c r="L527" s="25"/>
      <c r="M527" s="25"/>
      <c r="N527" s="25"/>
    </row>
    <row r="528" spans="6:14" ht="15.75" customHeight="1">
      <c r="F528" s="24"/>
      <c r="G528" s="25"/>
      <c r="H528" s="25"/>
      <c r="I528" s="25"/>
      <c r="J528" s="25"/>
      <c r="K528" s="25"/>
      <c r="L528" s="25"/>
      <c r="M528" s="25"/>
      <c r="N528" s="25"/>
    </row>
    <row r="529" spans="6:14" ht="15.75" customHeight="1">
      <c r="F529" s="24"/>
      <c r="G529" s="25"/>
      <c r="H529" s="25"/>
      <c r="I529" s="25"/>
      <c r="J529" s="25"/>
      <c r="K529" s="25"/>
      <c r="L529" s="25"/>
      <c r="M529" s="25"/>
      <c r="N529" s="25"/>
    </row>
    <row r="530" spans="6:14" ht="15.75" customHeight="1">
      <c r="F530" s="24"/>
      <c r="G530" s="25"/>
      <c r="H530" s="25"/>
      <c r="I530" s="25"/>
      <c r="J530" s="25"/>
      <c r="K530" s="25"/>
      <c r="L530" s="25"/>
      <c r="M530" s="25"/>
      <c r="N530" s="25"/>
    </row>
    <row r="531" spans="6:14" ht="15.75" customHeight="1">
      <c r="F531" s="24"/>
      <c r="G531" s="25"/>
      <c r="H531" s="25"/>
      <c r="I531" s="25"/>
      <c r="J531" s="25"/>
      <c r="K531" s="25"/>
      <c r="L531" s="25"/>
      <c r="M531" s="25"/>
      <c r="N531" s="25"/>
    </row>
    <row r="532" spans="6:14" ht="15.75" customHeight="1">
      <c r="F532" s="24"/>
      <c r="G532" s="25"/>
      <c r="H532" s="25"/>
      <c r="I532" s="25"/>
      <c r="J532" s="25"/>
      <c r="K532" s="25"/>
      <c r="L532" s="25"/>
      <c r="M532" s="25"/>
      <c r="N532" s="25"/>
    </row>
    <row r="533" spans="6:14" ht="15.75" customHeight="1">
      <c r="F533" s="24"/>
      <c r="G533" s="25"/>
      <c r="H533" s="25"/>
      <c r="I533" s="25"/>
      <c r="J533" s="25"/>
      <c r="K533" s="25"/>
      <c r="L533" s="25"/>
      <c r="M533" s="25"/>
      <c r="N533" s="25"/>
    </row>
    <row r="534" spans="6:14" ht="15.75" customHeight="1">
      <c r="F534" s="24"/>
      <c r="G534" s="25"/>
      <c r="H534" s="25"/>
      <c r="I534" s="25"/>
      <c r="J534" s="25"/>
      <c r="K534" s="25"/>
      <c r="L534" s="25"/>
      <c r="M534" s="25"/>
      <c r="N534" s="25"/>
    </row>
    <row r="535" spans="6:14" ht="15.75" customHeight="1">
      <c r="F535" s="24"/>
      <c r="G535" s="25"/>
      <c r="H535" s="25"/>
      <c r="I535" s="25"/>
      <c r="J535" s="25"/>
      <c r="K535" s="25"/>
      <c r="L535" s="25"/>
      <c r="M535" s="25"/>
      <c r="N535" s="25"/>
    </row>
    <row r="536" spans="6:14" ht="15.75" customHeight="1">
      <c r="F536" s="24"/>
      <c r="G536" s="25"/>
      <c r="H536" s="25"/>
      <c r="I536" s="25"/>
      <c r="J536" s="25"/>
      <c r="K536" s="25"/>
      <c r="L536" s="25"/>
      <c r="M536" s="25"/>
      <c r="N536" s="25"/>
    </row>
    <row r="537" spans="6:14" ht="15.75" customHeight="1">
      <c r="F537" s="24"/>
      <c r="G537" s="25"/>
      <c r="H537" s="25"/>
      <c r="I537" s="25"/>
      <c r="J537" s="25"/>
      <c r="K537" s="25"/>
      <c r="L537" s="25"/>
      <c r="M537" s="25"/>
      <c r="N537" s="25"/>
    </row>
    <row r="538" spans="6:14" ht="15.75" customHeight="1">
      <c r="F538" s="24"/>
      <c r="G538" s="25"/>
      <c r="H538" s="25"/>
      <c r="I538" s="25"/>
      <c r="J538" s="25"/>
      <c r="K538" s="25"/>
      <c r="L538" s="25"/>
      <c r="M538" s="25"/>
      <c r="N538" s="25"/>
    </row>
    <row r="539" spans="6:14" ht="15.75" customHeight="1">
      <c r="F539" s="24"/>
      <c r="G539" s="25"/>
      <c r="H539" s="25"/>
      <c r="I539" s="25"/>
      <c r="J539" s="25"/>
      <c r="K539" s="25"/>
      <c r="L539" s="25"/>
      <c r="M539" s="25"/>
      <c r="N539" s="25"/>
    </row>
    <row r="540" spans="6:14" ht="15.75" customHeight="1">
      <c r="F540" s="24"/>
      <c r="G540" s="25"/>
      <c r="H540" s="25"/>
      <c r="I540" s="25"/>
      <c r="J540" s="25"/>
      <c r="K540" s="25"/>
      <c r="L540" s="25"/>
      <c r="M540" s="25"/>
      <c r="N540" s="25"/>
    </row>
    <row r="541" spans="6:14" ht="15.75" customHeight="1">
      <c r="F541" s="24"/>
      <c r="G541" s="25"/>
      <c r="H541" s="25"/>
      <c r="I541" s="25"/>
      <c r="J541" s="25"/>
      <c r="K541" s="25"/>
      <c r="L541" s="25"/>
      <c r="M541" s="25"/>
      <c r="N541" s="25"/>
    </row>
    <row r="542" spans="6:14" ht="15.75" customHeight="1">
      <c r="F542" s="24"/>
      <c r="G542" s="25"/>
      <c r="H542" s="25"/>
      <c r="I542" s="25"/>
      <c r="J542" s="25"/>
      <c r="K542" s="25"/>
      <c r="L542" s="25"/>
      <c r="M542" s="25"/>
      <c r="N542" s="25"/>
    </row>
    <row r="543" spans="6:14" ht="15.75" customHeight="1">
      <c r="F543" s="24"/>
      <c r="G543" s="25"/>
      <c r="H543" s="25"/>
      <c r="I543" s="25"/>
      <c r="J543" s="25"/>
      <c r="K543" s="25"/>
      <c r="L543" s="25"/>
      <c r="M543" s="25"/>
      <c r="N543" s="25"/>
    </row>
    <row r="544" spans="6:14" ht="15.75" customHeight="1">
      <c r="F544" s="24"/>
      <c r="G544" s="25"/>
      <c r="H544" s="25"/>
      <c r="I544" s="25"/>
      <c r="J544" s="25"/>
      <c r="K544" s="25"/>
      <c r="L544" s="25"/>
      <c r="M544" s="25"/>
      <c r="N544" s="25"/>
    </row>
    <row r="545" spans="6:14" ht="15.75" customHeight="1">
      <c r="F545" s="24"/>
      <c r="G545" s="25"/>
      <c r="H545" s="25"/>
      <c r="I545" s="25"/>
      <c r="J545" s="25"/>
      <c r="K545" s="25"/>
      <c r="L545" s="25"/>
      <c r="M545" s="25"/>
      <c r="N545" s="25"/>
    </row>
    <row r="546" spans="6:14" ht="15.75" customHeight="1">
      <c r="F546" s="24"/>
      <c r="G546" s="25"/>
      <c r="H546" s="25"/>
      <c r="I546" s="25"/>
      <c r="J546" s="25"/>
      <c r="K546" s="25"/>
      <c r="L546" s="25"/>
      <c r="M546" s="25"/>
      <c r="N546" s="25"/>
    </row>
    <row r="547" spans="6:14" ht="15.75" customHeight="1">
      <c r="F547" s="24"/>
      <c r="G547" s="25"/>
      <c r="H547" s="25"/>
      <c r="I547" s="25"/>
      <c r="J547" s="25"/>
      <c r="K547" s="25"/>
      <c r="L547" s="25"/>
      <c r="M547" s="25"/>
      <c r="N547" s="25"/>
    </row>
    <row r="548" spans="6:14" ht="15.75" customHeight="1">
      <c r="F548" s="24"/>
      <c r="G548" s="25"/>
      <c r="H548" s="25"/>
      <c r="I548" s="25"/>
      <c r="J548" s="25"/>
      <c r="K548" s="25"/>
      <c r="L548" s="25"/>
      <c r="M548" s="25"/>
      <c r="N548" s="25"/>
    </row>
    <row r="549" spans="6:14" ht="15.75" customHeight="1">
      <c r="F549" s="24"/>
      <c r="G549" s="25"/>
      <c r="H549" s="25"/>
      <c r="I549" s="25"/>
      <c r="J549" s="25"/>
      <c r="K549" s="25"/>
      <c r="L549" s="25"/>
      <c r="M549" s="25"/>
      <c r="N549" s="25"/>
    </row>
    <row r="550" spans="6:14" ht="15.75" customHeight="1">
      <c r="F550" s="24"/>
      <c r="G550" s="25"/>
      <c r="H550" s="25"/>
      <c r="I550" s="25"/>
      <c r="J550" s="25"/>
      <c r="K550" s="25"/>
      <c r="L550" s="25"/>
      <c r="M550" s="25"/>
      <c r="N550" s="25"/>
    </row>
    <row r="551" spans="6:14" ht="15.75" customHeight="1">
      <c r="F551" s="24"/>
      <c r="G551" s="25"/>
      <c r="H551" s="25"/>
      <c r="I551" s="25"/>
      <c r="J551" s="25"/>
      <c r="K551" s="25"/>
      <c r="L551" s="25"/>
      <c r="M551" s="25"/>
      <c r="N551" s="25"/>
    </row>
    <row r="552" spans="6:14" ht="15.75" customHeight="1">
      <c r="F552" s="24"/>
      <c r="G552" s="25"/>
      <c r="H552" s="25"/>
      <c r="I552" s="25"/>
      <c r="J552" s="25"/>
      <c r="K552" s="25"/>
      <c r="L552" s="25"/>
      <c r="M552" s="25"/>
      <c r="N552" s="25"/>
    </row>
    <row r="553" spans="6:14" ht="15.75" customHeight="1">
      <c r="F553" s="24"/>
      <c r="G553" s="25"/>
      <c r="H553" s="25"/>
      <c r="I553" s="25"/>
      <c r="J553" s="25"/>
      <c r="K553" s="25"/>
      <c r="L553" s="25"/>
      <c r="M553" s="25"/>
      <c r="N553" s="25"/>
    </row>
    <row r="554" spans="6:14" ht="15.75" customHeight="1">
      <c r="F554" s="24"/>
      <c r="G554" s="25"/>
      <c r="H554" s="25"/>
      <c r="I554" s="25"/>
      <c r="J554" s="25"/>
      <c r="K554" s="25"/>
      <c r="L554" s="25"/>
      <c r="M554" s="25"/>
      <c r="N554" s="25"/>
    </row>
    <row r="555" spans="6:14" ht="15.75" customHeight="1">
      <c r="F555" s="24"/>
      <c r="G555" s="25"/>
      <c r="H555" s="25"/>
      <c r="I555" s="25"/>
      <c r="J555" s="25"/>
      <c r="K555" s="25"/>
      <c r="L555" s="25"/>
      <c r="M555" s="25"/>
      <c r="N555" s="25"/>
    </row>
    <row r="556" spans="6:14" ht="15.75" customHeight="1">
      <c r="F556" s="24"/>
      <c r="G556" s="25"/>
      <c r="H556" s="25"/>
      <c r="I556" s="25"/>
      <c r="J556" s="25"/>
      <c r="K556" s="25"/>
      <c r="L556" s="25"/>
      <c r="M556" s="25"/>
      <c r="N556" s="25"/>
    </row>
    <row r="557" spans="6:14" ht="15.75" customHeight="1">
      <c r="F557" s="24"/>
      <c r="G557" s="25"/>
      <c r="H557" s="25"/>
      <c r="I557" s="25"/>
      <c r="J557" s="25"/>
      <c r="K557" s="25"/>
      <c r="L557" s="25"/>
      <c r="M557" s="25"/>
      <c r="N557" s="25"/>
    </row>
    <row r="558" spans="6:14" ht="15.75" customHeight="1">
      <c r="F558" s="24"/>
      <c r="G558" s="25"/>
      <c r="H558" s="25"/>
      <c r="I558" s="25"/>
      <c r="J558" s="25"/>
      <c r="K558" s="25"/>
      <c r="L558" s="25"/>
      <c r="M558" s="25"/>
      <c r="N558" s="25"/>
    </row>
    <row r="559" spans="6:14" ht="15.75" customHeight="1">
      <c r="F559" s="24"/>
      <c r="G559" s="25"/>
      <c r="H559" s="25"/>
      <c r="I559" s="25"/>
      <c r="J559" s="25"/>
      <c r="K559" s="25"/>
      <c r="L559" s="25"/>
      <c r="M559" s="25"/>
      <c r="N559" s="25"/>
    </row>
    <row r="560" spans="6:14" ht="15.75" customHeight="1">
      <c r="F560" s="24"/>
      <c r="G560" s="25"/>
      <c r="H560" s="25"/>
      <c r="I560" s="25"/>
      <c r="J560" s="25"/>
      <c r="K560" s="25"/>
      <c r="L560" s="25"/>
      <c r="M560" s="25"/>
      <c r="N560" s="25"/>
    </row>
    <row r="561" spans="6:14" ht="15.75" customHeight="1">
      <c r="F561" s="24"/>
      <c r="G561" s="25"/>
      <c r="H561" s="25"/>
      <c r="I561" s="25"/>
      <c r="J561" s="25"/>
      <c r="K561" s="25"/>
      <c r="L561" s="25"/>
      <c r="M561" s="25"/>
      <c r="N561" s="25"/>
    </row>
    <row r="562" spans="6:14" ht="15.75" customHeight="1">
      <c r="F562" s="24"/>
      <c r="G562" s="25"/>
      <c r="H562" s="25"/>
      <c r="I562" s="25"/>
      <c r="J562" s="25"/>
      <c r="K562" s="25"/>
      <c r="L562" s="25"/>
      <c r="M562" s="25"/>
      <c r="N562" s="25"/>
    </row>
    <row r="563" spans="6:14" ht="15.75" customHeight="1">
      <c r="F563" s="24"/>
      <c r="G563" s="25"/>
      <c r="H563" s="25"/>
      <c r="I563" s="25"/>
      <c r="J563" s="25"/>
      <c r="K563" s="25"/>
      <c r="L563" s="25"/>
      <c r="M563" s="25"/>
      <c r="N563" s="25"/>
    </row>
    <row r="564" spans="6:14" ht="15.75" customHeight="1">
      <c r="F564" s="24"/>
      <c r="G564" s="25"/>
      <c r="H564" s="25"/>
      <c r="I564" s="25"/>
      <c r="J564" s="25"/>
      <c r="K564" s="25"/>
      <c r="L564" s="25"/>
      <c r="M564" s="25"/>
      <c r="N564" s="25"/>
    </row>
    <row r="565" spans="6:14" ht="15.75" customHeight="1">
      <c r="F565" s="24"/>
      <c r="G565" s="25"/>
      <c r="H565" s="25"/>
      <c r="I565" s="25"/>
      <c r="J565" s="25"/>
      <c r="K565" s="25"/>
      <c r="L565" s="25"/>
      <c r="M565" s="25"/>
      <c r="N565" s="25"/>
    </row>
    <row r="566" spans="6:14" ht="15.75" customHeight="1">
      <c r="F566" s="24"/>
      <c r="G566" s="25"/>
      <c r="H566" s="25"/>
      <c r="I566" s="25"/>
      <c r="J566" s="25"/>
      <c r="K566" s="25"/>
      <c r="L566" s="25"/>
      <c r="M566" s="25"/>
      <c r="N566" s="25"/>
    </row>
    <row r="567" spans="6:14" ht="15.75" customHeight="1">
      <c r="F567" s="24"/>
      <c r="G567" s="25"/>
      <c r="H567" s="25"/>
      <c r="I567" s="25"/>
      <c r="J567" s="25"/>
      <c r="K567" s="25"/>
      <c r="L567" s="25"/>
      <c r="M567" s="25"/>
      <c r="N567" s="25"/>
    </row>
    <row r="568" spans="6:14" ht="15.75" customHeight="1">
      <c r="F568" s="24"/>
      <c r="G568" s="25"/>
      <c r="H568" s="25"/>
      <c r="I568" s="25"/>
      <c r="J568" s="25"/>
      <c r="K568" s="25"/>
      <c r="L568" s="25"/>
      <c r="M568" s="25"/>
      <c r="N568" s="25"/>
    </row>
    <row r="569" spans="6:14" ht="15.75" customHeight="1">
      <c r="F569" s="24"/>
      <c r="G569" s="25"/>
      <c r="H569" s="25"/>
      <c r="I569" s="25"/>
      <c r="J569" s="25"/>
      <c r="K569" s="25"/>
      <c r="L569" s="25"/>
      <c r="M569" s="25"/>
      <c r="N569" s="25"/>
    </row>
    <row r="570" spans="6:14" ht="15.75" customHeight="1">
      <c r="F570" s="24"/>
      <c r="G570" s="25"/>
      <c r="H570" s="25"/>
      <c r="I570" s="25"/>
      <c r="J570" s="25"/>
      <c r="K570" s="25"/>
      <c r="L570" s="25"/>
      <c r="M570" s="25"/>
      <c r="N570" s="25"/>
    </row>
    <row r="571" spans="6:14" ht="15.75" customHeight="1">
      <c r="F571" s="24"/>
      <c r="G571" s="25"/>
      <c r="H571" s="25"/>
      <c r="I571" s="25"/>
      <c r="J571" s="25"/>
      <c r="K571" s="25"/>
      <c r="L571" s="25"/>
      <c r="M571" s="25"/>
      <c r="N571" s="25"/>
    </row>
    <row r="572" spans="6:14" ht="15.75" customHeight="1">
      <c r="F572" s="24"/>
      <c r="G572" s="25"/>
      <c r="H572" s="25"/>
      <c r="I572" s="25"/>
      <c r="J572" s="25"/>
      <c r="K572" s="25"/>
      <c r="L572" s="25"/>
      <c r="M572" s="25"/>
      <c r="N572" s="25"/>
    </row>
    <row r="573" spans="6:14" ht="15.75" customHeight="1">
      <c r="F573" s="24"/>
      <c r="G573" s="25"/>
      <c r="H573" s="25"/>
      <c r="I573" s="25"/>
      <c r="J573" s="25"/>
      <c r="K573" s="25"/>
      <c r="L573" s="25"/>
      <c r="M573" s="25"/>
      <c r="N573" s="25"/>
    </row>
    <row r="574" spans="6:14" ht="15.75" customHeight="1">
      <c r="F574" s="24"/>
      <c r="G574" s="25"/>
      <c r="H574" s="25"/>
      <c r="I574" s="25"/>
      <c r="J574" s="25"/>
      <c r="K574" s="25"/>
      <c r="L574" s="25"/>
      <c r="M574" s="25"/>
      <c r="N574" s="25"/>
    </row>
    <row r="575" spans="6:14" ht="15.75" customHeight="1">
      <c r="F575" s="24"/>
      <c r="G575" s="25"/>
      <c r="H575" s="25"/>
      <c r="I575" s="25"/>
      <c r="J575" s="25"/>
      <c r="K575" s="25"/>
      <c r="L575" s="25"/>
      <c r="M575" s="25"/>
      <c r="N575" s="25"/>
    </row>
    <row r="576" spans="6:14" ht="15.75" customHeight="1">
      <c r="F576" s="24"/>
      <c r="G576" s="25"/>
      <c r="H576" s="25"/>
      <c r="I576" s="25"/>
      <c r="J576" s="25"/>
      <c r="K576" s="25"/>
      <c r="L576" s="25"/>
      <c r="M576" s="25"/>
      <c r="N576" s="25"/>
    </row>
    <row r="577" spans="6:14" ht="15.75" customHeight="1">
      <c r="F577" s="24"/>
      <c r="G577" s="25"/>
      <c r="H577" s="25"/>
      <c r="I577" s="25"/>
      <c r="J577" s="25"/>
      <c r="K577" s="25"/>
      <c r="L577" s="25"/>
      <c r="M577" s="25"/>
      <c r="N577" s="25"/>
    </row>
    <row r="578" spans="6:14" ht="15.75" customHeight="1">
      <c r="F578" s="24"/>
      <c r="G578" s="25"/>
      <c r="H578" s="25"/>
      <c r="I578" s="25"/>
      <c r="J578" s="25"/>
      <c r="K578" s="25"/>
      <c r="L578" s="25"/>
      <c r="M578" s="25"/>
      <c r="N578" s="25"/>
    </row>
    <row r="579" spans="6:14" ht="15.75" customHeight="1">
      <c r="F579" s="24"/>
      <c r="G579" s="25"/>
      <c r="H579" s="25"/>
      <c r="I579" s="25"/>
      <c r="J579" s="25"/>
      <c r="K579" s="25"/>
      <c r="L579" s="25"/>
      <c r="M579" s="25"/>
      <c r="N579" s="25"/>
    </row>
    <row r="580" spans="6:14" ht="15.75" customHeight="1">
      <c r="F580" s="24"/>
      <c r="G580" s="25"/>
      <c r="H580" s="25"/>
      <c r="I580" s="25"/>
      <c r="J580" s="25"/>
      <c r="K580" s="25"/>
      <c r="L580" s="25"/>
      <c r="M580" s="25"/>
      <c r="N580" s="25"/>
    </row>
    <row r="581" spans="6:14" ht="15.75" customHeight="1">
      <c r="F581" s="24"/>
      <c r="G581" s="25"/>
      <c r="H581" s="25"/>
      <c r="I581" s="25"/>
      <c r="J581" s="25"/>
      <c r="K581" s="25"/>
      <c r="L581" s="25"/>
      <c r="M581" s="25"/>
      <c r="N581" s="25"/>
    </row>
    <row r="582" spans="6:14" ht="15.75" customHeight="1">
      <c r="F582" s="24"/>
      <c r="G582" s="25"/>
      <c r="H582" s="25"/>
      <c r="I582" s="25"/>
      <c r="J582" s="25"/>
      <c r="K582" s="25"/>
      <c r="L582" s="25"/>
      <c r="M582" s="25"/>
      <c r="N582" s="25"/>
    </row>
    <row r="583" spans="6:14" ht="15.75" customHeight="1">
      <c r="F583" s="24"/>
      <c r="G583" s="25"/>
      <c r="H583" s="25"/>
      <c r="I583" s="25"/>
      <c r="J583" s="25"/>
      <c r="K583" s="25"/>
      <c r="L583" s="25"/>
      <c r="M583" s="25"/>
      <c r="N583" s="25"/>
    </row>
    <row r="584" spans="6:14" ht="15.75" customHeight="1">
      <c r="F584" s="24"/>
      <c r="G584" s="25"/>
      <c r="H584" s="25"/>
      <c r="I584" s="25"/>
      <c r="J584" s="25"/>
      <c r="K584" s="25"/>
      <c r="L584" s="25"/>
      <c r="M584" s="25"/>
      <c r="N584" s="25"/>
    </row>
    <row r="585" spans="6:14" ht="15.75" customHeight="1">
      <c r="F585" s="24"/>
      <c r="G585" s="25"/>
      <c r="H585" s="25"/>
      <c r="I585" s="25"/>
      <c r="J585" s="25"/>
      <c r="K585" s="25"/>
      <c r="L585" s="25"/>
      <c r="M585" s="25"/>
      <c r="N585" s="25"/>
    </row>
    <row r="586" spans="6:14" ht="15.75" customHeight="1">
      <c r="F586" s="24"/>
      <c r="G586" s="25"/>
      <c r="H586" s="25"/>
      <c r="I586" s="25"/>
      <c r="J586" s="25"/>
      <c r="K586" s="25"/>
      <c r="L586" s="25"/>
      <c r="M586" s="25"/>
      <c r="N586" s="25"/>
    </row>
    <row r="587" spans="6:14" ht="15.75" customHeight="1">
      <c r="F587" s="24"/>
      <c r="G587" s="25"/>
      <c r="H587" s="25"/>
      <c r="I587" s="25"/>
      <c r="J587" s="25"/>
      <c r="K587" s="25"/>
      <c r="L587" s="25"/>
      <c r="M587" s="25"/>
      <c r="N587" s="25"/>
    </row>
    <row r="588" spans="6:14" ht="15.75" customHeight="1">
      <c r="F588" s="24"/>
      <c r="G588" s="25"/>
      <c r="H588" s="25"/>
      <c r="I588" s="25"/>
      <c r="J588" s="25"/>
      <c r="K588" s="25"/>
      <c r="L588" s="25"/>
      <c r="M588" s="25"/>
      <c r="N588" s="25"/>
    </row>
    <row r="589" spans="6:14" ht="15.75" customHeight="1">
      <c r="F589" s="24"/>
      <c r="G589" s="25"/>
      <c r="H589" s="25"/>
      <c r="I589" s="25"/>
      <c r="J589" s="25"/>
      <c r="K589" s="25"/>
      <c r="L589" s="25"/>
      <c r="M589" s="25"/>
      <c r="N589" s="25"/>
    </row>
    <row r="590" spans="6:14" ht="15.75" customHeight="1">
      <c r="F590" s="24"/>
      <c r="G590" s="25"/>
      <c r="H590" s="25"/>
      <c r="I590" s="25"/>
      <c r="J590" s="25"/>
      <c r="K590" s="25"/>
      <c r="L590" s="25"/>
      <c r="M590" s="25"/>
      <c r="N590" s="25"/>
    </row>
    <row r="591" spans="6:14" ht="15.75" customHeight="1">
      <c r="F591" s="24"/>
      <c r="G591" s="25"/>
      <c r="H591" s="25"/>
      <c r="I591" s="25"/>
      <c r="J591" s="25"/>
      <c r="K591" s="25"/>
      <c r="L591" s="25"/>
      <c r="M591" s="25"/>
      <c r="N591" s="25"/>
    </row>
    <row r="592" spans="6:14" ht="15.75" customHeight="1">
      <c r="F592" s="24"/>
      <c r="G592" s="25"/>
      <c r="H592" s="25"/>
      <c r="I592" s="25"/>
      <c r="J592" s="25"/>
      <c r="K592" s="25"/>
      <c r="L592" s="25"/>
      <c r="M592" s="25"/>
      <c r="N592" s="25"/>
    </row>
    <row r="593" spans="6:14" ht="15.75" customHeight="1">
      <c r="F593" s="24"/>
      <c r="G593" s="25"/>
      <c r="H593" s="25"/>
      <c r="I593" s="25"/>
      <c r="J593" s="25"/>
      <c r="K593" s="25"/>
      <c r="L593" s="25"/>
      <c r="M593" s="25"/>
      <c r="N593" s="25"/>
    </row>
    <row r="594" spans="6:14" ht="15.75" customHeight="1">
      <c r="F594" s="24"/>
      <c r="G594" s="25"/>
      <c r="H594" s="25"/>
      <c r="I594" s="25"/>
      <c r="J594" s="25"/>
      <c r="K594" s="25"/>
      <c r="L594" s="25"/>
      <c r="M594" s="25"/>
      <c r="N594" s="25"/>
    </row>
    <row r="595" spans="6:14" ht="15.75" customHeight="1">
      <c r="F595" s="24"/>
      <c r="G595" s="25"/>
      <c r="H595" s="25"/>
      <c r="I595" s="25"/>
      <c r="J595" s="25"/>
      <c r="K595" s="25"/>
      <c r="L595" s="25"/>
      <c r="M595" s="25"/>
      <c r="N595" s="25"/>
    </row>
    <row r="596" spans="6:14" ht="15.75" customHeight="1">
      <c r="F596" s="24"/>
      <c r="G596" s="25"/>
      <c r="H596" s="25"/>
      <c r="I596" s="25"/>
      <c r="J596" s="25"/>
      <c r="K596" s="25"/>
      <c r="L596" s="25"/>
      <c r="M596" s="25"/>
      <c r="N596" s="25"/>
    </row>
    <row r="597" spans="6:14" ht="15.75" customHeight="1">
      <c r="F597" s="24"/>
      <c r="G597" s="25"/>
      <c r="H597" s="25"/>
      <c r="I597" s="25"/>
      <c r="J597" s="25"/>
      <c r="K597" s="25"/>
      <c r="L597" s="25"/>
      <c r="M597" s="25"/>
      <c r="N597" s="25"/>
    </row>
    <row r="598" spans="6:14" ht="15.75" customHeight="1">
      <c r="F598" s="24"/>
      <c r="G598" s="25"/>
      <c r="H598" s="25"/>
      <c r="I598" s="25"/>
      <c r="J598" s="25"/>
      <c r="K598" s="25"/>
      <c r="L598" s="25"/>
      <c r="M598" s="25"/>
      <c r="N598" s="25"/>
    </row>
    <row r="599" spans="6:14" ht="15.75" customHeight="1">
      <c r="F599" s="24"/>
      <c r="G599" s="25"/>
      <c r="H599" s="25"/>
      <c r="I599" s="25"/>
      <c r="J599" s="25"/>
      <c r="K599" s="25"/>
      <c r="L599" s="25"/>
      <c r="M599" s="25"/>
      <c r="N599" s="25"/>
    </row>
    <row r="600" spans="6:14" ht="15.75" customHeight="1">
      <c r="F600" s="24"/>
      <c r="G600" s="25"/>
      <c r="H600" s="25"/>
      <c r="I600" s="25"/>
      <c r="J600" s="25"/>
      <c r="K600" s="25"/>
      <c r="L600" s="25"/>
      <c r="M600" s="25"/>
      <c r="N600" s="25"/>
    </row>
    <row r="601" spans="6:14" ht="15.75" customHeight="1">
      <c r="F601" s="24"/>
      <c r="G601" s="25"/>
      <c r="H601" s="25"/>
      <c r="I601" s="25"/>
      <c r="J601" s="25"/>
      <c r="K601" s="25"/>
      <c r="L601" s="25"/>
      <c r="M601" s="25"/>
      <c r="N601" s="25"/>
    </row>
    <row r="602" spans="6:14" ht="15.75" customHeight="1">
      <c r="F602" s="24"/>
      <c r="G602" s="25"/>
      <c r="H602" s="25"/>
      <c r="I602" s="25"/>
      <c r="J602" s="25"/>
      <c r="K602" s="25"/>
      <c r="L602" s="25"/>
      <c r="M602" s="25"/>
      <c r="N602" s="25"/>
    </row>
    <row r="603" spans="6:14" ht="15.75" customHeight="1">
      <c r="F603" s="24"/>
      <c r="G603" s="25"/>
      <c r="H603" s="25"/>
      <c r="I603" s="25"/>
      <c r="J603" s="25"/>
      <c r="K603" s="25"/>
      <c r="L603" s="25"/>
      <c r="M603" s="25"/>
      <c r="N603" s="25"/>
    </row>
    <row r="604" spans="6:14" ht="15.75" customHeight="1">
      <c r="F604" s="24"/>
      <c r="G604" s="25"/>
      <c r="H604" s="25"/>
      <c r="I604" s="25"/>
      <c r="J604" s="25"/>
      <c r="K604" s="25"/>
      <c r="L604" s="25"/>
      <c r="M604" s="25"/>
      <c r="N604" s="25"/>
    </row>
    <row r="605" spans="6:14" ht="15.75" customHeight="1">
      <c r="F605" s="24"/>
      <c r="G605" s="25"/>
      <c r="H605" s="25"/>
      <c r="I605" s="25"/>
      <c r="J605" s="25"/>
      <c r="K605" s="25"/>
      <c r="L605" s="25"/>
      <c r="M605" s="25"/>
      <c r="N605" s="25"/>
    </row>
    <row r="606" spans="6:14" ht="15.75" customHeight="1">
      <c r="F606" s="24"/>
      <c r="G606" s="25"/>
      <c r="H606" s="25"/>
      <c r="I606" s="25"/>
      <c r="J606" s="25"/>
      <c r="K606" s="25"/>
      <c r="L606" s="25"/>
      <c r="M606" s="25"/>
      <c r="N606" s="25"/>
    </row>
    <row r="607" spans="6:14" ht="15.75" customHeight="1">
      <c r="F607" s="24"/>
      <c r="G607" s="25"/>
      <c r="H607" s="25"/>
      <c r="I607" s="25"/>
      <c r="J607" s="25"/>
      <c r="K607" s="25"/>
      <c r="L607" s="25"/>
      <c r="M607" s="25"/>
      <c r="N607" s="25"/>
    </row>
    <row r="608" spans="6:14" ht="15.75" customHeight="1">
      <c r="F608" s="24"/>
      <c r="G608" s="25"/>
      <c r="H608" s="25"/>
      <c r="I608" s="25"/>
      <c r="J608" s="25"/>
      <c r="K608" s="25"/>
      <c r="L608" s="25"/>
      <c r="M608" s="25"/>
      <c r="N608" s="25"/>
    </row>
    <row r="609" spans="6:14" ht="15.75" customHeight="1">
      <c r="F609" s="24"/>
      <c r="G609" s="25"/>
      <c r="H609" s="25"/>
      <c r="I609" s="25"/>
      <c r="J609" s="25"/>
      <c r="K609" s="25"/>
      <c r="L609" s="25"/>
      <c r="M609" s="25"/>
      <c r="N609" s="25"/>
    </row>
    <row r="610" spans="6:14" ht="15.75" customHeight="1">
      <c r="F610" s="24"/>
      <c r="G610" s="25"/>
      <c r="H610" s="25"/>
      <c r="I610" s="25"/>
      <c r="J610" s="25"/>
      <c r="K610" s="25"/>
      <c r="L610" s="25"/>
      <c r="M610" s="25"/>
      <c r="N610" s="25"/>
    </row>
    <row r="611" spans="6:14" ht="15.75" customHeight="1">
      <c r="F611" s="24"/>
      <c r="G611" s="25"/>
      <c r="H611" s="25"/>
      <c r="I611" s="25"/>
      <c r="J611" s="25"/>
      <c r="K611" s="25"/>
      <c r="L611" s="25"/>
      <c r="M611" s="25"/>
      <c r="N611" s="25"/>
    </row>
    <row r="612" spans="6:14" ht="15.75" customHeight="1">
      <c r="F612" s="24"/>
      <c r="G612" s="25"/>
      <c r="H612" s="25"/>
      <c r="I612" s="25"/>
      <c r="J612" s="25"/>
      <c r="K612" s="25"/>
      <c r="L612" s="25"/>
      <c r="M612" s="25"/>
      <c r="N612" s="25"/>
    </row>
    <row r="613" spans="6:14" ht="15.75" customHeight="1">
      <c r="F613" s="24"/>
      <c r="G613" s="25"/>
      <c r="H613" s="25"/>
      <c r="I613" s="25"/>
      <c r="J613" s="25"/>
      <c r="K613" s="25"/>
      <c r="L613" s="25"/>
      <c r="M613" s="25"/>
      <c r="N613" s="25"/>
    </row>
    <row r="614" spans="6:14" ht="15.75" customHeight="1">
      <c r="F614" s="24"/>
      <c r="G614" s="25"/>
      <c r="H614" s="25"/>
      <c r="I614" s="25"/>
      <c r="J614" s="25"/>
      <c r="K614" s="25"/>
      <c r="L614" s="25"/>
      <c r="M614" s="25"/>
      <c r="N614" s="25"/>
    </row>
    <row r="615" spans="6:14" ht="15.75" customHeight="1">
      <c r="F615" s="24"/>
      <c r="G615" s="25"/>
      <c r="H615" s="25"/>
      <c r="I615" s="25"/>
      <c r="J615" s="25"/>
      <c r="K615" s="25"/>
      <c r="L615" s="25"/>
      <c r="M615" s="25"/>
      <c r="N615" s="25"/>
    </row>
    <row r="616" spans="6:14" ht="15.75" customHeight="1">
      <c r="F616" s="24"/>
      <c r="G616" s="25"/>
      <c r="H616" s="25"/>
      <c r="I616" s="25"/>
      <c r="J616" s="25"/>
      <c r="K616" s="25"/>
      <c r="L616" s="25"/>
      <c r="M616" s="25"/>
      <c r="N616" s="25"/>
    </row>
    <row r="617" spans="6:14" ht="15.75" customHeight="1">
      <c r="F617" s="24"/>
      <c r="G617" s="25"/>
      <c r="H617" s="25"/>
      <c r="I617" s="25"/>
      <c r="J617" s="25"/>
      <c r="K617" s="25"/>
      <c r="L617" s="25"/>
      <c r="M617" s="25"/>
      <c r="N617" s="25"/>
    </row>
    <row r="618" spans="6:14" ht="15.75" customHeight="1">
      <c r="F618" s="24"/>
      <c r="G618" s="25"/>
      <c r="H618" s="25"/>
      <c r="I618" s="25"/>
      <c r="J618" s="25"/>
      <c r="K618" s="25"/>
      <c r="L618" s="25"/>
      <c r="M618" s="25"/>
      <c r="N618" s="25"/>
    </row>
    <row r="619" spans="6:14" ht="15.75" customHeight="1">
      <c r="F619" s="24"/>
      <c r="G619" s="25"/>
      <c r="H619" s="25"/>
      <c r="I619" s="25"/>
      <c r="J619" s="25"/>
      <c r="K619" s="25"/>
      <c r="L619" s="25"/>
      <c r="M619" s="25"/>
      <c r="N619" s="25"/>
    </row>
    <row r="620" spans="6:14" ht="15.75" customHeight="1">
      <c r="F620" s="24"/>
      <c r="G620" s="25"/>
      <c r="H620" s="25"/>
      <c r="I620" s="25"/>
      <c r="J620" s="25"/>
      <c r="K620" s="25"/>
      <c r="L620" s="25"/>
      <c r="M620" s="25"/>
      <c r="N620" s="25"/>
    </row>
    <row r="621" spans="6:14" ht="15.75" customHeight="1">
      <c r="F621" s="24"/>
      <c r="G621" s="25"/>
      <c r="H621" s="25"/>
      <c r="I621" s="25"/>
      <c r="J621" s="25"/>
      <c r="K621" s="25"/>
      <c r="L621" s="25"/>
      <c r="M621" s="25"/>
      <c r="N621" s="25"/>
    </row>
    <row r="622" spans="6:14" ht="15.75" customHeight="1">
      <c r="F622" s="24"/>
      <c r="G622" s="25"/>
      <c r="H622" s="25"/>
      <c r="I622" s="25"/>
      <c r="J622" s="25"/>
      <c r="K622" s="25"/>
      <c r="L622" s="25"/>
      <c r="M622" s="25"/>
      <c r="N622" s="25"/>
    </row>
    <row r="623" spans="6:14" ht="15.75" customHeight="1">
      <c r="F623" s="24"/>
      <c r="G623" s="25"/>
      <c r="H623" s="25"/>
      <c r="I623" s="25"/>
      <c r="J623" s="25"/>
      <c r="K623" s="25"/>
      <c r="L623" s="25"/>
      <c r="M623" s="25"/>
      <c r="N623" s="25"/>
    </row>
    <row r="624" spans="6:14" ht="15.75" customHeight="1">
      <c r="F624" s="24"/>
      <c r="G624" s="25"/>
      <c r="H624" s="25"/>
      <c r="I624" s="25"/>
      <c r="J624" s="25"/>
      <c r="K624" s="25"/>
      <c r="L624" s="25"/>
      <c r="M624" s="25"/>
      <c r="N624" s="25"/>
    </row>
    <row r="625" spans="6:14" ht="15.75" customHeight="1">
      <c r="F625" s="24"/>
      <c r="G625" s="25"/>
      <c r="H625" s="25"/>
      <c r="I625" s="25"/>
      <c r="J625" s="25"/>
      <c r="K625" s="25"/>
      <c r="L625" s="25"/>
      <c r="M625" s="25"/>
      <c r="N625" s="25"/>
    </row>
    <row r="626" spans="6:14" ht="15.75" customHeight="1">
      <c r="F626" s="24"/>
      <c r="G626" s="25"/>
      <c r="H626" s="25"/>
      <c r="I626" s="25"/>
      <c r="J626" s="25"/>
      <c r="K626" s="25"/>
      <c r="L626" s="25"/>
      <c r="M626" s="25"/>
      <c r="N626" s="25"/>
    </row>
    <row r="627" spans="6:14" ht="15.75" customHeight="1">
      <c r="F627" s="24"/>
      <c r="G627" s="25"/>
      <c r="H627" s="25"/>
      <c r="I627" s="25"/>
      <c r="J627" s="25"/>
      <c r="K627" s="25"/>
      <c r="L627" s="25"/>
      <c r="M627" s="25"/>
      <c r="N627" s="25"/>
    </row>
    <row r="628" spans="6:14" ht="15.75" customHeight="1">
      <c r="F628" s="24"/>
      <c r="G628" s="25"/>
      <c r="H628" s="25"/>
      <c r="I628" s="25"/>
      <c r="J628" s="25"/>
      <c r="K628" s="25"/>
      <c r="L628" s="25"/>
      <c r="M628" s="25"/>
      <c r="N628" s="25"/>
    </row>
    <row r="629" spans="6:14" ht="15.75" customHeight="1">
      <c r="F629" s="24"/>
      <c r="G629" s="25"/>
      <c r="H629" s="25"/>
      <c r="I629" s="25"/>
      <c r="J629" s="25"/>
      <c r="K629" s="25"/>
      <c r="L629" s="25"/>
      <c r="M629" s="25"/>
      <c r="N629" s="25"/>
    </row>
    <row r="630" spans="6:14" ht="15.75" customHeight="1">
      <c r="F630" s="24"/>
      <c r="G630" s="25"/>
      <c r="H630" s="25"/>
      <c r="I630" s="25"/>
      <c r="J630" s="25"/>
      <c r="K630" s="25"/>
      <c r="L630" s="25"/>
      <c r="M630" s="25"/>
      <c r="N630" s="25"/>
    </row>
    <row r="631" spans="6:14" ht="15.75" customHeight="1">
      <c r="F631" s="24"/>
      <c r="G631" s="25"/>
      <c r="H631" s="25"/>
      <c r="I631" s="25"/>
      <c r="J631" s="25"/>
      <c r="K631" s="25"/>
      <c r="L631" s="25"/>
      <c r="M631" s="25"/>
      <c r="N631" s="25"/>
    </row>
    <row r="632" spans="6:14" ht="15.75" customHeight="1">
      <c r="F632" s="24"/>
      <c r="G632" s="25"/>
      <c r="H632" s="25"/>
      <c r="I632" s="25"/>
      <c r="J632" s="25"/>
      <c r="K632" s="25"/>
      <c r="L632" s="25"/>
      <c r="M632" s="25"/>
      <c r="N632" s="25"/>
    </row>
    <row r="633" spans="6:14" ht="15.75" customHeight="1">
      <c r="F633" s="24"/>
      <c r="G633" s="25"/>
      <c r="H633" s="25"/>
      <c r="I633" s="25"/>
      <c r="J633" s="25"/>
      <c r="K633" s="25"/>
      <c r="L633" s="25"/>
      <c r="M633" s="25"/>
      <c r="N633" s="25"/>
    </row>
    <row r="634" spans="6:14" ht="15.75" customHeight="1">
      <c r="F634" s="24"/>
      <c r="G634" s="25"/>
      <c r="H634" s="25"/>
      <c r="I634" s="25"/>
      <c r="J634" s="25"/>
      <c r="K634" s="25"/>
      <c r="L634" s="25"/>
      <c r="M634" s="25"/>
      <c r="N634" s="25"/>
    </row>
    <row r="635" spans="6:14" ht="15.75" customHeight="1">
      <c r="F635" s="24"/>
      <c r="G635" s="25"/>
      <c r="H635" s="25"/>
      <c r="I635" s="25"/>
      <c r="J635" s="25"/>
      <c r="K635" s="25"/>
      <c r="L635" s="25"/>
      <c r="M635" s="25"/>
      <c r="N635" s="25"/>
    </row>
    <row r="636" spans="6:14" ht="15.75" customHeight="1">
      <c r="F636" s="24"/>
      <c r="G636" s="25"/>
      <c r="H636" s="25"/>
      <c r="I636" s="25"/>
      <c r="J636" s="25"/>
      <c r="K636" s="25"/>
      <c r="L636" s="25"/>
      <c r="M636" s="25"/>
      <c r="N636" s="25"/>
    </row>
    <row r="637" spans="6:14" ht="15.75" customHeight="1">
      <c r="F637" s="24"/>
      <c r="G637" s="25"/>
      <c r="H637" s="25"/>
      <c r="I637" s="25"/>
      <c r="J637" s="25"/>
      <c r="K637" s="25"/>
      <c r="L637" s="25"/>
      <c r="M637" s="25"/>
      <c r="N637" s="25"/>
    </row>
    <row r="638" spans="6:14" ht="15.75" customHeight="1">
      <c r="F638" s="24"/>
      <c r="G638" s="25"/>
      <c r="H638" s="25"/>
      <c r="I638" s="25"/>
      <c r="J638" s="25"/>
      <c r="K638" s="25"/>
      <c r="L638" s="25"/>
      <c r="M638" s="25"/>
      <c r="N638" s="25"/>
    </row>
    <row r="639" spans="6:14" ht="15.75" customHeight="1">
      <c r="F639" s="24"/>
      <c r="G639" s="25"/>
      <c r="H639" s="25"/>
      <c r="I639" s="25"/>
      <c r="J639" s="25"/>
      <c r="K639" s="25"/>
      <c r="L639" s="25"/>
      <c r="M639" s="25"/>
      <c r="N639" s="25"/>
    </row>
    <row r="640" spans="6:14" ht="15.75" customHeight="1">
      <c r="F640" s="24"/>
      <c r="G640" s="25"/>
      <c r="H640" s="25"/>
      <c r="I640" s="25"/>
      <c r="J640" s="25"/>
      <c r="K640" s="25"/>
      <c r="L640" s="25"/>
      <c r="M640" s="25"/>
      <c r="N640" s="25"/>
    </row>
    <row r="641" spans="6:14" ht="15.75" customHeight="1">
      <c r="F641" s="24"/>
      <c r="G641" s="25"/>
      <c r="H641" s="25"/>
      <c r="I641" s="25"/>
      <c r="J641" s="25"/>
      <c r="K641" s="25"/>
      <c r="L641" s="25"/>
      <c r="M641" s="25"/>
      <c r="N641" s="25"/>
    </row>
    <row r="642" spans="6:14" ht="15.75" customHeight="1">
      <c r="F642" s="24"/>
      <c r="G642" s="25"/>
      <c r="H642" s="25"/>
      <c r="I642" s="25"/>
      <c r="J642" s="25"/>
      <c r="K642" s="25"/>
      <c r="L642" s="25"/>
      <c r="M642" s="25"/>
      <c r="N642" s="25"/>
    </row>
    <row r="643" spans="6:14" ht="15.75" customHeight="1">
      <c r="F643" s="24"/>
      <c r="G643" s="25"/>
      <c r="H643" s="25"/>
      <c r="I643" s="25"/>
      <c r="J643" s="25"/>
      <c r="K643" s="25"/>
      <c r="L643" s="25"/>
      <c r="M643" s="25"/>
      <c r="N643" s="25"/>
    </row>
    <row r="644" spans="6:14" ht="15.75" customHeight="1">
      <c r="F644" s="24"/>
      <c r="G644" s="25"/>
      <c r="H644" s="25"/>
      <c r="I644" s="25"/>
      <c r="J644" s="25"/>
      <c r="K644" s="25"/>
      <c r="L644" s="25"/>
      <c r="M644" s="25"/>
      <c r="N644" s="25"/>
    </row>
    <row r="645" spans="6:14" ht="15.75" customHeight="1">
      <c r="F645" s="24"/>
      <c r="G645" s="25"/>
      <c r="H645" s="25"/>
      <c r="I645" s="25"/>
      <c r="J645" s="25"/>
      <c r="K645" s="25"/>
      <c r="L645" s="25"/>
      <c r="M645" s="25"/>
      <c r="N645" s="25"/>
    </row>
    <row r="646" spans="6:14" ht="15.75" customHeight="1">
      <c r="F646" s="24"/>
      <c r="G646" s="25"/>
      <c r="H646" s="25"/>
      <c r="I646" s="25"/>
      <c r="J646" s="25"/>
      <c r="K646" s="25"/>
      <c r="L646" s="25"/>
      <c r="M646" s="25"/>
      <c r="N646" s="25"/>
    </row>
    <row r="647" spans="6:14" ht="15.75" customHeight="1">
      <c r="F647" s="24"/>
      <c r="G647" s="25"/>
      <c r="H647" s="25"/>
      <c r="I647" s="25"/>
      <c r="J647" s="25"/>
      <c r="K647" s="25"/>
      <c r="L647" s="25"/>
      <c r="M647" s="25"/>
      <c r="N647" s="25"/>
    </row>
    <row r="648" spans="6:14" ht="15.75" customHeight="1">
      <c r="F648" s="24"/>
      <c r="G648" s="25"/>
      <c r="H648" s="25"/>
      <c r="I648" s="25"/>
      <c r="J648" s="25"/>
      <c r="K648" s="25"/>
      <c r="L648" s="25"/>
      <c r="M648" s="25"/>
      <c r="N648" s="25"/>
    </row>
    <row r="649" spans="6:14" ht="15.75" customHeight="1">
      <c r="F649" s="24"/>
      <c r="G649" s="25"/>
      <c r="H649" s="25"/>
      <c r="I649" s="25"/>
      <c r="J649" s="25"/>
      <c r="K649" s="25"/>
      <c r="L649" s="25"/>
      <c r="M649" s="25"/>
      <c r="N649" s="25"/>
    </row>
    <row r="650" spans="6:14" ht="15.75" customHeight="1">
      <c r="F650" s="24"/>
      <c r="G650" s="25"/>
      <c r="H650" s="25"/>
      <c r="I650" s="25"/>
      <c r="J650" s="25"/>
      <c r="K650" s="25"/>
      <c r="L650" s="25"/>
      <c r="M650" s="25"/>
      <c r="N650" s="25"/>
    </row>
    <row r="651" spans="6:14" ht="15.75" customHeight="1">
      <c r="F651" s="24"/>
      <c r="G651" s="25"/>
      <c r="H651" s="25"/>
      <c r="I651" s="25"/>
      <c r="J651" s="25"/>
      <c r="K651" s="25"/>
      <c r="L651" s="25"/>
      <c r="M651" s="25"/>
      <c r="N651" s="25"/>
    </row>
    <row r="652" spans="6:14" ht="15.75" customHeight="1">
      <c r="F652" s="24"/>
      <c r="G652" s="25"/>
      <c r="H652" s="25"/>
      <c r="I652" s="25"/>
      <c r="J652" s="25"/>
      <c r="K652" s="25"/>
      <c r="L652" s="25"/>
      <c r="M652" s="25"/>
      <c r="N652" s="25"/>
    </row>
    <row r="653" spans="6:14" ht="15.75" customHeight="1">
      <c r="F653" s="24"/>
      <c r="G653" s="25"/>
      <c r="H653" s="25"/>
      <c r="I653" s="25"/>
      <c r="J653" s="25"/>
      <c r="K653" s="25"/>
      <c r="L653" s="25"/>
      <c r="M653" s="25"/>
      <c r="N653" s="25"/>
    </row>
    <row r="654" spans="6:14" ht="15.75" customHeight="1">
      <c r="F654" s="24"/>
      <c r="G654" s="25"/>
      <c r="H654" s="25"/>
      <c r="I654" s="25"/>
      <c r="J654" s="25"/>
      <c r="K654" s="25"/>
      <c r="L654" s="25"/>
      <c r="M654" s="25"/>
      <c r="N654" s="25"/>
    </row>
    <row r="655" spans="6:14" ht="15.75" customHeight="1">
      <c r="F655" s="24"/>
      <c r="G655" s="25"/>
      <c r="H655" s="25"/>
      <c r="I655" s="25"/>
      <c r="J655" s="25"/>
      <c r="K655" s="25"/>
      <c r="L655" s="25"/>
      <c r="M655" s="25"/>
      <c r="N655" s="25"/>
    </row>
    <row r="656" spans="6:14" ht="15.75" customHeight="1">
      <c r="F656" s="24"/>
      <c r="G656" s="25"/>
      <c r="H656" s="25"/>
      <c r="I656" s="25"/>
      <c r="J656" s="25"/>
      <c r="K656" s="25"/>
      <c r="L656" s="25"/>
      <c r="M656" s="25"/>
      <c r="N656" s="25"/>
    </row>
    <row r="657" spans="6:14" ht="15.75" customHeight="1">
      <c r="F657" s="24"/>
      <c r="G657" s="25"/>
      <c r="H657" s="25"/>
      <c r="I657" s="25"/>
      <c r="J657" s="25"/>
      <c r="K657" s="25"/>
      <c r="L657" s="25"/>
      <c r="M657" s="25"/>
      <c r="N657" s="25"/>
    </row>
    <row r="658" spans="6:14" ht="15.75" customHeight="1">
      <c r="F658" s="24"/>
      <c r="G658" s="25"/>
      <c r="H658" s="25"/>
      <c r="I658" s="25"/>
      <c r="J658" s="25"/>
      <c r="K658" s="25"/>
      <c r="L658" s="25"/>
      <c r="M658" s="25"/>
      <c r="N658" s="25"/>
    </row>
    <row r="659" spans="6:14" ht="15.75" customHeight="1">
      <c r="F659" s="24"/>
      <c r="G659" s="25"/>
      <c r="H659" s="25"/>
      <c r="I659" s="25"/>
      <c r="J659" s="25"/>
      <c r="K659" s="25"/>
      <c r="L659" s="25"/>
      <c r="M659" s="25"/>
      <c r="N659" s="25"/>
    </row>
    <row r="660" spans="6:14" ht="15.75" customHeight="1">
      <c r="F660" s="24"/>
      <c r="G660" s="25"/>
      <c r="H660" s="25"/>
      <c r="I660" s="25"/>
      <c r="J660" s="25"/>
      <c r="K660" s="25"/>
      <c r="L660" s="25"/>
      <c r="M660" s="25"/>
      <c r="N660" s="25"/>
    </row>
    <row r="661" spans="6:14" ht="15.75" customHeight="1">
      <c r="F661" s="24"/>
      <c r="G661" s="25"/>
      <c r="H661" s="25"/>
      <c r="I661" s="25"/>
      <c r="J661" s="25"/>
      <c r="K661" s="25"/>
      <c r="L661" s="25"/>
      <c r="M661" s="25"/>
      <c r="N661" s="25"/>
    </row>
    <row r="662" spans="6:14" ht="15.75" customHeight="1">
      <c r="F662" s="24"/>
      <c r="G662" s="25"/>
      <c r="H662" s="25"/>
      <c r="I662" s="25"/>
      <c r="J662" s="25"/>
      <c r="K662" s="25"/>
      <c r="L662" s="25"/>
      <c r="M662" s="25"/>
      <c r="N662" s="25"/>
    </row>
    <row r="663" spans="6:14" ht="15.75" customHeight="1">
      <c r="F663" s="24"/>
      <c r="G663" s="25"/>
      <c r="H663" s="25"/>
      <c r="I663" s="25"/>
      <c r="J663" s="25"/>
      <c r="K663" s="25"/>
      <c r="L663" s="25"/>
      <c r="M663" s="25"/>
      <c r="N663" s="25"/>
    </row>
    <row r="664" spans="6:14" ht="15.75" customHeight="1">
      <c r="F664" s="24"/>
      <c r="G664" s="25"/>
      <c r="H664" s="25"/>
      <c r="I664" s="25"/>
      <c r="J664" s="25"/>
      <c r="K664" s="25"/>
      <c r="L664" s="25"/>
      <c r="M664" s="25"/>
      <c r="N664" s="25"/>
    </row>
    <row r="665" spans="6:14" ht="15.75" customHeight="1">
      <c r="F665" s="24"/>
      <c r="G665" s="25"/>
      <c r="H665" s="25"/>
      <c r="I665" s="25"/>
      <c r="J665" s="25"/>
      <c r="K665" s="25"/>
      <c r="L665" s="25"/>
      <c r="M665" s="25"/>
      <c r="N665" s="25"/>
    </row>
    <row r="666" spans="6:14" ht="15.75" customHeight="1">
      <c r="F666" s="24"/>
      <c r="G666" s="25"/>
      <c r="H666" s="25"/>
      <c r="I666" s="25"/>
      <c r="J666" s="25"/>
      <c r="K666" s="25"/>
      <c r="L666" s="25"/>
      <c r="M666" s="25"/>
      <c r="N666" s="25"/>
    </row>
    <row r="667" spans="6:14" ht="15.75" customHeight="1">
      <c r="F667" s="24"/>
      <c r="G667" s="25"/>
      <c r="H667" s="25"/>
      <c r="I667" s="25"/>
      <c r="J667" s="25"/>
      <c r="K667" s="25"/>
      <c r="L667" s="25"/>
      <c r="M667" s="25"/>
      <c r="N667" s="25"/>
    </row>
    <row r="668" spans="6:14" ht="15.75" customHeight="1">
      <c r="F668" s="24"/>
      <c r="G668" s="25"/>
      <c r="H668" s="25"/>
      <c r="I668" s="25"/>
      <c r="J668" s="25"/>
      <c r="K668" s="25"/>
      <c r="L668" s="25"/>
      <c r="M668" s="25"/>
      <c r="N668" s="25"/>
    </row>
    <row r="669" spans="6:14" ht="15.75" customHeight="1">
      <c r="F669" s="24"/>
      <c r="G669" s="25"/>
      <c r="H669" s="25"/>
      <c r="I669" s="25"/>
      <c r="J669" s="25"/>
      <c r="K669" s="25"/>
      <c r="L669" s="25"/>
      <c r="M669" s="25"/>
      <c r="N669" s="25"/>
    </row>
    <row r="670" spans="6:14" ht="15.75" customHeight="1">
      <c r="F670" s="24"/>
      <c r="G670" s="25"/>
      <c r="H670" s="25"/>
      <c r="I670" s="25"/>
      <c r="J670" s="25"/>
      <c r="K670" s="25"/>
      <c r="L670" s="25"/>
      <c r="M670" s="25"/>
      <c r="N670" s="25"/>
    </row>
    <row r="671" spans="6:14" ht="15.75" customHeight="1">
      <c r="F671" s="24"/>
      <c r="G671" s="25"/>
      <c r="H671" s="25"/>
      <c r="I671" s="25"/>
      <c r="J671" s="25"/>
      <c r="K671" s="25"/>
      <c r="L671" s="25"/>
      <c r="M671" s="25"/>
      <c r="N671" s="25"/>
    </row>
    <row r="672" spans="6:14" ht="15.75" customHeight="1">
      <c r="F672" s="24"/>
      <c r="G672" s="25"/>
      <c r="H672" s="25"/>
      <c r="I672" s="25"/>
      <c r="J672" s="25"/>
      <c r="K672" s="25"/>
      <c r="L672" s="25"/>
      <c r="M672" s="25"/>
      <c r="N672" s="25"/>
    </row>
    <row r="673" spans="6:14" ht="15.75" customHeight="1">
      <c r="F673" s="24"/>
      <c r="G673" s="25"/>
      <c r="H673" s="25"/>
      <c r="I673" s="25"/>
      <c r="J673" s="25"/>
      <c r="K673" s="25"/>
      <c r="L673" s="25"/>
      <c r="M673" s="25"/>
      <c r="N673" s="25"/>
    </row>
    <row r="674" spans="6:14" ht="15.75" customHeight="1">
      <c r="F674" s="24"/>
      <c r="G674" s="25"/>
      <c r="H674" s="25"/>
      <c r="I674" s="25"/>
      <c r="J674" s="25"/>
      <c r="K674" s="25"/>
      <c r="L674" s="25"/>
      <c r="M674" s="25"/>
      <c r="N674" s="25"/>
    </row>
    <row r="675" spans="6:14" ht="15.75" customHeight="1">
      <c r="F675" s="24"/>
      <c r="G675" s="25"/>
      <c r="H675" s="25"/>
      <c r="I675" s="25"/>
      <c r="J675" s="25"/>
      <c r="K675" s="25"/>
      <c r="L675" s="25"/>
      <c r="M675" s="25"/>
      <c r="N675" s="25"/>
    </row>
    <row r="676" spans="6:14" ht="15.75" customHeight="1">
      <c r="F676" s="24"/>
      <c r="G676" s="25"/>
      <c r="H676" s="25"/>
      <c r="I676" s="25"/>
      <c r="J676" s="25"/>
      <c r="K676" s="25"/>
      <c r="L676" s="25"/>
      <c r="M676" s="25"/>
      <c r="N676" s="25"/>
    </row>
    <row r="677" spans="6:14" ht="15.75" customHeight="1">
      <c r="F677" s="24"/>
      <c r="G677" s="25"/>
      <c r="H677" s="25"/>
      <c r="I677" s="25"/>
      <c r="J677" s="25"/>
      <c r="K677" s="25"/>
      <c r="L677" s="25"/>
      <c r="M677" s="25"/>
      <c r="N677" s="25"/>
    </row>
    <row r="678" spans="6:14" ht="15.75" customHeight="1">
      <c r="F678" s="24"/>
      <c r="G678" s="25"/>
      <c r="H678" s="25"/>
      <c r="I678" s="25"/>
      <c r="J678" s="25"/>
      <c r="K678" s="25"/>
      <c r="L678" s="25"/>
      <c r="M678" s="25"/>
      <c r="N678" s="25"/>
    </row>
    <row r="679" spans="6:14" ht="15.75" customHeight="1">
      <c r="F679" s="24"/>
      <c r="G679" s="25"/>
      <c r="H679" s="25"/>
      <c r="I679" s="25"/>
      <c r="J679" s="25"/>
      <c r="K679" s="25"/>
      <c r="L679" s="25"/>
      <c r="M679" s="25"/>
      <c r="N679" s="25"/>
    </row>
    <row r="680" spans="6:14" ht="15.75" customHeight="1">
      <c r="F680" s="24"/>
      <c r="G680" s="25"/>
      <c r="H680" s="25"/>
      <c r="I680" s="25"/>
      <c r="J680" s="25"/>
      <c r="K680" s="25"/>
      <c r="L680" s="25"/>
      <c r="M680" s="25"/>
      <c r="N680" s="25"/>
    </row>
    <row r="681" spans="6:14" ht="15.75" customHeight="1">
      <c r="F681" s="24"/>
      <c r="G681" s="25"/>
      <c r="H681" s="25"/>
      <c r="I681" s="25"/>
      <c r="J681" s="25"/>
      <c r="K681" s="25"/>
      <c r="L681" s="25"/>
      <c r="M681" s="25"/>
      <c r="N681" s="25"/>
    </row>
    <row r="682" spans="6:14" ht="15.75" customHeight="1">
      <c r="F682" s="24"/>
      <c r="G682" s="25"/>
      <c r="H682" s="25"/>
      <c r="I682" s="25"/>
      <c r="J682" s="25"/>
      <c r="K682" s="25"/>
      <c r="L682" s="25"/>
      <c r="M682" s="25"/>
      <c r="N682" s="25"/>
    </row>
    <row r="683" spans="6:14" ht="15.75" customHeight="1">
      <c r="F683" s="24"/>
      <c r="G683" s="25"/>
      <c r="H683" s="25"/>
      <c r="I683" s="25"/>
      <c r="J683" s="25"/>
      <c r="K683" s="25"/>
      <c r="L683" s="25"/>
      <c r="M683" s="25"/>
      <c r="N683" s="25"/>
    </row>
    <row r="684" spans="6:14" ht="15.75" customHeight="1">
      <c r="F684" s="24"/>
      <c r="G684" s="25"/>
      <c r="H684" s="25"/>
      <c r="I684" s="25"/>
      <c r="J684" s="25"/>
      <c r="K684" s="25"/>
      <c r="L684" s="25"/>
      <c r="M684" s="25"/>
      <c r="N684" s="25"/>
    </row>
    <row r="685" spans="6:14" ht="15.75" customHeight="1">
      <c r="F685" s="24"/>
      <c r="G685" s="25"/>
      <c r="H685" s="25"/>
      <c r="I685" s="25"/>
      <c r="J685" s="25"/>
      <c r="K685" s="25"/>
      <c r="L685" s="25"/>
      <c r="M685" s="25"/>
      <c r="N685" s="25"/>
    </row>
    <row r="686" spans="6:14" ht="15.75" customHeight="1">
      <c r="F686" s="24"/>
      <c r="G686" s="25"/>
      <c r="H686" s="25"/>
      <c r="I686" s="25"/>
      <c r="J686" s="25"/>
      <c r="K686" s="25"/>
      <c r="L686" s="25"/>
      <c r="M686" s="25"/>
      <c r="N686" s="25"/>
    </row>
    <row r="687" spans="6:14" ht="15.75" customHeight="1">
      <c r="F687" s="24"/>
      <c r="G687" s="25"/>
      <c r="H687" s="25"/>
      <c r="I687" s="25"/>
      <c r="J687" s="25"/>
      <c r="K687" s="25"/>
      <c r="L687" s="25"/>
      <c r="M687" s="25"/>
      <c r="N687" s="25"/>
    </row>
    <row r="688" spans="6:14" ht="15.75" customHeight="1">
      <c r="F688" s="24"/>
      <c r="G688" s="25"/>
      <c r="H688" s="25"/>
      <c r="I688" s="25"/>
      <c r="J688" s="25"/>
      <c r="K688" s="25"/>
      <c r="L688" s="25"/>
      <c r="M688" s="25"/>
      <c r="N688" s="25"/>
    </row>
    <row r="689" spans="6:14" ht="15.75" customHeight="1">
      <c r="F689" s="24"/>
      <c r="G689" s="25"/>
      <c r="H689" s="25"/>
      <c r="I689" s="25"/>
      <c r="J689" s="25"/>
      <c r="K689" s="25"/>
      <c r="L689" s="25"/>
      <c r="M689" s="25"/>
      <c r="N689" s="25"/>
    </row>
    <row r="690" spans="6:14" ht="15.75" customHeight="1">
      <c r="F690" s="24"/>
      <c r="G690" s="25"/>
      <c r="H690" s="25"/>
      <c r="I690" s="25"/>
      <c r="J690" s="25"/>
      <c r="K690" s="25"/>
      <c r="L690" s="25"/>
      <c r="M690" s="25"/>
      <c r="N690" s="25"/>
    </row>
    <row r="691" spans="6:14" ht="15.75" customHeight="1">
      <c r="F691" s="24"/>
      <c r="G691" s="25"/>
      <c r="H691" s="25"/>
      <c r="I691" s="25"/>
      <c r="J691" s="25"/>
      <c r="K691" s="25"/>
      <c r="L691" s="25"/>
      <c r="M691" s="25"/>
      <c r="N691" s="25"/>
    </row>
    <row r="692" spans="6:14" ht="15.75" customHeight="1">
      <c r="F692" s="24"/>
      <c r="G692" s="25"/>
      <c r="H692" s="25"/>
      <c r="I692" s="25"/>
      <c r="J692" s="25"/>
      <c r="K692" s="25"/>
      <c r="L692" s="25"/>
      <c r="M692" s="25"/>
      <c r="N692" s="25"/>
    </row>
    <row r="693" spans="6:14" ht="15.75" customHeight="1">
      <c r="F693" s="24"/>
      <c r="G693" s="25"/>
      <c r="H693" s="25"/>
      <c r="I693" s="25"/>
      <c r="J693" s="25"/>
      <c r="K693" s="25"/>
      <c r="L693" s="25"/>
      <c r="M693" s="25"/>
      <c r="N693" s="25"/>
    </row>
    <row r="694" spans="6:14" ht="15.75" customHeight="1">
      <c r="F694" s="24"/>
      <c r="G694" s="25"/>
      <c r="H694" s="25"/>
      <c r="I694" s="25"/>
      <c r="J694" s="25"/>
      <c r="K694" s="25"/>
      <c r="L694" s="25"/>
      <c r="M694" s="25"/>
      <c r="N694" s="25"/>
    </row>
    <row r="695" spans="6:14" ht="15.75" customHeight="1">
      <c r="F695" s="24"/>
      <c r="G695" s="25"/>
      <c r="H695" s="25"/>
      <c r="I695" s="25"/>
      <c r="J695" s="25"/>
      <c r="K695" s="25"/>
      <c r="L695" s="25"/>
      <c r="M695" s="25"/>
      <c r="N695" s="25"/>
    </row>
    <row r="696" spans="6:14" ht="15.75" customHeight="1">
      <c r="F696" s="24"/>
      <c r="G696" s="25"/>
      <c r="H696" s="25"/>
      <c r="I696" s="25"/>
      <c r="J696" s="25"/>
      <c r="K696" s="25"/>
      <c r="L696" s="25"/>
      <c r="M696" s="25"/>
      <c r="N696" s="25"/>
    </row>
    <row r="697" spans="6:14" ht="15.75" customHeight="1">
      <c r="F697" s="24"/>
      <c r="G697" s="25"/>
      <c r="H697" s="25"/>
      <c r="I697" s="25"/>
      <c r="J697" s="25"/>
      <c r="K697" s="25"/>
      <c r="L697" s="25"/>
      <c r="M697" s="25"/>
      <c r="N697" s="25"/>
    </row>
    <row r="698" spans="6:14" ht="15.75" customHeight="1">
      <c r="F698" s="24"/>
      <c r="G698" s="25"/>
      <c r="H698" s="25"/>
      <c r="I698" s="25"/>
      <c r="J698" s="25"/>
      <c r="K698" s="25"/>
      <c r="L698" s="25"/>
      <c r="M698" s="25"/>
      <c r="N698" s="25"/>
    </row>
    <row r="699" spans="6:14" ht="15.75" customHeight="1">
      <c r="F699" s="24"/>
      <c r="G699" s="25"/>
      <c r="H699" s="25"/>
      <c r="I699" s="25"/>
      <c r="J699" s="25"/>
      <c r="K699" s="25"/>
      <c r="L699" s="25"/>
      <c r="M699" s="25"/>
      <c r="N699" s="25"/>
    </row>
    <row r="700" spans="6:14" ht="15.75" customHeight="1">
      <c r="F700" s="24"/>
      <c r="G700" s="25"/>
      <c r="H700" s="25"/>
      <c r="I700" s="25"/>
      <c r="J700" s="25"/>
      <c r="K700" s="25"/>
      <c r="L700" s="25"/>
      <c r="M700" s="25"/>
      <c r="N700" s="25"/>
    </row>
    <row r="701" spans="6:14" ht="15.75" customHeight="1">
      <c r="F701" s="24"/>
      <c r="G701" s="25"/>
      <c r="H701" s="25"/>
      <c r="I701" s="25"/>
      <c r="J701" s="25"/>
      <c r="K701" s="25"/>
      <c r="L701" s="25"/>
      <c r="M701" s="25"/>
      <c r="N701" s="25"/>
    </row>
    <row r="702" spans="6:14" ht="15.75" customHeight="1">
      <c r="F702" s="24"/>
      <c r="G702" s="25"/>
      <c r="H702" s="25"/>
      <c r="I702" s="25"/>
      <c r="J702" s="25"/>
      <c r="K702" s="25"/>
      <c r="L702" s="25"/>
      <c r="M702" s="25"/>
      <c r="N702" s="25"/>
    </row>
    <row r="703" spans="6:14" ht="15.75" customHeight="1">
      <c r="F703" s="24"/>
      <c r="G703" s="25"/>
      <c r="H703" s="25"/>
      <c r="I703" s="25"/>
      <c r="J703" s="25"/>
      <c r="K703" s="25"/>
      <c r="L703" s="25"/>
      <c r="M703" s="25"/>
      <c r="N703" s="25"/>
    </row>
    <row r="704" spans="6:14" ht="15.75" customHeight="1">
      <c r="F704" s="24"/>
      <c r="G704" s="25"/>
      <c r="H704" s="25"/>
      <c r="I704" s="25"/>
      <c r="J704" s="25"/>
      <c r="K704" s="25"/>
      <c r="L704" s="25"/>
      <c r="M704" s="25"/>
      <c r="N704" s="25"/>
    </row>
    <row r="705" spans="6:14" ht="15.75" customHeight="1">
      <c r="F705" s="24"/>
      <c r="G705" s="25"/>
      <c r="H705" s="25"/>
      <c r="I705" s="25"/>
      <c r="J705" s="25"/>
      <c r="K705" s="25"/>
      <c r="L705" s="25"/>
      <c r="M705" s="25"/>
      <c r="N705" s="25"/>
    </row>
    <row r="706" spans="6:14" ht="15.75" customHeight="1">
      <c r="F706" s="24"/>
      <c r="G706" s="25"/>
      <c r="H706" s="25"/>
      <c r="I706" s="25"/>
      <c r="J706" s="25"/>
      <c r="K706" s="25"/>
      <c r="L706" s="25"/>
      <c r="M706" s="25"/>
      <c r="N706" s="25"/>
    </row>
    <row r="707" spans="6:14" ht="15.75" customHeight="1">
      <c r="F707" s="24"/>
      <c r="G707" s="25"/>
      <c r="H707" s="25"/>
      <c r="I707" s="25"/>
      <c r="J707" s="25"/>
      <c r="K707" s="25"/>
      <c r="L707" s="25"/>
      <c r="M707" s="25"/>
      <c r="N707" s="25"/>
    </row>
    <row r="708" spans="6:14" ht="15.75" customHeight="1">
      <c r="F708" s="24"/>
      <c r="G708" s="25"/>
      <c r="H708" s="25"/>
      <c r="I708" s="25"/>
      <c r="J708" s="25"/>
      <c r="K708" s="25"/>
      <c r="L708" s="25"/>
      <c r="M708" s="25"/>
      <c r="N708" s="25"/>
    </row>
    <row r="709" spans="6:14" ht="15.75" customHeight="1">
      <c r="F709" s="24"/>
      <c r="G709" s="25"/>
      <c r="H709" s="25"/>
      <c r="I709" s="25"/>
      <c r="J709" s="25"/>
      <c r="K709" s="25"/>
      <c r="L709" s="25"/>
      <c r="M709" s="25"/>
      <c r="N709" s="25"/>
    </row>
    <row r="710" spans="6:14" ht="15.75" customHeight="1">
      <c r="F710" s="24"/>
      <c r="G710" s="25"/>
      <c r="H710" s="25"/>
      <c r="I710" s="25"/>
      <c r="J710" s="25"/>
      <c r="K710" s="25"/>
      <c r="L710" s="25"/>
      <c r="M710" s="25"/>
      <c r="N710" s="25"/>
    </row>
    <row r="711" spans="6:14" ht="15.75" customHeight="1">
      <c r="F711" s="24"/>
      <c r="G711" s="25"/>
      <c r="H711" s="25"/>
      <c r="I711" s="25"/>
      <c r="J711" s="25"/>
      <c r="K711" s="25"/>
      <c r="L711" s="25"/>
      <c r="M711" s="25"/>
      <c r="N711" s="25"/>
    </row>
    <row r="712" spans="6:14" ht="15.75" customHeight="1">
      <c r="F712" s="24"/>
      <c r="G712" s="25"/>
      <c r="H712" s="25"/>
      <c r="I712" s="25"/>
      <c r="J712" s="25"/>
      <c r="K712" s="25"/>
      <c r="L712" s="25"/>
      <c r="M712" s="25"/>
      <c r="N712" s="25"/>
    </row>
    <row r="713" spans="6:14" ht="15.75" customHeight="1">
      <c r="F713" s="24"/>
      <c r="G713" s="25"/>
      <c r="H713" s="25"/>
      <c r="I713" s="25"/>
      <c r="J713" s="25"/>
      <c r="K713" s="25"/>
      <c r="L713" s="25"/>
      <c r="M713" s="25"/>
      <c r="N713" s="25"/>
    </row>
    <row r="714" spans="6:14" ht="15.75" customHeight="1">
      <c r="F714" s="24"/>
      <c r="G714" s="25"/>
      <c r="H714" s="25"/>
      <c r="I714" s="25"/>
      <c r="J714" s="25"/>
      <c r="K714" s="25"/>
      <c r="L714" s="25"/>
      <c r="M714" s="25"/>
      <c r="N714" s="25"/>
    </row>
    <row r="715" spans="6:14" ht="15.75" customHeight="1">
      <c r="F715" s="24"/>
      <c r="G715" s="25"/>
      <c r="H715" s="25"/>
      <c r="I715" s="25"/>
      <c r="J715" s="25"/>
      <c r="K715" s="25"/>
      <c r="L715" s="25"/>
      <c r="M715" s="25"/>
      <c r="N715" s="25"/>
    </row>
    <row r="716" spans="6:14" ht="15.75" customHeight="1">
      <c r="F716" s="24"/>
      <c r="G716" s="25"/>
      <c r="H716" s="25"/>
      <c r="I716" s="25"/>
      <c r="J716" s="25"/>
      <c r="K716" s="25"/>
      <c r="L716" s="25"/>
      <c r="M716" s="25"/>
      <c r="N716" s="25"/>
    </row>
    <row r="717" spans="6:14" ht="15.75" customHeight="1">
      <c r="F717" s="24"/>
      <c r="G717" s="25"/>
      <c r="H717" s="25"/>
      <c r="I717" s="25"/>
      <c r="J717" s="25"/>
      <c r="K717" s="25"/>
      <c r="L717" s="25"/>
      <c r="M717" s="25"/>
      <c r="N717" s="25"/>
    </row>
    <row r="718" spans="6:14" ht="15.75" customHeight="1">
      <c r="F718" s="24"/>
      <c r="G718" s="25"/>
      <c r="H718" s="25"/>
      <c r="I718" s="25"/>
      <c r="J718" s="25"/>
      <c r="K718" s="25"/>
      <c r="L718" s="25"/>
      <c r="M718" s="25"/>
      <c r="N718" s="25"/>
    </row>
    <row r="719" spans="6:14" ht="15.75" customHeight="1">
      <c r="F719" s="24"/>
      <c r="G719" s="25"/>
      <c r="H719" s="25"/>
      <c r="I719" s="25"/>
      <c r="J719" s="25"/>
      <c r="K719" s="25"/>
      <c r="L719" s="25"/>
      <c r="M719" s="25"/>
      <c r="N719" s="25"/>
    </row>
    <row r="720" spans="6:14" ht="15.75" customHeight="1">
      <c r="F720" s="24"/>
      <c r="G720" s="25"/>
      <c r="H720" s="25"/>
      <c r="I720" s="25"/>
      <c r="J720" s="25"/>
      <c r="K720" s="25"/>
      <c r="L720" s="25"/>
      <c r="M720" s="25"/>
      <c r="N720" s="25"/>
    </row>
    <row r="721" spans="6:14" ht="15.75" customHeight="1">
      <c r="F721" s="24"/>
      <c r="G721" s="25"/>
      <c r="H721" s="25"/>
      <c r="I721" s="25"/>
      <c r="J721" s="25"/>
      <c r="K721" s="25"/>
      <c r="L721" s="25"/>
      <c r="M721" s="25"/>
      <c r="N721" s="25"/>
    </row>
    <row r="722" spans="6:14" ht="15.75" customHeight="1">
      <c r="F722" s="24"/>
      <c r="G722" s="25"/>
      <c r="H722" s="25"/>
      <c r="I722" s="25"/>
      <c r="J722" s="25"/>
      <c r="K722" s="25"/>
      <c r="L722" s="25"/>
      <c r="M722" s="25"/>
      <c r="N722" s="25"/>
    </row>
    <row r="723" spans="6:14" ht="15.75" customHeight="1">
      <c r="F723" s="24"/>
      <c r="G723" s="25"/>
      <c r="H723" s="25"/>
      <c r="I723" s="25"/>
      <c r="J723" s="25"/>
      <c r="K723" s="25"/>
      <c r="L723" s="25"/>
      <c r="M723" s="25"/>
      <c r="N723" s="25"/>
    </row>
    <row r="724" spans="6:14" ht="15.75" customHeight="1">
      <c r="F724" s="24"/>
      <c r="G724" s="25"/>
      <c r="H724" s="25"/>
      <c r="I724" s="25"/>
      <c r="J724" s="25"/>
      <c r="K724" s="25"/>
      <c r="L724" s="25"/>
      <c r="M724" s="25"/>
      <c r="N724" s="25"/>
    </row>
    <row r="725" spans="6:14" ht="15.75" customHeight="1">
      <c r="F725" s="24"/>
      <c r="G725" s="25"/>
      <c r="H725" s="25"/>
      <c r="I725" s="25"/>
      <c r="J725" s="25"/>
      <c r="K725" s="25"/>
      <c r="L725" s="25"/>
      <c r="M725" s="25"/>
      <c r="N725" s="25"/>
    </row>
    <row r="726" spans="6:14" ht="15.75" customHeight="1">
      <c r="F726" s="24"/>
      <c r="G726" s="25"/>
      <c r="H726" s="25"/>
      <c r="I726" s="25"/>
      <c r="J726" s="25"/>
      <c r="K726" s="25"/>
      <c r="L726" s="25"/>
      <c r="M726" s="25"/>
      <c r="N726" s="25"/>
    </row>
    <row r="727" spans="6:14" ht="15.75" customHeight="1">
      <c r="F727" s="24"/>
      <c r="G727" s="25"/>
      <c r="H727" s="25"/>
      <c r="I727" s="25"/>
      <c r="J727" s="25"/>
      <c r="K727" s="25"/>
      <c r="L727" s="25"/>
      <c r="M727" s="25"/>
      <c r="N727" s="25"/>
    </row>
    <row r="728" spans="6:14" ht="15.75" customHeight="1">
      <c r="F728" s="24"/>
      <c r="G728" s="25"/>
      <c r="H728" s="25"/>
      <c r="I728" s="25"/>
      <c r="J728" s="25"/>
      <c r="K728" s="25"/>
      <c r="L728" s="25"/>
      <c r="M728" s="25"/>
      <c r="N728" s="25"/>
    </row>
    <row r="729" spans="6:14" ht="15.75" customHeight="1">
      <c r="F729" s="24"/>
      <c r="G729" s="25"/>
      <c r="H729" s="25"/>
      <c r="I729" s="25"/>
      <c r="J729" s="25"/>
      <c r="K729" s="25"/>
      <c r="L729" s="25"/>
      <c r="M729" s="25"/>
      <c r="N729" s="25"/>
    </row>
    <row r="730" spans="6:14" ht="15.75" customHeight="1">
      <c r="F730" s="24"/>
      <c r="G730" s="25"/>
      <c r="H730" s="25"/>
      <c r="I730" s="25"/>
      <c r="J730" s="25"/>
      <c r="K730" s="25"/>
      <c r="L730" s="25"/>
      <c r="M730" s="25"/>
      <c r="N730" s="25"/>
    </row>
    <row r="731" spans="6:14" ht="15.75" customHeight="1">
      <c r="F731" s="24"/>
      <c r="G731" s="25"/>
      <c r="H731" s="25"/>
      <c r="I731" s="25"/>
      <c r="J731" s="25"/>
      <c r="K731" s="25"/>
      <c r="L731" s="25"/>
      <c r="M731" s="25"/>
      <c r="N731" s="25"/>
    </row>
    <row r="732" spans="6:14" ht="15.75" customHeight="1">
      <c r="F732" s="24"/>
      <c r="G732" s="25"/>
      <c r="H732" s="25"/>
      <c r="I732" s="25"/>
      <c r="J732" s="25"/>
      <c r="K732" s="25"/>
      <c r="L732" s="25"/>
      <c r="M732" s="25"/>
      <c r="N732" s="25"/>
    </row>
    <row r="733" spans="6:14" ht="15.75" customHeight="1">
      <c r="F733" s="24"/>
      <c r="G733" s="25"/>
      <c r="H733" s="25"/>
      <c r="I733" s="25"/>
      <c r="J733" s="25"/>
      <c r="K733" s="25"/>
      <c r="L733" s="25"/>
      <c r="M733" s="25"/>
      <c r="N733" s="25"/>
    </row>
    <row r="734" spans="6:14" ht="15.75" customHeight="1">
      <c r="F734" s="24"/>
      <c r="G734" s="25"/>
      <c r="H734" s="25"/>
      <c r="I734" s="25"/>
      <c r="J734" s="25"/>
      <c r="K734" s="25"/>
      <c r="L734" s="25"/>
      <c r="M734" s="25"/>
      <c r="N734" s="25"/>
    </row>
    <row r="735" spans="6:14" ht="15.75" customHeight="1">
      <c r="F735" s="24"/>
      <c r="G735" s="25"/>
      <c r="H735" s="25"/>
      <c r="I735" s="25"/>
      <c r="J735" s="25"/>
      <c r="K735" s="25"/>
      <c r="L735" s="25"/>
      <c r="M735" s="25"/>
      <c r="N735" s="25"/>
    </row>
    <row r="736" spans="6:14" ht="15.75" customHeight="1">
      <c r="F736" s="24"/>
      <c r="G736" s="25"/>
      <c r="H736" s="25"/>
      <c r="I736" s="25"/>
      <c r="J736" s="25"/>
      <c r="K736" s="25"/>
      <c r="L736" s="25"/>
      <c r="M736" s="25"/>
      <c r="N736" s="25"/>
    </row>
    <row r="737" spans="6:14" ht="15.75" customHeight="1">
      <c r="F737" s="24"/>
      <c r="G737" s="25"/>
      <c r="H737" s="25"/>
      <c r="I737" s="25"/>
      <c r="J737" s="25"/>
      <c r="K737" s="25"/>
      <c r="L737" s="25"/>
      <c r="M737" s="25"/>
      <c r="N737" s="25"/>
    </row>
    <row r="738" spans="6:14" ht="15.75" customHeight="1">
      <c r="F738" s="24"/>
      <c r="G738" s="25"/>
      <c r="H738" s="25"/>
      <c r="I738" s="25"/>
      <c r="J738" s="25"/>
      <c r="K738" s="25"/>
      <c r="L738" s="25"/>
      <c r="M738" s="25"/>
      <c r="N738" s="25"/>
    </row>
    <row r="739" spans="6:14" ht="15.75" customHeight="1">
      <c r="F739" s="24"/>
      <c r="G739" s="25"/>
      <c r="H739" s="25"/>
      <c r="I739" s="25"/>
      <c r="J739" s="25"/>
      <c r="K739" s="25"/>
      <c r="L739" s="25"/>
      <c r="M739" s="25"/>
      <c r="N739" s="25"/>
    </row>
    <row r="740" spans="6:14" ht="15.75" customHeight="1">
      <c r="F740" s="24"/>
      <c r="G740" s="25"/>
      <c r="H740" s="25"/>
      <c r="I740" s="25"/>
      <c r="J740" s="25"/>
      <c r="K740" s="25"/>
      <c r="L740" s="25"/>
      <c r="M740" s="25"/>
      <c r="N740" s="25"/>
    </row>
    <row r="741" spans="6:14" ht="15.75" customHeight="1">
      <c r="F741" s="24"/>
      <c r="G741" s="25"/>
      <c r="H741" s="25"/>
      <c r="I741" s="25"/>
      <c r="J741" s="25"/>
      <c r="K741" s="25"/>
      <c r="L741" s="25"/>
      <c r="M741" s="25"/>
      <c r="N741" s="25"/>
    </row>
    <row r="742" spans="6:14" ht="15.75" customHeight="1">
      <c r="F742" s="24"/>
      <c r="G742" s="25"/>
      <c r="H742" s="25"/>
      <c r="I742" s="25"/>
      <c r="J742" s="25"/>
      <c r="K742" s="25"/>
      <c r="L742" s="25"/>
      <c r="M742" s="25"/>
      <c r="N742" s="25"/>
    </row>
    <row r="743" spans="6:14" ht="15.75" customHeight="1">
      <c r="F743" s="24"/>
      <c r="G743" s="25"/>
      <c r="H743" s="25"/>
      <c r="I743" s="25"/>
      <c r="J743" s="25"/>
      <c r="K743" s="25"/>
      <c r="L743" s="25"/>
      <c r="M743" s="25"/>
      <c r="N743" s="25"/>
    </row>
    <row r="744" spans="6:14" ht="15.75" customHeight="1">
      <c r="F744" s="24"/>
      <c r="G744" s="25"/>
      <c r="H744" s="25"/>
      <c r="I744" s="25"/>
      <c r="J744" s="25"/>
      <c r="K744" s="25"/>
      <c r="L744" s="25"/>
      <c r="M744" s="25"/>
      <c r="N744" s="25"/>
    </row>
    <row r="745" spans="6:14" ht="15.75" customHeight="1">
      <c r="F745" s="24"/>
      <c r="G745" s="25"/>
      <c r="H745" s="25"/>
      <c r="I745" s="25"/>
      <c r="J745" s="25"/>
      <c r="K745" s="25"/>
      <c r="L745" s="25"/>
      <c r="M745" s="25"/>
      <c r="N745" s="25"/>
    </row>
    <row r="746" spans="6:14" ht="15.75" customHeight="1">
      <c r="F746" s="24"/>
      <c r="G746" s="25"/>
      <c r="H746" s="25"/>
      <c r="I746" s="25"/>
      <c r="J746" s="25"/>
      <c r="K746" s="25"/>
      <c r="L746" s="25"/>
      <c r="M746" s="25"/>
      <c r="N746" s="25"/>
    </row>
    <row r="747" spans="6:14" ht="15.75" customHeight="1">
      <c r="F747" s="24"/>
      <c r="G747" s="25"/>
      <c r="H747" s="25"/>
      <c r="I747" s="25"/>
      <c r="J747" s="25"/>
      <c r="K747" s="25"/>
      <c r="L747" s="25"/>
      <c r="M747" s="25"/>
      <c r="N747" s="25"/>
    </row>
    <row r="748" spans="6:14" ht="15.75" customHeight="1">
      <c r="F748" s="24"/>
      <c r="G748" s="25"/>
      <c r="H748" s="25"/>
      <c r="I748" s="25"/>
      <c r="J748" s="25"/>
      <c r="K748" s="25"/>
      <c r="L748" s="25"/>
      <c r="M748" s="25"/>
      <c r="N748" s="25"/>
    </row>
    <row r="749" spans="6:14" ht="15.75" customHeight="1">
      <c r="F749" s="24"/>
      <c r="G749" s="25"/>
      <c r="H749" s="25"/>
      <c r="I749" s="25"/>
      <c r="J749" s="25"/>
      <c r="K749" s="25"/>
      <c r="L749" s="25"/>
      <c r="M749" s="25"/>
      <c r="N749" s="25"/>
    </row>
    <row r="750" spans="6:14" ht="15.75" customHeight="1">
      <c r="F750" s="24"/>
      <c r="G750" s="25"/>
      <c r="H750" s="25"/>
      <c r="I750" s="25"/>
      <c r="J750" s="25"/>
      <c r="K750" s="25"/>
      <c r="L750" s="25"/>
      <c r="M750" s="25"/>
      <c r="N750" s="25"/>
    </row>
    <row r="751" spans="6:14" ht="15.75" customHeight="1">
      <c r="F751" s="24"/>
      <c r="G751" s="25"/>
      <c r="H751" s="25"/>
      <c r="I751" s="25"/>
      <c r="J751" s="25"/>
      <c r="K751" s="25"/>
      <c r="L751" s="25"/>
      <c r="M751" s="25"/>
      <c r="N751" s="25"/>
    </row>
    <row r="752" spans="6:14" ht="15.75" customHeight="1">
      <c r="F752" s="24"/>
      <c r="G752" s="25"/>
      <c r="H752" s="25"/>
      <c r="I752" s="25"/>
      <c r="J752" s="25"/>
      <c r="K752" s="25"/>
      <c r="L752" s="25"/>
      <c r="M752" s="25"/>
      <c r="N752" s="25"/>
    </row>
    <row r="753" spans="6:14" ht="15.75" customHeight="1">
      <c r="F753" s="24"/>
      <c r="G753" s="25"/>
      <c r="H753" s="25"/>
      <c r="I753" s="25"/>
      <c r="J753" s="25"/>
      <c r="K753" s="25"/>
      <c r="L753" s="25"/>
      <c r="M753" s="25"/>
      <c r="N753" s="25"/>
    </row>
    <row r="754" spans="6:14" ht="15.75" customHeight="1">
      <c r="F754" s="24"/>
      <c r="G754" s="25"/>
      <c r="H754" s="25"/>
      <c r="I754" s="25"/>
      <c r="J754" s="25"/>
      <c r="K754" s="25"/>
      <c r="L754" s="25"/>
      <c r="M754" s="25"/>
      <c r="N754" s="25"/>
    </row>
    <row r="755" spans="6:14" ht="15.75" customHeight="1">
      <c r="F755" s="24"/>
      <c r="G755" s="25"/>
      <c r="H755" s="25"/>
      <c r="I755" s="25"/>
      <c r="J755" s="25"/>
      <c r="K755" s="25"/>
      <c r="L755" s="25"/>
      <c r="M755" s="25"/>
      <c r="N755" s="25"/>
    </row>
    <row r="756" spans="6:14" ht="15.75" customHeight="1">
      <c r="F756" s="24"/>
      <c r="G756" s="25"/>
      <c r="H756" s="25"/>
      <c r="I756" s="25"/>
      <c r="J756" s="25"/>
      <c r="K756" s="25"/>
      <c r="L756" s="25"/>
      <c r="M756" s="25"/>
      <c r="N756" s="25"/>
    </row>
    <row r="757" spans="6:14" ht="15.75" customHeight="1">
      <c r="F757" s="24"/>
      <c r="G757" s="25"/>
      <c r="H757" s="25"/>
      <c r="I757" s="25"/>
      <c r="J757" s="25"/>
      <c r="K757" s="25"/>
      <c r="L757" s="25"/>
      <c r="M757" s="25"/>
      <c r="N757" s="25"/>
    </row>
    <row r="758" spans="6:14" ht="15.75" customHeight="1">
      <c r="F758" s="24"/>
      <c r="G758" s="25"/>
      <c r="H758" s="25"/>
      <c r="I758" s="25"/>
      <c r="J758" s="25"/>
      <c r="K758" s="25"/>
      <c r="L758" s="25"/>
      <c r="M758" s="25"/>
      <c r="N758" s="25"/>
    </row>
    <row r="759" spans="6:14" ht="15.75" customHeight="1">
      <c r="F759" s="24"/>
      <c r="G759" s="25"/>
      <c r="H759" s="25"/>
      <c r="I759" s="25"/>
      <c r="J759" s="25"/>
      <c r="K759" s="25"/>
      <c r="L759" s="25"/>
      <c r="M759" s="25"/>
      <c r="N759" s="25"/>
    </row>
    <row r="760" spans="6:14" ht="15.75" customHeight="1">
      <c r="F760" s="24"/>
      <c r="G760" s="25"/>
      <c r="H760" s="25"/>
      <c r="I760" s="25"/>
      <c r="J760" s="25"/>
      <c r="K760" s="25"/>
      <c r="L760" s="25"/>
      <c r="M760" s="25"/>
      <c r="N760" s="25"/>
    </row>
    <row r="761" spans="6:14" ht="15.75" customHeight="1">
      <c r="F761" s="24"/>
      <c r="G761" s="25"/>
      <c r="H761" s="25"/>
      <c r="I761" s="25"/>
      <c r="J761" s="25"/>
      <c r="K761" s="25"/>
      <c r="L761" s="25"/>
      <c r="M761" s="25"/>
      <c r="N761" s="25"/>
    </row>
    <row r="762" spans="6:14" ht="15.75" customHeight="1">
      <c r="F762" s="24"/>
      <c r="G762" s="25"/>
      <c r="H762" s="25"/>
      <c r="I762" s="25"/>
      <c r="J762" s="25"/>
      <c r="K762" s="25"/>
      <c r="L762" s="25"/>
      <c r="M762" s="25"/>
      <c r="N762" s="25"/>
    </row>
    <row r="763" spans="6:14" ht="15.75" customHeight="1">
      <c r="F763" s="24"/>
      <c r="G763" s="25"/>
      <c r="H763" s="25"/>
      <c r="I763" s="25"/>
      <c r="J763" s="25"/>
      <c r="K763" s="25"/>
      <c r="L763" s="25"/>
      <c r="M763" s="25"/>
      <c r="N763" s="25"/>
    </row>
    <row r="764" spans="6:14" ht="15.75" customHeight="1">
      <c r="F764" s="24"/>
      <c r="G764" s="25"/>
      <c r="H764" s="25"/>
      <c r="I764" s="25"/>
      <c r="J764" s="25"/>
      <c r="K764" s="25"/>
      <c r="L764" s="25"/>
      <c r="M764" s="25"/>
      <c r="N764" s="25"/>
    </row>
    <row r="765" spans="6:14" ht="15.75" customHeight="1">
      <c r="F765" s="24"/>
      <c r="G765" s="25"/>
      <c r="H765" s="25"/>
      <c r="I765" s="25"/>
      <c r="J765" s="25"/>
      <c r="K765" s="25"/>
      <c r="L765" s="25"/>
      <c r="M765" s="25"/>
      <c r="N765" s="25"/>
    </row>
    <row r="766" spans="6:14" ht="15.75" customHeight="1">
      <c r="F766" s="24"/>
      <c r="G766" s="25"/>
      <c r="H766" s="25"/>
      <c r="I766" s="25"/>
      <c r="J766" s="25"/>
      <c r="K766" s="25"/>
      <c r="L766" s="25"/>
      <c r="M766" s="25"/>
      <c r="N766" s="25"/>
    </row>
    <row r="767" spans="6:14" ht="15.75" customHeight="1">
      <c r="F767" s="24"/>
      <c r="G767" s="25"/>
      <c r="H767" s="25"/>
      <c r="I767" s="25"/>
      <c r="J767" s="25"/>
      <c r="K767" s="25"/>
      <c r="L767" s="25"/>
      <c r="M767" s="25"/>
      <c r="N767" s="25"/>
    </row>
    <row r="768" spans="6:14" ht="15.75" customHeight="1">
      <c r="F768" s="24"/>
      <c r="G768" s="25"/>
      <c r="H768" s="25"/>
      <c r="I768" s="25"/>
      <c r="J768" s="25"/>
      <c r="K768" s="25"/>
      <c r="L768" s="25"/>
      <c r="M768" s="25"/>
      <c r="N768" s="25"/>
    </row>
    <row r="769" spans="6:14" ht="15.75" customHeight="1">
      <c r="F769" s="24"/>
      <c r="G769" s="25"/>
      <c r="H769" s="25"/>
      <c r="I769" s="25"/>
      <c r="J769" s="25"/>
      <c r="K769" s="25"/>
      <c r="L769" s="25"/>
      <c r="M769" s="25"/>
      <c r="N769" s="25"/>
    </row>
    <row r="770" spans="6:14" ht="15.75" customHeight="1">
      <c r="F770" s="24"/>
      <c r="G770" s="25"/>
      <c r="H770" s="25"/>
      <c r="I770" s="25"/>
      <c r="J770" s="25"/>
      <c r="K770" s="25"/>
      <c r="L770" s="25"/>
      <c r="M770" s="25"/>
      <c r="N770" s="25"/>
    </row>
    <row r="771" spans="6:14" ht="15.75" customHeight="1">
      <c r="F771" s="24"/>
      <c r="G771" s="25"/>
      <c r="H771" s="25"/>
      <c r="I771" s="25"/>
      <c r="J771" s="25"/>
      <c r="K771" s="25"/>
      <c r="L771" s="25"/>
      <c r="M771" s="25"/>
      <c r="N771" s="25"/>
    </row>
    <row r="772" spans="6:14" ht="15.75" customHeight="1">
      <c r="F772" s="24"/>
      <c r="G772" s="25"/>
      <c r="H772" s="25"/>
      <c r="I772" s="25"/>
      <c r="J772" s="25"/>
      <c r="K772" s="25"/>
      <c r="L772" s="25"/>
      <c r="M772" s="25"/>
      <c r="N772" s="25"/>
    </row>
    <row r="773" spans="6:14" ht="15.75" customHeight="1">
      <c r="F773" s="24"/>
      <c r="G773" s="25"/>
      <c r="H773" s="25"/>
      <c r="I773" s="25"/>
      <c r="J773" s="25"/>
      <c r="K773" s="25"/>
      <c r="L773" s="25"/>
      <c r="M773" s="25"/>
      <c r="N773" s="25"/>
    </row>
    <row r="774" spans="6:14" ht="15.75" customHeight="1">
      <c r="F774" s="24"/>
      <c r="G774" s="25"/>
      <c r="H774" s="25"/>
      <c r="I774" s="25"/>
      <c r="J774" s="25"/>
      <c r="K774" s="25"/>
      <c r="L774" s="25"/>
      <c r="M774" s="25"/>
      <c r="N774" s="25"/>
    </row>
    <row r="775" spans="6:14" ht="15.75" customHeight="1">
      <c r="F775" s="24"/>
      <c r="G775" s="25"/>
      <c r="H775" s="25"/>
      <c r="I775" s="25"/>
      <c r="J775" s="25"/>
      <c r="K775" s="25"/>
      <c r="L775" s="25"/>
      <c r="M775" s="25"/>
      <c r="N775" s="25"/>
    </row>
    <row r="776" spans="6:14" ht="15.75" customHeight="1">
      <c r="F776" s="24"/>
      <c r="G776" s="25"/>
      <c r="H776" s="25"/>
      <c r="I776" s="25"/>
      <c r="J776" s="25"/>
      <c r="K776" s="25"/>
      <c r="L776" s="25"/>
      <c r="M776" s="25"/>
      <c r="N776" s="25"/>
    </row>
    <row r="777" spans="6:14" ht="15.75" customHeight="1">
      <c r="F777" s="24"/>
      <c r="G777" s="25"/>
      <c r="H777" s="25"/>
      <c r="I777" s="25"/>
      <c r="J777" s="25"/>
      <c r="K777" s="25"/>
      <c r="L777" s="25"/>
      <c r="M777" s="25"/>
      <c r="N777" s="25"/>
    </row>
    <row r="778" spans="6:14" ht="15.75" customHeight="1">
      <c r="F778" s="24"/>
      <c r="G778" s="25"/>
      <c r="H778" s="25"/>
      <c r="I778" s="25"/>
      <c r="J778" s="25"/>
      <c r="K778" s="25"/>
      <c r="L778" s="25"/>
      <c r="M778" s="25"/>
      <c r="N778" s="25"/>
    </row>
    <row r="779" spans="6:14" ht="15.75" customHeight="1">
      <c r="F779" s="24"/>
      <c r="G779" s="25"/>
      <c r="H779" s="25"/>
      <c r="I779" s="25"/>
      <c r="J779" s="25"/>
      <c r="K779" s="25"/>
      <c r="L779" s="25"/>
      <c r="M779" s="25"/>
      <c r="N779" s="25"/>
    </row>
    <row r="780" spans="6:14" ht="15.75" customHeight="1">
      <c r="F780" s="24"/>
      <c r="G780" s="25"/>
      <c r="H780" s="25"/>
      <c r="I780" s="25"/>
      <c r="J780" s="25"/>
      <c r="K780" s="25"/>
      <c r="L780" s="25"/>
      <c r="M780" s="25"/>
      <c r="N780" s="25"/>
    </row>
    <row r="781" spans="6:14" ht="15.75" customHeight="1">
      <c r="F781" s="24"/>
      <c r="G781" s="25"/>
      <c r="H781" s="25"/>
      <c r="I781" s="25"/>
      <c r="J781" s="25"/>
      <c r="K781" s="25"/>
      <c r="L781" s="25"/>
      <c r="M781" s="25"/>
      <c r="N781" s="25"/>
    </row>
    <row r="782" spans="6:14" ht="15.75" customHeight="1">
      <c r="F782" s="24"/>
      <c r="G782" s="25"/>
      <c r="H782" s="25"/>
      <c r="I782" s="25"/>
      <c r="J782" s="25"/>
      <c r="K782" s="25"/>
      <c r="L782" s="25"/>
      <c r="M782" s="25"/>
      <c r="N782" s="25"/>
    </row>
    <row r="783" spans="6:14" ht="15.75" customHeight="1">
      <c r="F783" s="24"/>
      <c r="G783" s="25"/>
      <c r="H783" s="25"/>
      <c r="I783" s="25"/>
      <c r="J783" s="25"/>
      <c r="K783" s="25"/>
      <c r="L783" s="25"/>
      <c r="M783" s="25"/>
      <c r="N783" s="25"/>
    </row>
    <row r="784" spans="6:14" ht="15.75" customHeight="1">
      <c r="F784" s="24"/>
      <c r="G784" s="25"/>
      <c r="H784" s="25"/>
      <c r="I784" s="25"/>
      <c r="J784" s="25"/>
      <c r="K784" s="25"/>
      <c r="L784" s="25"/>
      <c r="M784" s="25"/>
      <c r="N784" s="25"/>
    </row>
    <row r="785" spans="6:14" ht="15.75" customHeight="1">
      <c r="F785" s="24"/>
      <c r="G785" s="25"/>
      <c r="H785" s="25"/>
      <c r="I785" s="25"/>
      <c r="J785" s="25"/>
      <c r="K785" s="25"/>
      <c r="L785" s="25"/>
      <c r="M785" s="25"/>
      <c r="N785" s="25"/>
    </row>
    <row r="786" spans="6:14" ht="15.75" customHeight="1">
      <c r="F786" s="24"/>
      <c r="G786" s="25"/>
      <c r="H786" s="25"/>
      <c r="I786" s="25"/>
      <c r="J786" s="25"/>
      <c r="K786" s="25"/>
      <c r="L786" s="25"/>
      <c r="M786" s="25"/>
      <c r="N786" s="25"/>
    </row>
    <row r="787" spans="6:14" ht="15.75" customHeight="1">
      <c r="F787" s="24"/>
      <c r="G787" s="25"/>
      <c r="H787" s="25"/>
      <c r="I787" s="25"/>
      <c r="J787" s="25"/>
      <c r="K787" s="25"/>
      <c r="L787" s="25"/>
      <c r="M787" s="25"/>
      <c r="N787" s="25"/>
    </row>
    <row r="788" spans="6:14" ht="15.75" customHeight="1">
      <c r="F788" s="24"/>
      <c r="G788" s="25"/>
      <c r="H788" s="25"/>
      <c r="I788" s="25"/>
      <c r="J788" s="25"/>
      <c r="K788" s="25"/>
      <c r="L788" s="25"/>
      <c r="M788" s="25"/>
      <c r="N788" s="25"/>
    </row>
    <row r="789" spans="6:14" ht="15.75" customHeight="1">
      <c r="F789" s="24"/>
      <c r="G789" s="25"/>
      <c r="H789" s="25"/>
      <c r="I789" s="25"/>
      <c r="J789" s="25"/>
      <c r="K789" s="25"/>
      <c r="L789" s="25"/>
      <c r="M789" s="25"/>
      <c r="N789" s="25"/>
    </row>
    <row r="790" spans="6:14" ht="15.75" customHeight="1">
      <c r="F790" s="24"/>
      <c r="G790" s="25"/>
      <c r="H790" s="25"/>
      <c r="I790" s="25"/>
      <c r="J790" s="25"/>
      <c r="K790" s="25"/>
      <c r="L790" s="25"/>
      <c r="M790" s="25"/>
      <c r="N790" s="25"/>
    </row>
    <row r="791" spans="6:14" ht="15.75" customHeight="1">
      <c r="F791" s="24"/>
      <c r="G791" s="25"/>
      <c r="H791" s="25"/>
      <c r="I791" s="25"/>
      <c r="J791" s="25"/>
      <c r="K791" s="25"/>
      <c r="L791" s="25"/>
      <c r="M791" s="25"/>
      <c r="N791" s="25"/>
    </row>
    <row r="792" spans="6:14" ht="15.75" customHeight="1">
      <c r="F792" s="24"/>
      <c r="G792" s="25"/>
      <c r="H792" s="25"/>
      <c r="I792" s="25"/>
      <c r="J792" s="25"/>
      <c r="K792" s="25"/>
      <c r="L792" s="25"/>
      <c r="M792" s="25"/>
      <c r="N792" s="25"/>
    </row>
    <row r="793" spans="6:14" ht="15.75" customHeight="1">
      <c r="F793" s="24"/>
      <c r="G793" s="25"/>
      <c r="H793" s="25"/>
      <c r="I793" s="25"/>
      <c r="J793" s="25"/>
      <c r="K793" s="25"/>
      <c r="L793" s="25"/>
      <c r="M793" s="25"/>
      <c r="N793" s="25"/>
    </row>
    <row r="794" spans="6:14" ht="15.75" customHeight="1">
      <c r="F794" s="24"/>
      <c r="G794" s="25"/>
      <c r="H794" s="25"/>
      <c r="I794" s="25"/>
      <c r="J794" s="25"/>
      <c r="K794" s="25"/>
      <c r="L794" s="25"/>
      <c r="M794" s="25"/>
      <c r="N794" s="25"/>
    </row>
    <row r="795" spans="6:14" ht="15.75" customHeight="1">
      <c r="F795" s="24"/>
      <c r="G795" s="25"/>
      <c r="H795" s="25"/>
      <c r="I795" s="25"/>
      <c r="J795" s="25"/>
      <c r="K795" s="25"/>
      <c r="L795" s="25"/>
      <c r="M795" s="25"/>
      <c r="N795" s="25"/>
    </row>
    <row r="796" spans="6:14" ht="15.75" customHeight="1">
      <c r="F796" s="24"/>
      <c r="G796" s="25"/>
      <c r="H796" s="25"/>
      <c r="I796" s="25"/>
      <c r="J796" s="25"/>
      <c r="K796" s="25"/>
      <c r="L796" s="25"/>
      <c r="M796" s="25"/>
      <c r="N796" s="25"/>
    </row>
    <row r="797" spans="6:14" ht="15.75" customHeight="1">
      <c r="F797" s="24"/>
      <c r="G797" s="25"/>
      <c r="H797" s="25"/>
      <c r="I797" s="25"/>
      <c r="J797" s="25"/>
      <c r="K797" s="25"/>
      <c r="L797" s="25"/>
      <c r="M797" s="25"/>
      <c r="N797" s="25"/>
    </row>
    <row r="798" spans="6:14" ht="15.75" customHeight="1">
      <c r="F798" s="24"/>
      <c r="G798" s="25"/>
      <c r="H798" s="25"/>
      <c r="I798" s="25"/>
      <c r="J798" s="25"/>
      <c r="K798" s="25"/>
      <c r="L798" s="25"/>
      <c r="M798" s="25"/>
      <c r="N798" s="25"/>
    </row>
    <row r="799" spans="6:14" ht="15.75" customHeight="1">
      <c r="F799" s="24"/>
      <c r="G799" s="25"/>
      <c r="H799" s="25"/>
      <c r="I799" s="25"/>
      <c r="J799" s="25"/>
      <c r="K799" s="25"/>
      <c r="L799" s="25"/>
      <c r="M799" s="25"/>
      <c r="N799" s="25"/>
    </row>
    <row r="800" spans="6:14" ht="15.75" customHeight="1">
      <c r="F800" s="24"/>
      <c r="G800" s="25"/>
      <c r="H800" s="25"/>
      <c r="I800" s="25"/>
      <c r="J800" s="25"/>
      <c r="K800" s="25"/>
      <c r="L800" s="25"/>
      <c r="M800" s="25"/>
      <c r="N800" s="25"/>
    </row>
    <row r="801" spans="6:14" ht="15.75" customHeight="1">
      <c r="F801" s="24"/>
      <c r="G801" s="25"/>
      <c r="H801" s="25"/>
      <c r="I801" s="25"/>
      <c r="J801" s="25"/>
      <c r="K801" s="25"/>
      <c r="L801" s="25"/>
      <c r="M801" s="25"/>
      <c r="N801" s="25"/>
    </row>
    <row r="802" spans="6:14" ht="15.75" customHeight="1">
      <c r="F802" s="24"/>
      <c r="G802" s="25"/>
      <c r="H802" s="25"/>
      <c r="I802" s="25"/>
      <c r="J802" s="25"/>
      <c r="K802" s="25"/>
      <c r="L802" s="25"/>
      <c r="M802" s="25"/>
      <c r="N802" s="25"/>
    </row>
    <row r="803" spans="6:14" ht="15.75" customHeight="1">
      <c r="F803" s="24"/>
      <c r="G803" s="25"/>
      <c r="H803" s="25"/>
      <c r="I803" s="25"/>
      <c r="J803" s="25"/>
      <c r="K803" s="25"/>
      <c r="L803" s="25"/>
      <c r="M803" s="25"/>
      <c r="N803" s="25"/>
    </row>
    <row r="804" spans="6:14" ht="15.75" customHeight="1">
      <c r="F804" s="24"/>
      <c r="G804" s="25"/>
      <c r="H804" s="25"/>
      <c r="I804" s="25"/>
      <c r="J804" s="25"/>
      <c r="K804" s="25"/>
      <c r="L804" s="25"/>
      <c r="M804" s="25"/>
      <c r="N804" s="25"/>
    </row>
    <row r="805" spans="6:14" ht="15.75" customHeight="1">
      <c r="F805" s="24"/>
      <c r="G805" s="25"/>
      <c r="H805" s="25"/>
      <c r="I805" s="25"/>
      <c r="J805" s="25"/>
      <c r="K805" s="25"/>
      <c r="L805" s="25"/>
      <c r="M805" s="25"/>
      <c r="N805" s="25"/>
    </row>
    <row r="806" spans="6:14" ht="15.75" customHeight="1">
      <c r="F806" s="24"/>
      <c r="G806" s="25"/>
      <c r="H806" s="25"/>
      <c r="I806" s="25"/>
      <c r="J806" s="25"/>
      <c r="K806" s="25"/>
      <c r="L806" s="25"/>
      <c r="M806" s="25"/>
      <c r="N806" s="25"/>
    </row>
    <row r="807" spans="6:14" ht="15.75" customHeight="1">
      <c r="F807" s="24"/>
      <c r="G807" s="25"/>
      <c r="H807" s="25"/>
      <c r="I807" s="25"/>
      <c r="J807" s="25"/>
      <c r="K807" s="25"/>
      <c r="L807" s="25"/>
      <c r="M807" s="25"/>
      <c r="N807" s="25"/>
    </row>
    <row r="808" spans="6:14" ht="15.75" customHeight="1">
      <c r="F808" s="24"/>
      <c r="G808" s="25"/>
      <c r="H808" s="25"/>
      <c r="I808" s="25"/>
      <c r="J808" s="25"/>
      <c r="K808" s="25"/>
      <c r="L808" s="25"/>
      <c r="M808" s="25"/>
      <c r="N808" s="25"/>
    </row>
    <row r="809" spans="6:14" ht="15.75" customHeight="1">
      <c r="F809" s="24"/>
      <c r="G809" s="25"/>
      <c r="H809" s="25"/>
      <c r="I809" s="25"/>
      <c r="J809" s="25"/>
      <c r="K809" s="25"/>
      <c r="L809" s="25"/>
      <c r="M809" s="25"/>
      <c r="N809" s="25"/>
    </row>
    <row r="810" spans="6:14" ht="15.75" customHeight="1">
      <c r="F810" s="24"/>
      <c r="G810" s="25"/>
      <c r="H810" s="25"/>
      <c r="I810" s="25"/>
      <c r="J810" s="25"/>
      <c r="K810" s="25"/>
      <c r="L810" s="25"/>
      <c r="M810" s="25"/>
      <c r="N810" s="25"/>
    </row>
    <row r="811" spans="6:14" ht="15.75" customHeight="1">
      <c r="F811" s="24"/>
      <c r="G811" s="25"/>
      <c r="H811" s="25"/>
      <c r="I811" s="25"/>
      <c r="J811" s="25"/>
      <c r="K811" s="25"/>
      <c r="L811" s="25"/>
      <c r="M811" s="25"/>
      <c r="N811" s="25"/>
    </row>
    <row r="812" spans="6:14" ht="15.75" customHeight="1">
      <c r="F812" s="24"/>
      <c r="G812" s="25"/>
      <c r="H812" s="25"/>
      <c r="I812" s="25"/>
      <c r="J812" s="25"/>
      <c r="K812" s="25"/>
      <c r="L812" s="25"/>
      <c r="M812" s="25"/>
      <c r="N812" s="25"/>
    </row>
    <row r="813" spans="6:14" ht="15.75" customHeight="1">
      <c r="F813" s="24"/>
      <c r="G813" s="25"/>
      <c r="H813" s="25"/>
      <c r="I813" s="25"/>
      <c r="J813" s="25"/>
      <c r="K813" s="25"/>
      <c r="L813" s="25"/>
      <c r="M813" s="25"/>
      <c r="N813" s="25"/>
    </row>
    <row r="814" spans="6:14" ht="15.75" customHeight="1">
      <c r="F814" s="24"/>
      <c r="G814" s="25"/>
      <c r="H814" s="25"/>
      <c r="I814" s="25"/>
      <c r="J814" s="25"/>
      <c r="K814" s="25"/>
      <c r="L814" s="25"/>
      <c r="M814" s="25"/>
      <c r="N814" s="25"/>
    </row>
    <row r="815" spans="6:14" ht="15.75" customHeight="1">
      <c r="F815" s="24"/>
      <c r="G815" s="25"/>
      <c r="H815" s="25"/>
      <c r="I815" s="25"/>
      <c r="J815" s="25"/>
      <c r="K815" s="25"/>
      <c r="L815" s="25"/>
      <c r="M815" s="25"/>
      <c r="N815" s="25"/>
    </row>
    <row r="816" spans="6:14" ht="15.75" customHeight="1">
      <c r="F816" s="24"/>
      <c r="G816" s="25"/>
      <c r="H816" s="25"/>
      <c r="I816" s="25"/>
      <c r="J816" s="25"/>
      <c r="K816" s="25"/>
      <c r="L816" s="25"/>
      <c r="M816" s="25"/>
      <c r="N816" s="25"/>
    </row>
    <row r="817" spans="6:14" ht="15.75" customHeight="1">
      <c r="F817" s="24"/>
      <c r="G817" s="25"/>
      <c r="H817" s="25"/>
      <c r="I817" s="25"/>
      <c r="J817" s="25"/>
      <c r="K817" s="25"/>
      <c r="L817" s="25"/>
      <c r="M817" s="25"/>
      <c r="N817" s="25"/>
    </row>
    <row r="818" spans="6:14" ht="15.75" customHeight="1">
      <c r="F818" s="24"/>
      <c r="G818" s="25"/>
      <c r="H818" s="25"/>
      <c r="I818" s="25"/>
      <c r="J818" s="25"/>
      <c r="K818" s="25"/>
      <c r="L818" s="25"/>
      <c r="M818" s="25"/>
      <c r="N818" s="25"/>
    </row>
    <row r="819" spans="6:14" ht="15.75" customHeight="1">
      <c r="F819" s="24"/>
      <c r="G819" s="25"/>
      <c r="H819" s="25"/>
      <c r="I819" s="25"/>
      <c r="J819" s="25"/>
      <c r="K819" s="25"/>
      <c r="L819" s="25"/>
      <c r="M819" s="25"/>
      <c r="N819" s="25"/>
    </row>
    <row r="820" spans="6:14" ht="15.75" customHeight="1">
      <c r="F820" s="24"/>
      <c r="G820" s="25"/>
      <c r="H820" s="25"/>
      <c r="I820" s="25"/>
      <c r="J820" s="25"/>
      <c r="K820" s="25"/>
      <c r="L820" s="25"/>
      <c r="M820" s="25"/>
      <c r="N820" s="25"/>
    </row>
    <row r="821" spans="6:14" ht="15.75" customHeight="1">
      <c r="F821" s="24"/>
      <c r="G821" s="25"/>
      <c r="H821" s="25"/>
      <c r="I821" s="25"/>
      <c r="J821" s="25"/>
      <c r="K821" s="25"/>
      <c r="L821" s="25"/>
      <c r="M821" s="25"/>
      <c r="N821" s="25"/>
    </row>
    <row r="822" spans="6:14" ht="15.75" customHeight="1">
      <c r="F822" s="24"/>
      <c r="G822" s="25"/>
      <c r="H822" s="25"/>
      <c r="I822" s="25"/>
      <c r="J822" s="25"/>
      <c r="K822" s="25"/>
      <c r="L822" s="25"/>
      <c r="M822" s="25"/>
      <c r="N822" s="25"/>
    </row>
    <row r="823" spans="6:14" ht="15.75" customHeight="1">
      <c r="F823" s="24"/>
      <c r="G823" s="25"/>
      <c r="H823" s="25"/>
      <c r="I823" s="25"/>
      <c r="J823" s="25"/>
      <c r="K823" s="25"/>
      <c r="L823" s="25"/>
      <c r="M823" s="25"/>
      <c r="N823" s="25"/>
    </row>
    <row r="824" spans="6:14" ht="15.75" customHeight="1">
      <c r="F824" s="24"/>
      <c r="G824" s="25"/>
      <c r="H824" s="25"/>
      <c r="I824" s="25"/>
      <c r="J824" s="25"/>
      <c r="K824" s="25"/>
      <c r="L824" s="25"/>
      <c r="M824" s="25"/>
      <c r="N824" s="25"/>
    </row>
    <row r="825" spans="6:14" ht="15.75" customHeight="1">
      <c r="F825" s="24"/>
      <c r="G825" s="25"/>
      <c r="H825" s="25"/>
      <c r="I825" s="25"/>
      <c r="J825" s="25"/>
      <c r="K825" s="25"/>
      <c r="L825" s="25"/>
      <c r="M825" s="25"/>
      <c r="N825" s="25"/>
    </row>
    <row r="826" spans="6:14" ht="15.75" customHeight="1">
      <c r="F826" s="24"/>
      <c r="G826" s="25"/>
      <c r="H826" s="25"/>
      <c r="I826" s="25"/>
      <c r="J826" s="25"/>
      <c r="K826" s="25"/>
      <c r="L826" s="25"/>
      <c r="M826" s="25"/>
      <c r="N826" s="25"/>
    </row>
    <row r="827" spans="6:14" ht="15.75" customHeight="1">
      <c r="F827" s="24"/>
      <c r="G827" s="25"/>
      <c r="H827" s="25"/>
      <c r="I827" s="25"/>
      <c r="J827" s="25"/>
      <c r="K827" s="25"/>
      <c r="L827" s="25"/>
      <c r="M827" s="25"/>
      <c r="N827" s="25"/>
    </row>
    <row r="828" spans="6:14" ht="15.75" customHeight="1">
      <c r="F828" s="24"/>
      <c r="G828" s="25"/>
      <c r="H828" s="25"/>
      <c r="I828" s="25"/>
      <c r="J828" s="25"/>
      <c r="K828" s="25"/>
      <c r="L828" s="25"/>
      <c r="M828" s="25"/>
      <c r="N828" s="25"/>
    </row>
    <row r="829" spans="6:14" ht="15.75" customHeight="1">
      <c r="F829" s="24"/>
      <c r="G829" s="25"/>
      <c r="H829" s="25"/>
      <c r="I829" s="25"/>
      <c r="J829" s="25"/>
      <c r="K829" s="25"/>
      <c r="L829" s="25"/>
      <c r="M829" s="25"/>
      <c r="N829" s="25"/>
    </row>
    <row r="830" spans="6:14" ht="15.75" customHeight="1">
      <c r="F830" s="24"/>
      <c r="G830" s="25"/>
      <c r="H830" s="25"/>
      <c r="I830" s="25"/>
      <c r="J830" s="25"/>
      <c r="K830" s="25"/>
      <c r="L830" s="25"/>
      <c r="M830" s="25"/>
      <c r="N830" s="25"/>
    </row>
    <row r="831" spans="6:14" ht="15.75" customHeight="1">
      <c r="F831" s="24"/>
      <c r="G831" s="25"/>
      <c r="H831" s="25"/>
      <c r="I831" s="25"/>
      <c r="J831" s="25"/>
      <c r="K831" s="25"/>
      <c r="L831" s="25"/>
      <c r="M831" s="25"/>
      <c r="N831" s="25"/>
    </row>
    <row r="832" spans="6:14" ht="15.75" customHeight="1">
      <c r="F832" s="24"/>
      <c r="G832" s="25"/>
      <c r="H832" s="25"/>
      <c r="I832" s="25"/>
      <c r="J832" s="25"/>
      <c r="K832" s="25"/>
      <c r="L832" s="25"/>
      <c r="M832" s="25"/>
      <c r="N832" s="25"/>
    </row>
    <row r="833" spans="6:14" ht="15.75" customHeight="1">
      <c r="F833" s="24"/>
      <c r="G833" s="25"/>
      <c r="H833" s="25"/>
      <c r="I833" s="25"/>
      <c r="J833" s="25"/>
      <c r="K833" s="25"/>
      <c r="L833" s="25"/>
      <c r="M833" s="25"/>
      <c r="N833" s="25"/>
    </row>
    <row r="834" spans="6:14" ht="15.75" customHeight="1">
      <c r="F834" s="24"/>
      <c r="G834" s="25"/>
      <c r="H834" s="25"/>
      <c r="I834" s="25"/>
      <c r="J834" s="25"/>
      <c r="K834" s="25"/>
      <c r="L834" s="25"/>
      <c r="M834" s="25"/>
      <c r="N834" s="25"/>
    </row>
    <row r="835" spans="6:14" ht="15.75" customHeight="1">
      <c r="F835" s="24"/>
      <c r="G835" s="25"/>
      <c r="H835" s="25"/>
      <c r="I835" s="25"/>
      <c r="J835" s="25"/>
      <c r="K835" s="25"/>
      <c r="L835" s="25"/>
      <c r="M835" s="25"/>
      <c r="N835" s="25"/>
    </row>
    <row r="836" spans="6:14" ht="15.75" customHeight="1">
      <c r="F836" s="24"/>
      <c r="G836" s="25"/>
      <c r="H836" s="25"/>
      <c r="I836" s="25"/>
      <c r="J836" s="25"/>
      <c r="K836" s="25"/>
      <c r="L836" s="25"/>
      <c r="M836" s="25"/>
      <c r="N836" s="25"/>
    </row>
    <row r="837" spans="6:14" ht="15.75" customHeight="1">
      <c r="F837" s="24"/>
      <c r="G837" s="25"/>
      <c r="H837" s="25"/>
      <c r="I837" s="25"/>
      <c r="J837" s="25"/>
      <c r="K837" s="25"/>
      <c r="L837" s="25"/>
      <c r="M837" s="25"/>
      <c r="N837" s="25"/>
    </row>
    <row r="838" spans="6:14" ht="15.75" customHeight="1">
      <c r="F838" s="24"/>
      <c r="G838" s="25"/>
      <c r="H838" s="25"/>
      <c r="I838" s="25"/>
      <c r="J838" s="25"/>
      <c r="K838" s="25"/>
      <c r="L838" s="25"/>
      <c r="M838" s="25"/>
      <c r="N838" s="25"/>
    </row>
    <row r="839" spans="6:14" ht="15.75" customHeight="1">
      <c r="F839" s="24"/>
      <c r="G839" s="25"/>
      <c r="H839" s="25"/>
      <c r="I839" s="25"/>
      <c r="J839" s="25"/>
      <c r="K839" s="25"/>
      <c r="L839" s="25"/>
      <c r="M839" s="25"/>
      <c r="N839" s="25"/>
    </row>
    <row r="840" spans="6:14" ht="15.75" customHeight="1">
      <c r="F840" s="24"/>
      <c r="G840" s="25"/>
      <c r="H840" s="25"/>
      <c r="I840" s="25"/>
      <c r="J840" s="25"/>
      <c r="K840" s="25"/>
      <c r="L840" s="25"/>
      <c r="M840" s="25"/>
      <c r="N840" s="25"/>
    </row>
    <row r="841" spans="6:14" ht="15.75" customHeight="1">
      <c r="F841" s="24"/>
      <c r="G841" s="25"/>
      <c r="H841" s="25"/>
      <c r="I841" s="25"/>
      <c r="J841" s="25"/>
      <c r="K841" s="25"/>
      <c r="L841" s="25"/>
      <c r="M841" s="25"/>
      <c r="N841" s="25"/>
    </row>
    <row r="842" spans="6:14" ht="15.75" customHeight="1">
      <c r="F842" s="24"/>
      <c r="G842" s="25"/>
      <c r="H842" s="25"/>
      <c r="I842" s="25"/>
      <c r="J842" s="25"/>
      <c r="K842" s="25"/>
      <c r="L842" s="25"/>
      <c r="M842" s="25"/>
      <c r="N842" s="25"/>
    </row>
    <row r="843" spans="6:14" ht="15.75" customHeight="1">
      <c r="F843" s="24"/>
      <c r="G843" s="25"/>
      <c r="H843" s="25"/>
      <c r="I843" s="25"/>
      <c r="J843" s="25"/>
      <c r="K843" s="25"/>
      <c r="L843" s="25"/>
      <c r="M843" s="25"/>
      <c r="N843" s="25"/>
    </row>
    <row r="844" spans="6:14" ht="15.75" customHeight="1">
      <c r="F844" s="24"/>
      <c r="G844" s="25"/>
      <c r="H844" s="25"/>
      <c r="I844" s="25"/>
      <c r="J844" s="25"/>
      <c r="K844" s="25"/>
      <c r="L844" s="25"/>
      <c r="M844" s="25"/>
      <c r="N844" s="25"/>
    </row>
    <row r="845" spans="6:14" ht="15.75" customHeight="1">
      <c r="F845" s="24"/>
      <c r="G845" s="25"/>
      <c r="H845" s="25"/>
      <c r="I845" s="25"/>
      <c r="J845" s="25"/>
      <c r="K845" s="25"/>
      <c r="L845" s="25"/>
      <c r="M845" s="25"/>
      <c r="N845" s="25"/>
    </row>
    <row r="846" spans="6:14" ht="15.75" customHeight="1">
      <c r="F846" s="24"/>
      <c r="G846" s="25"/>
      <c r="H846" s="25"/>
      <c r="I846" s="25"/>
      <c r="J846" s="25"/>
      <c r="K846" s="25"/>
      <c r="L846" s="25"/>
      <c r="M846" s="25"/>
      <c r="N846" s="25"/>
    </row>
    <row r="847" spans="6:14" ht="15.75" customHeight="1">
      <c r="F847" s="24"/>
      <c r="G847" s="25"/>
      <c r="H847" s="25"/>
      <c r="I847" s="25"/>
      <c r="J847" s="25"/>
      <c r="K847" s="25"/>
      <c r="L847" s="25"/>
      <c r="M847" s="25"/>
      <c r="N847" s="25"/>
    </row>
    <row r="848" spans="6:14" ht="15.75" customHeight="1">
      <c r="F848" s="24"/>
      <c r="G848" s="25"/>
      <c r="H848" s="25"/>
      <c r="I848" s="25"/>
      <c r="J848" s="25"/>
      <c r="K848" s="25"/>
      <c r="L848" s="25"/>
      <c r="M848" s="25"/>
      <c r="N848" s="25"/>
    </row>
    <row r="849" spans="6:14" ht="15.75" customHeight="1">
      <c r="F849" s="24"/>
      <c r="G849" s="25"/>
      <c r="H849" s="25"/>
      <c r="I849" s="25"/>
      <c r="J849" s="25"/>
      <c r="K849" s="25"/>
      <c r="L849" s="25"/>
      <c r="M849" s="25"/>
      <c r="N849" s="25"/>
    </row>
    <row r="850" spans="6:14" ht="15.75" customHeight="1">
      <c r="F850" s="24"/>
      <c r="G850" s="25"/>
      <c r="H850" s="25"/>
      <c r="I850" s="25"/>
      <c r="J850" s="25"/>
      <c r="K850" s="25"/>
      <c r="L850" s="25"/>
      <c r="M850" s="25"/>
      <c r="N850" s="25"/>
    </row>
    <row r="851" spans="6:14" ht="15.75" customHeight="1">
      <c r="F851" s="24"/>
      <c r="G851" s="25"/>
      <c r="H851" s="25"/>
      <c r="I851" s="25"/>
      <c r="J851" s="25"/>
      <c r="K851" s="25"/>
      <c r="L851" s="25"/>
      <c r="M851" s="25"/>
      <c r="N851" s="25"/>
    </row>
    <row r="852" spans="6:14" ht="15.75" customHeight="1">
      <c r="F852" s="24"/>
      <c r="G852" s="25"/>
      <c r="H852" s="25"/>
      <c r="I852" s="25"/>
      <c r="J852" s="25"/>
      <c r="K852" s="25"/>
      <c r="L852" s="25"/>
      <c r="M852" s="25"/>
      <c r="N852" s="25"/>
    </row>
    <row r="853" spans="6:14" ht="15.75" customHeight="1">
      <c r="F853" s="24"/>
      <c r="G853" s="25"/>
      <c r="H853" s="25"/>
      <c r="I853" s="25"/>
      <c r="J853" s="25"/>
      <c r="K853" s="25"/>
      <c r="L853" s="25"/>
      <c r="M853" s="25"/>
      <c r="N853" s="25"/>
    </row>
    <row r="854" spans="6:14" ht="15.75" customHeight="1">
      <c r="F854" s="24"/>
      <c r="G854" s="25"/>
      <c r="H854" s="25"/>
      <c r="I854" s="25"/>
      <c r="J854" s="25"/>
      <c r="K854" s="25"/>
      <c r="L854" s="25"/>
      <c r="M854" s="25"/>
      <c r="N854" s="25"/>
    </row>
    <row r="855" spans="6:14" ht="15.75" customHeight="1">
      <c r="F855" s="24"/>
      <c r="G855" s="25"/>
      <c r="H855" s="25"/>
      <c r="I855" s="25"/>
      <c r="J855" s="25"/>
      <c r="K855" s="25"/>
      <c r="L855" s="25"/>
      <c r="M855" s="25"/>
      <c r="N855" s="25"/>
    </row>
    <row r="856" spans="6:14" ht="15.75" customHeight="1">
      <c r="F856" s="24"/>
      <c r="G856" s="25"/>
      <c r="H856" s="25"/>
      <c r="I856" s="25"/>
      <c r="J856" s="25"/>
      <c r="K856" s="25"/>
      <c r="L856" s="25"/>
      <c r="M856" s="25"/>
      <c r="N856" s="25"/>
    </row>
    <row r="857" spans="6:14" ht="15.75" customHeight="1">
      <c r="F857" s="24"/>
      <c r="G857" s="25"/>
      <c r="H857" s="25"/>
      <c r="I857" s="25"/>
      <c r="J857" s="25"/>
      <c r="K857" s="25"/>
      <c r="L857" s="25"/>
      <c r="M857" s="25"/>
      <c r="N857" s="25"/>
    </row>
    <row r="858" spans="6:14" ht="15.75" customHeight="1">
      <c r="F858" s="24"/>
      <c r="G858" s="25"/>
      <c r="H858" s="25"/>
      <c r="I858" s="25"/>
      <c r="J858" s="25"/>
      <c r="K858" s="25"/>
      <c r="L858" s="25"/>
      <c r="M858" s="25"/>
      <c r="N858" s="25"/>
    </row>
    <row r="859" spans="6:14" ht="15.75" customHeight="1">
      <c r="F859" s="24"/>
      <c r="G859" s="25"/>
      <c r="H859" s="25"/>
      <c r="I859" s="25"/>
      <c r="J859" s="25"/>
      <c r="K859" s="25"/>
      <c r="L859" s="25"/>
      <c r="M859" s="25"/>
      <c r="N859" s="25"/>
    </row>
    <row r="860" spans="6:14" ht="15.75" customHeight="1">
      <c r="F860" s="24"/>
      <c r="G860" s="25"/>
      <c r="H860" s="25"/>
      <c r="I860" s="25"/>
      <c r="J860" s="25"/>
      <c r="K860" s="25"/>
      <c r="L860" s="25"/>
      <c r="M860" s="25"/>
      <c r="N860" s="25"/>
    </row>
    <row r="861" spans="6:14" ht="15.75" customHeight="1">
      <c r="F861" s="24"/>
      <c r="G861" s="25"/>
      <c r="H861" s="25"/>
      <c r="I861" s="25"/>
      <c r="J861" s="25"/>
      <c r="K861" s="25"/>
      <c r="L861" s="25"/>
      <c r="M861" s="25"/>
      <c r="N861" s="25"/>
    </row>
    <row r="862" spans="6:14" ht="15.75" customHeight="1">
      <c r="F862" s="24"/>
      <c r="G862" s="25"/>
      <c r="H862" s="25"/>
      <c r="I862" s="25"/>
      <c r="J862" s="25"/>
      <c r="K862" s="25"/>
      <c r="L862" s="25"/>
      <c r="M862" s="25"/>
      <c r="N862" s="25"/>
    </row>
    <row r="863" spans="6:14" ht="15.75" customHeight="1">
      <c r="F863" s="24"/>
      <c r="G863" s="25"/>
      <c r="H863" s="25"/>
      <c r="I863" s="25"/>
      <c r="J863" s="25"/>
      <c r="K863" s="25"/>
      <c r="L863" s="25"/>
      <c r="M863" s="25"/>
      <c r="N863" s="25"/>
    </row>
    <row r="864" spans="6:14" ht="15.75" customHeight="1">
      <c r="F864" s="24"/>
      <c r="G864" s="25"/>
      <c r="H864" s="25"/>
      <c r="I864" s="25"/>
      <c r="J864" s="25"/>
      <c r="K864" s="25"/>
      <c r="L864" s="25"/>
      <c r="M864" s="25"/>
      <c r="N864" s="25"/>
    </row>
    <row r="865" spans="6:14" ht="15.75" customHeight="1">
      <c r="F865" s="24"/>
      <c r="G865" s="25"/>
      <c r="H865" s="25"/>
      <c r="I865" s="25"/>
      <c r="J865" s="25"/>
      <c r="K865" s="25"/>
      <c r="L865" s="25"/>
      <c r="M865" s="25"/>
      <c r="N865" s="25"/>
    </row>
    <row r="866" spans="6:14" ht="15.75" customHeight="1">
      <c r="F866" s="24"/>
      <c r="G866" s="25"/>
      <c r="H866" s="25"/>
      <c r="I866" s="25"/>
      <c r="J866" s="25"/>
      <c r="K866" s="25"/>
      <c r="L866" s="25"/>
      <c r="M866" s="25"/>
      <c r="N866" s="25"/>
    </row>
    <row r="867" spans="6:14" ht="15.75" customHeight="1">
      <c r="F867" s="24"/>
      <c r="G867" s="25"/>
      <c r="H867" s="25"/>
      <c r="I867" s="25"/>
      <c r="J867" s="25"/>
      <c r="K867" s="25"/>
      <c r="L867" s="25"/>
      <c r="M867" s="25"/>
      <c r="N867" s="25"/>
    </row>
    <row r="868" spans="6:14" ht="15.75" customHeight="1">
      <c r="F868" s="24"/>
      <c r="G868" s="25"/>
      <c r="H868" s="25"/>
      <c r="I868" s="25"/>
      <c r="J868" s="25"/>
      <c r="K868" s="25"/>
      <c r="L868" s="25"/>
      <c r="M868" s="25"/>
      <c r="N868" s="25"/>
    </row>
    <row r="869" spans="6:14" ht="15.75" customHeight="1">
      <c r="F869" s="24"/>
      <c r="G869" s="25"/>
      <c r="H869" s="25"/>
      <c r="I869" s="25"/>
      <c r="J869" s="25"/>
      <c r="K869" s="25"/>
      <c r="L869" s="25"/>
      <c r="M869" s="25"/>
      <c r="N869" s="25"/>
    </row>
    <row r="870" spans="6:14" ht="15.75" customHeight="1">
      <c r="F870" s="24"/>
      <c r="G870" s="25"/>
      <c r="H870" s="25"/>
      <c r="I870" s="25"/>
      <c r="J870" s="25"/>
      <c r="K870" s="25"/>
      <c r="L870" s="25"/>
      <c r="M870" s="25"/>
      <c r="N870" s="25"/>
    </row>
    <row r="871" spans="6:14" ht="15.75" customHeight="1">
      <c r="F871" s="24"/>
      <c r="G871" s="25"/>
      <c r="H871" s="25"/>
      <c r="I871" s="25"/>
      <c r="J871" s="25"/>
      <c r="K871" s="25"/>
      <c r="L871" s="25"/>
      <c r="M871" s="25"/>
      <c r="N871" s="25"/>
    </row>
    <row r="872" spans="6:14" ht="15.75" customHeight="1">
      <c r="F872" s="24"/>
      <c r="G872" s="25"/>
      <c r="H872" s="25"/>
      <c r="I872" s="25"/>
      <c r="J872" s="25"/>
      <c r="K872" s="25"/>
      <c r="L872" s="25"/>
      <c r="M872" s="25"/>
      <c r="N872" s="25"/>
    </row>
    <row r="873" spans="6:14" ht="15.75" customHeight="1">
      <c r="F873" s="24"/>
      <c r="G873" s="25"/>
      <c r="H873" s="25"/>
      <c r="I873" s="25"/>
      <c r="J873" s="25"/>
      <c r="K873" s="25"/>
      <c r="L873" s="25"/>
      <c r="M873" s="25"/>
      <c r="N873" s="25"/>
    </row>
    <row r="874" spans="6:14" ht="15.75" customHeight="1">
      <c r="F874" s="24"/>
      <c r="G874" s="25"/>
      <c r="H874" s="25"/>
      <c r="I874" s="25"/>
      <c r="J874" s="25"/>
      <c r="K874" s="25"/>
      <c r="L874" s="25"/>
      <c r="M874" s="25"/>
      <c r="N874" s="25"/>
    </row>
    <row r="875" spans="6:14" ht="15.75" customHeight="1">
      <c r="F875" s="24"/>
      <c r="G875" s="25"/>
      <c r="H875" s="25"/>
      <c r="I875" s="25"/>
      <c r="J875" s="25"/>
      <c r="K875" s="25"/>
      <c r="L875" s="25"/>
      <c r="M875" s="25"/>
      <c r="N875" s="25"/>
    </row>
    <row r="876" spans="6:14" ht="15.75" customHeight="1">
      <c r="F876" s="24"/>
      <c r="G876" s="25"/>
      <c r="H876" s="25"/>
      <c r="I876" s="25"/>
      <c r="J876" s="25"/>
      <c r="K876" s="25"/>
      <c r="L876" s="25"/>
      <c r="M876" s="25"/>
      <c r="N876" s="25"/>
    </row>
    <row r="877" spans="6:14" ht="15.75" customHeight="1">
      <c r="F877" s="24"/>
      <c r="G877" s="25"/>
      <c r="H877" s="25"/>
      <c r="I877" s="25"/>
      <c r="J877" s="25"/>
      <c r="K877" s="25"/>
      <c r="L877" s="25"/>
      <c r="M877" s="25"/>
      <c r="N877" s="25"/>
    </row>
    <row r="878" spans="6:14" ht="15.75" customHeight="1">
      <c r="F878" s="24"/>
      <c r="G878" s="25"/>
      <c r="H878" s="25"/>
      <c r="I878" s="25"/>
      <c r="J878" s="25"/>
      <c r="K878" s="25"/>
      <c r="L878" s="25"/>
      <c r="M878" s="25"/>
      <c r="N878" s="25"/>
    </row>
    <row r="879" spans="6:14" ht="15.75" customHeight="1">
      <c r="F879" s="24"/>
      <c r="G879" s="25"/>
      <c r="H879" s="25"/>
      <c r="I879" s="25"/>
      <c r="J879" s="25"/>
      <c r="K879" s="25"/>
      <c r="L879" s="25"/>
      <c r="M879" s="25"/>
      <c r="N879" s="25"/>
    </row>
    <row r="880" spans="6:14" ht="15.75" customHeight="1">
      <c r="F880" s="24"/>
      <c r="G880" s="25"/>
      <c r="H880" s="25"/>
      <c r="I880" s="25"/>
      <c r="J880" s="25"/>
      <c r="K880" s="25"/>
      <c r="L880" s="25"/>
      <c r="M880" s="25"/>
      <c r="N880" s="25"/>
    </row>
    <row r="881" spans="6:14" ht="15.75" customHeight="1">
      <c r="F881" s="24"/>
      <c r="G881" s="25"/>
      <c r="H881" s="25"/>
      <c r="I881" s="25"/>
      <c r="J881" s="25"/>
      <c r="K881" s="25"/>
      <c r="L881" s="25"/>
      <c r="M881" s="25"/>
      <c r="N881" s="25"/>
    </row>
    <row r="882" spans="6:14" ht="15.75" customHeight="1">
      <c r="F882" s="24"/>
      <c r="G882" s="25"/>
      <c r="H882" s="25"/>
      <c r="I882" s="25"/>
      <c r="J882" s="25"/>
      <c r="K882" s="25"/>
      <c r="L882" s="25"/>
      <c r="M882" s="25"/>
      <c r="N882" s="25"/>
    </row>
    <row r="883" spans="6:14" ht="15.75" customHeight="1">
      <c r="F883" s="24"/>
      <c r="G883" s="25"/>
      <c r="H883" s="25"/>
      <c r="I883" s="25"/>
      <c r="J883" s="25"/>
      <c r="K883" s="25"/>
      <c r="L883" s="25"/>
      <c r="M883" s="25"/>
      <c r="N883" s="25"/>
    </row>
    <row r="884" spans="6:14" ht="15.75" customHeight="1">
      <c r="F884" s="24"/>
      <c r="G884" s="25"/>
      <c r="H884" s="25"/>
      <c r="I884" s="25"/>
      <c r="J884" s="25"/>
      <c r="K884" s="25"/>
      <c r="L884" s="25"/>
      <c r="M884" s="25"/>
      <c r="N884" s="25"/>
    </row>
    <row r="885" spans="6:14" ht="15.75" customHeight="1">
      <c r="F885" s="24"/>
      <c r="G885" s="25"/>
      <c r="H885" s="25"/>
      <c r="I885" s="25"/>
      <c r="J885" s="25"/>
      <c r="K885" s="25"/>
      <c r="L885" s="25"/>
      <c r="M885" s="25"/>
      <c r="N885" s="25"/>
    </row>
    <row r="886" spans="6:14" ht="15.75" customHeight="1">
      <c r="F886" s="24"/>
      <c r="G886" s="25"/>
      <c r="H886" s="25"/>
      <c r="I886" s="25"/>
      <c r="J886" s="25"/>
      <c r="K886" s="25"/>
      <c r="L886" s="25"/>
      <c r="M886" s="25"/>
      <c r="N886" s="25"/>
    </row>
    <row r="887" spans="6:14" ht="15.75" customHeight="1">
      <c r="F887" s="24"/>
      <c r="G887" s="25"/>
      <c r="H887" s="25"/>
      <c r="I887" s="25"/>
      <c r="J887" s="25"/>
      <c r="K887" s="25"/>
      <c r="L887" s="25"/>
      <c r="M887" s="25"/>
      <c r="N887" s="25"/>
    </row>
    <row r="888" spans="6:14" ht="15.75" customHeight="1">
      <c r="F888" s="24"/>
      <c r="G888" s="25"/>
      <c r="H888" s="25"/>
      <c r="I888" s="25"/>
      <c r="J888" s="25"/>
      <c r="K888" s="25"/>
      <c r="L888" s="25"/>
      <c r="M888" s="25"/>
      <c r="N888" s="25"/>
    </row>
    <row r="889" spans="6:14" ht="15.75" customHeight="1">
      <c r="F889" s="24"/>
      <c r="G889" s="25"/>
      <c r="H889" s="25"/>
      <c r="I889" s="25"/>
      <c r="J889" s="25"/>
      <c r="K889" s="25"/>
      <c r="L889" s="25"/>
      <c r="M889" s="25"/>
      <c r="N889" s="25"/>
    </row>
    <row r="890" spans="6:14" ht="15.75" customHeight="1">
      <c r="F890" s="24"/>
      <c r="G890" s="25"/>
      <c r="H890" s="25"/>
      <c r="I890" s="25"/>
      <c r="J890" s="25"/>
      <c r="K890" s="25"/>
      <c r="L890" s="25"/>
      <c r="M890" s="25"/>
      <c r="N890" s="25"/>
    </row>
    <row r="891" spans="6:14" ht="15.75" customHeight="1">
      <c r="F891" s="24"/>
      <c r="G891" s="25"/>
      <c r="H891" s="25"/>
      <c r="I891" s="25"/>
      <c r="J891" s="25"/>
      <c r="K891" s="25"/>
      <c r="L891" s="25"/>
      <c r="M891" s="25"/>
      <c r="N891" s="25"/>
    </row>
    <row r="892" spans="6:14" ht="15.75" customHeight="1">
      <c r="F892" s="24"/>
      <c r="G892" s="25"/>
      <c r="H892" s="25"/>
      <c r="I892" s="25"/>
      <c r="J892" s="25"/>
      <c r="K892" s="25"/>
      <c r="L892" s="25"/>
      <c r="M892" s="25"/>
      <c r="N892" s="25"/>
    </row>
    <row r="893" spans="6:14" ht="15.75" customHeight="1">
      <c r="F893" s="24"/>
      <c r="G893" s="25"/>
      <c r="H893" s="25"/>
      <c r="I893" s="25"/>
      <c r="J893" s="25"/>
      <c r="K893" s="25"/>
      <c r="L893" s="25"/>
      <c r="M893" s="25"/>
      <c r="N893" s="25"/>
    </row>
    <row r="894" spans="6:14" ht="15.75" customHeight="1">
      <c r="F894" s="24"/>
      <c r="G894" s="25"/>
      <c r="H894" s="25"/>
      <c r="I894" s="25"/>
      <c r="J894" s="25"/>
      <c r="K894" s="25"/>
      <c r="L894" s="25"/>
      <c r="M894" s="25"/>
      <c r="N894" s="25"/>
    </row>
    <row r="895" spans="6:14" ht="15.75" customHeight="1">
      <c r="F895" s="24"/>
      <c r="G895" s="25"/>
      <c r="H895" s="25"/>
      <c r="I895" s="25"/>
      <c r="J895" s="25"/>
      <c r="K895" s="25"/>
      <c r="L895" s="25"/>
      <c r="M895" s="25"/>
      <c r="N895" s="25"/>
    </row>
    <row r="896" spans="6:14" ht="15.75" customHeight="1">
      <c r="F896" s="24"/>
      <c r="G896" s="25"/>
      <c r="H896" s="25"/>
      <c r="I896" s="25"/>
      <c r="J896" s="25"/>
      <c r="K896" s="25"/>
      <c r="L896" s="25"/>
      <c r="M896" s="25"/>
      <c r="N896" s="25"/>
    </row>
    <row r="897" spans="6:14" ht="15.75" customHeight="1">
      <c r="F897" s="24"/>
      <c r="G897" s="25"/>
      <c r="H897" s="25"/>
      <c r="I897" s="25"/>
      <c r="J897" s="25"/>
      <c r="K897" s="25"/>
      <c r="L897" s="25"/>
      <c r="M897" s="25"/>
      <c r="N897" s="25"/>
    </row>
    <row r="898" spans="6:14" ht="15.75" customHeight="1">
      <c r="F898" s="24"/>
      <c r="G898" s="25"/>
      <c r="H898" s="25"/>
      <c r="I898" s="25"/>
      <c r="J898" s="25"/>
      <c r="K898" s="25"/>
      <c r="L898" s="25"/>
      <c r="M898" s="25"/>
      <c r="N898" s="25"/>
    </row>
    <row r="899" spans="6:14" ht="15.75" customHeight="1">
      <c r="F899" s="24"/>
      <c r="G899" s="25"/>
      <c r="H899" s="25"/>
      <c r="I899" s="25"/>
      <c r="J899" s="25"/>
      <c r="K899" s="25"/>
      <c r="L899" s="25"/>
      <c r="M899" s="25"/>
      <c r="N899" s="25"/>
    </row>
    <row r="900" spans="6:14" ht="15.75" customHeight="1">
      <c r="F900" s="24"/>
      <c r="G900" s="25"/>
      <c r="H900" s="25"/>
      <c r="I900" s="25"/>
      <c r="J900" s="25"/>
      <c r="K900" s="25"/>
      <c r="L900" s="25"/>
      <c r="M900" s="25"/>
      <c r="N900" s="25"/>
    </row>
    <row r="901" spans="6:14" ht="15.75" customHeight="1">
      <c r="F901" s="24"/>
      <c r="G901" s="25"/>
      <c r="H901" s="25"/>
      <c r="I901" s="25"/>
      <c r="J901" s="25"/>
      <c r="K901" s="25"/>
      <c r="L901" s="25"/>
      <c r="M901" s="25"/>
      <c r="N901" s="25"/>
    </row>
    <row r="902" spans="6:14" ht="15.75" customHeight="1">
      <c r="F902" s="24"/>
      <c r="G902" s="25"/>
      <c r="H902" s="25"/>
      <c r="I902" s="25"/>
      <c r="J902" s="25"/>
      <c r="K902" s="25"/>
      <c r="L902" s="25"/>
      <c r="M902" s="25"/>
      <c r="N902" s="25"/>
    </row>
    <row r="903" spans="6:14" ht="15.75" customHeight="1">
      <c r="F903" s="24"/>
      <c r="G903" s="25"/>
      <c r="H903" s="25"/>
      <c r="I903" s="25"/>
      <c r="J903" s="25"/>
      <c r="K903" s="25"/>
      <c r="L903" s="25"/>
      <c r="M903" s="25"/>
      <c r="N903" s="25"/>
    </row>
    <row r="904" spans="6:14" ht="15.75" customHeight="1">
      <c r="F904" s="24"/>
      <c r="G904" s="25"/>
      <c r="H904" s="25"/>
      <c r="I904" s="25"/>
      <c r="J904" s="25"/>
      <c r="K904" s="25"/>
      <c r="L904" s="25"/>
      <c r="M904" s="25"/>
      <c r="N904" s="25"/>
    </row>
    <row r="905" spans="6:14" ht="15.75" customHeight="1">
      <c r="F905" s="24"/>
      <c r="G905" s="25"/>
      <c r="H905" s="25"/>
      <c r="I905" s="25"/>
      <c r="J905" s="25"/>
      <c r="K905" s="25"/>
      <c r="L905" s="25"/>
      <c r="M905" s="25"/>
      <c r="N905" s="25"/>
    </row>
    <row r="906" spans="6:14" ht="15.75" customHeight="1">
      <c r="F906" s="24"/>
      <c r="G906" s="25"/>
      <c r="H906" s="25"/>
      <c r="I906" s="25"/>
      <c r="J906" s="25"/>
      <c r="K906" s="25"/>
      <c r="L906" s="25"/>
      <c r="M906" s="25"/>
      <c r="N906" s="25"/>
    </row>
    <row r="907" spans="6:14" ht="15.75" customHeight="1">
      <c r="F907" s="24"/>
      <c r="G907" s="25"/>
      <c r="H907" s="25"/>
      <c r="I907" s="25"/>
      <c r="J907" s="25"/>
      <c r="K907" s="25"/>
      <c r="L907" s="25"/>
      <c r="M907" s="25"/>
      <c r="N907" s="25"/>
    </row>
    <row r="908" spans="6:14" ht="15.75" customHeight="1">
      <c r="F908" s="24"/>
      <c r="G908" s="25"/>
      <c r="H908" s="25"/>
      <c r="I908" s="25"/>
      <c r="J908" s="25"/>
      <c r="K908" s="25"/>
      <c r="L908" s="25"/>
      <c r="M908" s="25"/>
      <c r="N908" s="25"/>
    </row>
    <row r="909" spans="6:14" ht="15.75" customHeight="1">
      <c r="F909" s="24"/>
      <c r="G909" s="25"/>
      <c r="H909" s="25"/>
      <c r="I909" s="25"/>
      <c r="J909" s="25"/>
      <c r="K909" s="25"/>
      <c r="L909" s="25"/>
      <c r="M909" s="25"/>
      <c r="N909" s="25"/>
    </row>
    <row r="910" spans="6:14" ht="15.75" customHeight="1">
      <c r="F910" s="24"/>
      <c r="G910" s="25"/>
      <c r="H910" s="25"/>
      <c r="I910" s="25"/>
      <c r="J910" s="25"/>
      <c r="K910" s="25"/>
      <c r="L910" s="25"/>
      <c r="M910" s="25"/>
      <c r="N910" s="25"/>
    </row>
    <row r="911" spans="6:14" ht="15.75" customHeight="1">
      <c r="F911" s="24"/>
      <c r="G911" s="25"/>
      <c r="H911" s="25"/>
      <c r="I911" s="25"/>
      <c r="J911" s="25"/>
      <c r="K911" s="25"/>
      <c r="L911" s="25"/>
      <c r="M911" s="25"/>
      <c r="N911" s="25"/>
    </row>
    <row r="912" spans="6:14" ht="15.75" customHeight="1">
      <c r="F912" s="24"/>
      <c r="G912" s="25"/>
      <c r="H912" s="25"/>
      <c r="I912" s="25"/>
      <c r="J912" s="25"/>
      <c r="K912" s="25"/>
      <c r="L912" s="25"/>
      <c r="M912" s="25"/>
      <c r="N912" s="25"/>
    </row>
    <row r="913" spans="6:14" ht="15.75" customHeight="1">
      <c r="F913" s="24"/>
      <c r="G913" s="25"/>
      <c r="H913" s="25"/>
      <c r="I913" s="25"/>
      <c r="J913" s="25"/>
      <c r="K913" s="25"/>
      <c r="L913" s="25"/>
      <c r="M913" s="25"/>
      <c r="N913" s="25"/>
    </row>
    <row r="914" spans="6:14" ht="15.75" customHeight="1">
      <c r="F914" s="24"/>
      <c r="G914" s="25"/>
      <c r="H914" s="25"/>
      <c r="I914" s="25"/>
      <c r="J914" s="25"/>
      <c r="K914" s="25"/>
      <c r="L914" s="25"/>
      <c r="M914" s="25"/>
      <c r="N914" s="25"/>
    </row>
    <row r="915" spans="6:14" ht="15.75" customHeight="1">
      <c r="F915" s="24"/>
      <c r="G915" s="25"/>
      <c r="H915" s="25"/>
      <c r="I915" s="25"/>
      <c r="J915" s="25"/>
      <c r="K915" s="25"/>
      <c r="L915" s="25"/>
      <c r="M915" s="25"/>
      <c r="N915" s="25"/>
    </row>
    <row r="916" spans="6:14" ht="15.75" customHeight="1">
      <c r="F916" s="24"/>
      <c r="G916" s="25"/>
      <c r="H916" s="25"/>
      <c r="I916" s="25"/>
      <c r="J916" s="25"/>
      <c r="K916" s="25"/>
      <c r="L916" s="25"/>
      <c r="M916" s="25"/>
      <c r="N916" s="25"/>
    </row>
    <row r="917" spans="6:14" ht="15.75" customHeight="1">
      <c r="F917" s="24"/>
      <c r="G917" s="25"/>
      <c r="H917" s="25"/>
      <c r="I917" s="25"/>
      <c r="J917" s="25"/>
      <c r="K917" s="25"/>
      <c r="L917" s="25"/>
      <c r="M917" s="25"/>
      <c r="N917" s="25"/>
    </row>
    <row r="918" spans="6:14" ht="15.75" customHeight="1">
      <c r="F918" s="24"/>
      <c r="G918" s="25"/>
      <c r="H918" s="25"/>
      <c r="I918" s="25"/>
      <c r="J918" s="25"/>
      <c r="K918" s="25"/>
      <c r="L918" s="25"/>
      <c r="M918" s="25"/>
      <c r="N918" s="25"/>
    </row>
    <row r="919" spans="6:14" ht="15.75" customHeight="1">
      <c r="F919" s="24"/>
      <c r="G919" s="25"/>
      <c r="H919" s="25"/>
      <c r="I919" s="25"/>
      <c r="J919" s="25"/>
      <c r="K919" s="25"/>
      <c r="L919" s="25"/>
      <c r="M919" s="25"/>
      <c r="N919" s="25"/>
    </row>
    <row r="920" spans="6:14" ht="15.75" customHeight="1">
      <c r="F920" s="24"/>
      <c r="G920" s="25"/>
      <c r="H920" s="25"/>
      <c r="I920" s="25"/>
      <c r="J920" s="25"/>
      <c r="K920" s="25"/>
      <c r="L920" s="25"/>
      <c r="M920" s="25"/>
      <c r="N920" s="25"/>
    </row>
    <row r="921" spans="6:14" ht="15.75" customHeight="1">
      <c r="F921" s="24"/>
      <c r="G921" s="25"/>
      <c r="H921" s="25"/>
      <c r="I921" s="25"/>
      <c r="J921" s="25"/>
      <c r="K921" s="25"/>
      <c r="L921" s="25"/>
      <c r="M921" s="25"/>
      <c r="N921" s="25"/>
    </row>
    <row r="922" spans="6:14" ht="15.75" customHeight="1">
      <c r="F922" s="24"/>
      <c r="G922" s="25"/>
      <c r="H922" s="25"/>
      <c r="I922" s="25"/>
      <c r="J922" s="25"/>
      <c r="K922" s="25"/>
      <c r="L922" s="25"/>
      <c r="M922" s="25"/>
      <c r="N922" s="25"/>
    </row>
    <row r="923" spans="6:14" ht="15.75" customHeight="1">
      <c r="F923" s="24"/>
      <c r="G923" s="25"/>
      <c r="H923" s="25"/>
      <c r="I923" s="25"/>
      <c r="J923" s="25"/>
      <c r="K923" s="25"/>
      <c r="L923" s="25"/>
      <c r="M923" s="25"/>
      <c r="N923" s="25"/>
    </row>
    <row r="924" spans="6:14" ht="15.75" customHeight="1">
      <c r="F924" s="24"/>
      <c r="G924" s="25"/>
      <c r="H924" s="25"/>
      <c r="I924" s="25"/>
      <c r="J924" s="25"/>
      <c r="K924" s="25"/>
      <c r="L924" s="25"/>
      <c r="M924" s="25"/>
      <c r="N924" s="25"/>
    </row>
    <row r="925" spans="6:14" ht="15.75" customHeight="1">
      <c r="F925" s="24"/>
      <c r="G925" s="25"/>
      <c r="H925" s="25"/>
      <c r="I925" s="25"/>
      <c r="J925" s="25"/>
      <c r="K925" s="25"/>
      <c r="L925" s="25"/>
      <c r="M925" s="25"/>
      <c r="N925" s="25"/>
    </row>
    <row r="926" spans="6:14" ht="15.75" customHeight="1">
      <c r="F926" s="24"/>
      <c r="G926" s="25"/>
      <c r="H926" s="25"/>
      <c r="I926" s="25"/>
      <c r="J926" s="25"/>
      <c r="K926" s="25"/>
      <c r="L926" s="25"/>
      <c r="M926" s="25"/>
      <c r="N926" s="25"/>
    </row>
    <row r="927" spans="6:14" ht="15.75" customHeight="1">
      <c r="F927" s="24"/>
      <c r="G927" s="25"/>
      <c r="H927" s="25"/>
      <c r="I927" s="25"/>
      <c r="J927" s="25"/>
      <c r="K927" s="25"/>
      <c r="L927" s="25"/>
      <c r="M927" s="25"/>
      <c r="N927" s="25"/>
    </row>
    <row r="928" spans="6:14" ht="15.75" customHeight="1">
      <c r="F928" s="24"/>
      <c r="G928" s="25"/>
      <c r="H928" s="25"/>
      <c r="I928" s="25"/>
      <c r="J928" s="25"/>
      <c r="K928" s="25"/>
      <c r="L928" s="25"/>
      <c r="M928" s="25"/>
      <c r="N928" s="25"/>
    </row>
    <row r="929" spans="6:14" ht="15.75" customHeight="1">
      <c r="F929" s="24"/>
      <c r="G929" s="25"/>
      <c r="H929" s="25"/>
      <c r="I929" s="25"/>
      <c r="J929" s="25"/>
      <c r="K929" s="25"/>
      <c r="L929" s="25"/>
      <c r="M929" s="25"/>
      <c r="N929" s="25"/>
    </row>
    <row r="930" spans="6:14" ht="15.75" customHeight="1">
      <c r="F930" s="24"/>
      <c r="G930" s="25"/>
      <c r="H930" s="25"/>
      <c r="I930" s="25"/>
      <c r="J930" s="25"/>
      <c r="K930" s="25"/>
      <c r="L930" s="25"/>
      <c r="M930" s="25"/>
      <c r="N930" s="25"/>
    </row>
    <row r="931" spans="6:14" ht="15.75" customHeight="1">
      <c r="F931" s="24"/>
      <c r="G931" s="25"/>
      <c r="H931" s="25"/>
      <c r="I931" s="25"/>
      <c r="J931" s="25"/>
      <c r="K931" s="25"/>
      <c r="L931" s="25"/>
      <c r="M931" s="25"/>
      <c r="N931" s="25"/>
    </row>
    <row r="932" spans="6:14" ht="15.75" customHeight="1">
      <c r="F932" s="24"/>
      <c r="G932" s="25"/>
      <c r="H932" s="25"/>
      <c r="I932" s="25"/>
      <c r="J932" s="25"/>
      <c r="K932" s="25"/>
      <c r="L932" s="25"/>
      <c r="M932" s="25"/>
      <c r="N932" s="25"/>
    </row>
    <row r="933" spans="6:14" ht="15.75" customHeight="1">
      <c r="F933" s="24"/>
      <c r="G933" s="25"/>
      <c r="H933" s="25"/>
      <c r="I933" s="25"/>
      <c r="J933" s="25"/>
      <c r="K933" s="25"/>
      <c r="L933" s="25"/>
      <c r="M933" s="25"/>
      <c r="N933" s="25"/>
    </row>
    <row r="934" spans="6:14" ht="15.75" customHeight="1">
      <c r="F934" s="24"/>
      <c r="G934" s="25"/>
      <c r="H934" s="25"/>
      <c r="I934" s="25"/>
      <c r="J934" s="25"/>
      <c r="K934" s="25"/>
      <c r="L934" s="25"/>
      <c r="M934" s="25"/>
      <c r="N934" s="25"/>
    </row>
    <row r="935" spans="6:14" ht="15.75" customHeight="1">
      <c r="F935" s="24"/>
      <c r="G935" s="25"/>
      <c r="H935" s="25"/>
      <c r="I935" s="25"/>
      <c r="J935" s="25"/>
      <c r="K935" s="25"/>
      <c r="L935" s="25"/>
      <c r="M935" s="25"/>
      <c r="N935" s="25"/>
    </row>
    <row r="936" spans="6:14" ht="15.75" customHeight="1">
      <c r="F936" s="24"/>
      <c r="G936" s="25"/>
      <c r="H936" s="25"/>
      <c r="I936" s="25"/>
      <c r="J936" s="25"/>
      <c r="K936" s="25"/>
      <c r="L936" s="25"/>
      <c r="M936" s="25"/>
      <c r="N936" s="25"/>
    </row>
    <row r="937" spans="6:14" ht="15.75" customHeight="1">
      <c r="F937" s="24"/>
      <c r="G937" s="25"/>
      <c r="H937" s="25"/>
      <c r="I937" s="25"/>
      <c r="J937" s="25"/>
      <c r="K937" s="25"/>
      <c r="L937" s="25"/>
      <c r="M937" s="25"/>
      <c r="N937" s="25"/>
    </row>
    <row r="938" spans="6:14" ht="15.75" customHeight="1">
      <c r="F938" s="24"/>
      <c r="G938" s="25"/>
      <c r="H938" s="25"/>
      <c r="I938" s="25"/>
      <c r="J938" s="25"/>
      <c r="K938" s="25"/>
      <c r="L938" s="25"/>
      <c r="M938" s="25"/>
      <c r="N938" s="25"/>
    </row>
    <row r="939" spans="6:14" ht="15.75" customHeight="1">
      <c r="F939" s="24"/>
      <c r="G939" s="25"/>
      <c r="H939" s="25"/>
      <c r="I939" s="25"/>
      <c r="J939" s="25"/>
      <c r="K939" s="25"/>
      <c r="L939" s="25"/>
      <c r="M939" s="25"/>
      <c r="N939" s="25"/>
    </row>
    <row r="940" spans="6:14" ht="15.75" customHeight="1">
      <c r="F940" s="24"/>
      <c r="G940" s="25"/>
      <c r="H940" s="25"/>
      <c r="I940" s="25"/>
      <c r="J940" s="25"/>
      <c r="K940" s="25"/>
      <c r="L940" s="25"/>
      <c r="M940" s="25"/>
      <c r="N940" s="25"/>
    </row>
    <row r="941" spans="6:14" ht="15.75" customHeight="1">
      <c r="F941" s="24"/>
      <c r="G941" s="25"/>
      <c r="H941" s="25"/>
      <c r="I941" s="25"/>
      <c r="J941" s="25"/>
      <c r="K941" s="25"/>
      <c r="L941" s="25"/>
      <c r="M941" s="25"/>
      <c r="N941" s="25"/>
    </row>
    <row r="942" spans="6:14" ht="15.75" customHeight="1">
      <c r="F942" s="24"/>
      <c r="G942" s="25"/>
      <c r="H942" s="25"/>
      <c r="I942" s="25"/>
      <c r="J942" s="25"/>
      <c r="K942" s="25"/>
      <c r="L942" s="25"/>
      <c r="M942" s="25"/>
      <c r="N942" s="25"/>
    </row>
    <row r="943" spans="6:14" ht="15.75" customHeight="1">
      <c r="F943" s="24"/>
      <c r="G943" s="25"/>
      <c r="H943" s="25"/>
      <c r="I943" s="25"/>
      <c r="J943" s="25"/>
      <c r="K943" s="25"/>
      <c r="L943" s="25"/>
      <c r="M943" s="25"/>
      <c r="N943" s="25"/>
    </row>
    <row r="944" spans="6:14" ht="15.75" customHeight="1">
      <c r="F944" s="24"/>
      <c r="G944" s="25"/>
      <c r="H944" s="25"/>
      <c r="I944" s="25"/>
      <c r="J944" s="25"/>
      <c r="K944" s="25"/>
      <c r="L944" s="25"/>
      <c r="M944" s="25"/>
      <c r="N944" s="25"/>
    </row>
    <row r="945" spans="6:14" ht="15.75" customHeight="1">
      <c r="F945" s="24"/>
      <c r="G945" s="25"/>
      <c r="H945" s="25"/>
      <c r="I945" s="25"/>
      <c r="J945" s="25"/>
      <c r="K945" s="25"/>
      <c r="L945" s="25"/>
      <c r="M945" s="25"/>
      <c r="N945" s="25"/>
    </row>
    <row r="946" spans="6:14" ht="15.75" customHeight="1">
      <c r="F946" s="24"/>
      <c r="G946" s="25"/>
      <c r="H946" s="25"/>
      <c r="I946" s="25"/>
      <c r="J946" s="25"/>
      <c r="K946" s="25"/>
      <c r="L946" s="25"/>
      <c r="M946" s="25"/>
      <c r="N946" s="25"/>
    </row>
    <row r="947" spans="6:14" ht="15.75" customHeight="1">
      <c r="F947" s="24"/>
      <c r="G947" s="25"/>
      <c r="H947" s="25"/>
      <c r="I947" s="25"/>
      <c r="J947" s="25"/>
      <c r="K947" s="25"/>
      <c r="L947" s="25"/>
      <c r="M947" s="25"/>
      <c r="N947" s="25"/>
    </row>
    <row r="948" spans="6:14" ht="15.75" customHeight="1">
      <c r="F948" s="24"/>
      <c r="G948" s="25"/>
      <c r="H948" s="25"/>
      <c r="I948" s="25"/>
      <c r="J948" s="25"/>
      <c r="K948" s="25"/>
      <c r="L948" s="25"/>
      <c r="M948" s="25"/>
      <c r="N948" s="25"/>
    </row>
    <row r="949" spans="6:14" ht="15.75" customHeight="1">
      <c r="F949" s="24"/>
      <c r="G949" s="25"/>
      <c r="H949" s="25"/>
      <c r="I949" s="25"/>
      <c r="J949" s="25"/>
      <c r="K949" s="25"/>
      <c r="L949" s="25"/>
      <c r="M949" s="25"/>
      <c r="N949" s="25"/>
    </row>
    <row r="950" spans="6:14" ht="15.75" customHeight="1">
      <c r="F950" s="24"/>
      <c r="G950" s="25"/>
      <c r="H950" s="25"/>
      <c r="I950" s="25"/>
      <c r="J950" s="25"/>
      <c r="K950" s="25"/>
      <c r="L950" s="25"/>
      <c r="M950" s="25"/>
      <c r="N950" s="25"/>
    </row>
    <row r="951" spans="6:14" ht="15.75" customHeight="1">
      <c r="F951" s="24"/>
      <c r="G951" s="25"/>
      <c r="H951" s="25"/>
      <c r="I951" s="25"/>
      <c r="J951" s="25"/>
      <c r="K951" s="25"/>
      <c r="L951" s="25"/>
      <c r="M951" s="25"/>
      <c r="N951" s="25"/>
    </row>
    <row r="952" spans="6:14" ht="15.75" customHeight="1">
      <c r="F952" s="24"/>
      <c r="G952" s="25"/>
      <c r="H952" s="25"/>
      <c r="I952" s="25"/>
      <c r="J952" s="25"/>
      <c r="K952" s="25"/>
      <c r="L952" s="25"/>
      <c r="M952" s="25"/>
      <c r="N952" s="25"/>
    </row>
    <row r="953" spans="6:14" ht="15.75" customHeight="1">
      <c r="F953" s="24"/>
      <c r="G953" s="25"/>
      <c r="H953" s="25"/>
      <c r="I953" s="25"/>
      <c r="J953" s="25"/>
      <c r="K953" s="25"/>
      <c r="L953" s="25"/>
      <c r="M953" s="25"/>
      <c r="N953" s="25"/>
    </row>
    <row r="954" spans="6:14" ht="15.75" customHeight="1">
      <c r="F954" s="24"/>
      <c r="G954" s="25"/>
      <c r="H954" s="25"/>
      <c r="I954" s="25"/>
      <c r="J954" s="25"/>
      <c r="K954" s="25"/>
      <c r="L954" s="25"/>
      <c r="M954" s="25"/>
      <c r="N954" s="25"/>
    </row>
    <row r="955" spans="6:14" ht="15.75" customHeight="1">
      <c r="F955" s="24"/>
      <c r="G955" s="25"/>
      <c r="H955" s="25"/>
      <c r="I955" s="25"/>
      <c r="J955" s="25"/>
      <c r="K955" s="25"/>
      <c r="L955" s="25"/>
      <c r="M955" s="25"/>
      <c r="N955" s="25"/>
    </row>
    <row r="956" spans="6:14" ht="15.75" customHeight="1">
      <c r="F956" s="24"/>
      <c r="G956" s="25"/>
      <c r="H956" s="25"/>
      <c r="I956" s="25"/>
      <c r="J956" s="25"/>
      <c r="K956" s="25"/>
      <c r="L956" s="25"/>
      <c r="M956" s="25"/>
      <c r="N956" s="25"/>
    </row>
    <row r="957" spans="6:14" ht="15.75" customHeight="1">
      <c r="F957" s="24"/>
      <c r="G957" s="25"/>
      <c r="H957" s="25"/>
      <c r="I957" s="25"/>
      <c r="J957" s="25"/>
      <c r="K957" s="25"/>
      <c r="L957" s="25"/>
      <c r="M957" s="25"/>
      <c r="N957" s="25"/>
    </row>
    <row r="958" spans="6:14" ht="15.75" customHeight="1">
      <c r="F958" s="24"/>
      <c r="G958" s="25"/>
      <c r="H958" s="25"/>
      <c r="I958" s="25"/>
      <c r="J958" s="25"/>
      <c r="K958" s="25"/>
      <c r="L958" s="25"/>
      <c r="M958" s="25"/>
      <c r="N958" s="25"/>
    </row>
    <row r="959" spans="6:14" ht="15.75" customHeight="1">
      <c r="F959" s="24"/>
      <c r="G959" s="25"/>
      <c r="H959" s="25"/>
      <c r="I959" s="25"/>
      <c r="J959" s="25"/>
      <c r="K959" s="25"/>
      <c r="L959" s="25"/>
      <c r="M959" s="25"/>
      <c r="N959" s="25"/>
    </row>
    <row r="960" spans="6:14" ht="15.75" customHeight="1">
      <c r="F960" s="24"/>
      <c r="G960" s="25"/>
      <c r="H960" s="25"/>
      <c r="I960" s="25"/>
      <c r="J960" s="25"/>
      <c r="K960" s="25"/>
      <c r="L960" s="25"/>
      <c r="M960" s="25"/>
      <c r="N960" s="25"/>
    </row>
    <row r="961" spans="6:14" ht="15.75" customHeight="1">
      <c r="F961" s="24"/>
      <c r="G961" s="25"/>
      <c r="H961" s="25"/>
      <c r="I961" s="25"/>
      <c r="J961" s="25"/>
      <c r="K961" s="25"/>
      <c r="L961" s="25"/>
      <c r="M961" s="25"/>
      <c r="N961" s="25"/>
    </row>
    <row r="962" spans="6:14" ht="15.75" customHeight="1">
      <c r="F962" s="24"/>
      <c r="G962" s="25"/>
      <c r="H962" s="25"/>
      <c r="I962" s="25"/>
      <c r="J962" s="25"/>
      <c r="K962" s="25"/>
      <c r="L962" s="25"/>
      <c r="M962" s="25"/>
      <c r="N962" s="25"/>
    </row>
    <row r="963" spans="6:14" ht="15.75" customHeight="1">
      <c r="F963" s="24"/>
      <c r="G963" s="25"/>
      <c r="H963" s="25"/>
      <c r="I963" s="25"/>
      <c r="J963" s="25"/>
      <c r="K963" s="25"/>
      <c r="L963" s="25"/>
      <c r="M963" s="25"/>
      <c r="N963" s="25"/>
    </row>
    <row r="964" spans="6:14" ht="15.75" customHeight="1">
      <c r="F964" s="24"/>
      <c r="G964" s="25"/>
      <c r="H964" s="25"/>
      <c r="I964" s="25"/>
      <c r="J964" s="25"/>
      <c r="K964" s="25"/>
      <c r="L964" s="25"/>
      <c r="M964" s="25"/>
      <c r="N964" s="2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42578125" defaultRowHeight="15" customHeight="1"/>
  <cols>
    <col min="1" max="20" width="10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notas</vt:lpstr>
      <vt:lpstr>Alternativas</vt:lpstr>
      <vt:lpstr>Claves</vt:lpstr>
      <vt:lpstr>Desarrollo</vt:lpstr>
      <vt:lpstr>Final</vt:lpstr>
      <vt:lpstr>Distribución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usuario</cp:lastModifiedBy>
  <dcterms:created xsi:type="dcterms:W3CDTF">2025-04-10T22:38:10Z</dcterms:created>
  <dcterms:modified xsi:type="dcterms:W3CDTF">2025-07-06T07:41:20Z</dcterms:modified>
</cp:coreProperties>
</file>