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Портфолио\4 курс\Информационные средства и технологии инженерных научных рассчетов\"/>
    </mc:Choice>
  </mc:AlternateContent>
  <bookViews>
    <workbookView xWindow="0" yWindow="0" windowWidth="1752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M5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H4" i="1"/>
  <c r="I4" i="1"/>
  <c r="J4" i="1"/>
  <c r="K4" i="1"/>
  <c r="K8" i="1" s="1"/>
  <c r="L4" i="1"/>
  <c r="G4" i="1"/>
  <c r="G8" i="1" s="1"/>
  <c r="F5" i="1"/>
  <c r="F6" i="1"/>
  <c r="F7" i="1"/>
  <c r="F4" i="1"/>
  <c r="F8" i="1" s="1"/>
  <c r="E6" i="1"/>
  <c r="E4" i="1"/>
  <c r="F13" i="1" s="1"/>
  <c r="D6" i="1"/>
  <c r="D4" i="1"/>
  <c r="F12" i="1" s="1"/>
  <c r="J8" i="1" l="1"/>
  <c r="M6" i="1"/>
  <c r="I8" i="1"/>
  <c r="L8" i="1"/>
  <c r="M7" i="1"/>
  <c r="H8" i="1"/>
  <c r="E14" i="1"/>
  <c r="B21" i="1" s="1"/>
  <c r="M4" i="1"/>
  <c r="B20" i="1"/>
  <c r="B19" i="1"/>
  <c r="M8" i="1" l="1"/>
  <c r="D15" i="1" l="1"/>
  <c r="B22" i="1" s="1"/>
  <c r="D11" i="1"/>
  <c r="B18" i="1" s="1"/>
  <c r="B28" i="1" l="1"/>
  <c r="B26" i="1"/>
  <c r="B27" i="1"/>
</calcChain>
</file>

<file path=xl/sharedStrings.xml><?xml version="1.0" encoding="utf-8"?>
<sst xmlns="http://schemas.openxmlformats.org/spreadsheetml/2006/main" count="45" uniqueCount="43">
  <si>
    <t>№ группы</t>
  </si>
  <si>
    <t>Сочетания уровней
A и B</t>
  </si>
  <si>
    <t>1 1</t>
  </si>
  <si>
    <t>2 2</t>
  </si>
  <si>
    <t>1 2</t>
  </si>
  <si>
    <t>2 1</t>
  </si>
  <si>
    <t>Число уровней в группах Xijm, m=1,2…n</t>
  </si>
  <si>
    <t>1-ый 
коллектив</t>
  </si>
  <si>
    <t>2-ой 
коллектив</t>
  </si>
  <si>
    <t>3-ий 
коллектив</t>
  </si>
  <si>
    <t>4-ый 
коллектив</t>
  </si>
  <si>
    <t>5-ый
коллектив</t>
  </si>
  <si>
    <t>6-ой 
коллектив</t>
  </si>
  <si>
    <t>1. Промежуточные вычисления, построение вспомогательной таблицы</t>
  </si>
  <si>
    <t>№</t>
  </si>
  <si>
    <t>A  B</t>
  </si>
  <si>
    <t>1  1</t>
  </si>
  <si>
    <t>2  2</t>
  </si>
  <si>
    <t>1  2</t>
  </si>
  <si>
    <t>2  1</t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</si>
  <si>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ij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</si>
  <si>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</si>
  <si>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j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</si>
  <si>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ij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</si>
  <si>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ijm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</si>
  <si>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Сумма</t>
  </si>
  <si>
    <t>2. Вычисление сумм квадратов</t>
  </si>
  <si>
    <t>Общая сумма квадратов:</t>
  </si>
  <si>
    <t>Взвешенная сумма квадратов эффектов фактора А</t>
  </si>
  <si>
    <t>Взвешенная сумма квадратов эффектов фактора B</t>
  </si>
  <si>
    <t>Смешаный эффект факторов a и B</t>
  </si>
  <si>
    <t>Ошибка эксперимента</t>
  </si>
  <si>
    <t>3. Оценка дисперсий</t>
  </si>
  <si>
    <r>
      <t>S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</si>
  <si>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a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</si>
  <si>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b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</si>
  <si>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ab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</si>
  <si>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e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</si>
  <si>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4. Проверка гипотез</t>
  </si>
  <si>
    <t>Fa расч.</t>
  </si>
  <si>
    <r>
      <t>Т.к. F</t>
    </r>
    <r>
      <rPr>
        <vertAlign val="subscript"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 xml:space="preserve"> расч. =12,3 &gt; F</t>
    </r>
    <r>
      <rPr>
        <vertAlign val="subscript"/>
        <sz val="11"/>
        <color theme="1"/>
        <rFont val="Calibri"/>
        <family val="2"/>
        <charset val="204"/>
        <scheme val="minor"/>
      </rPr>
      <t>кр</t>
    </r>
    <r>
      <rPr>
        <sz val="11"/>
        <color theme="1"/>
        <rFont val="Calibri"/>
        <family val="2"/>
        <charset val="204"/>
        <scheme val="minor"/>
      </rPr>
      <t xml:space="preserve"> = 3,8, то гипотеза отклоняется</t>
    </r>
  </si>
  <si>
    <r>
      <t>Т.к. F</t>
    </r>
    <r>
      <rPr>
        <vertAlign val="subscript"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 xml:space="preserve"> расч. =8,33 &gt; F</t>
    </r>
    <r>
      <rPr>
        <vertAlign val="subscript"/>
        <sz val="11"/>
        <color theme="1"/>
        <rFont val="Calibri"/>
        <family val="2"/>
        <charset val="204"/>
        <scheme val="minor"/>
      </rPr>
      <t>кр</t>
    </r>
    <r>
      <rPr>
        <sz val="11"/>
        <color theme="1"/>
        <rFont val="Calibri"/>
        <family val="2"/>
        <charset val="204"/>
        <scheme val="minor"/>
      </rPr>
      <t xml:space="preserve"> = 3,8, то гипотеза отклоняется</t>
    </r>
  </si>
  <si>
    <r>
      <t>Т.к. F</t>
    </r>
    <r>
      <rPr>
        <vertAlign val="subscript"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 xml:space="preserve"> расч. =0,34&lt; F</t>
    </r>
    <r>
      <rPr>
        <vertAlign val="subscript"/>
        <sz val="11"/>
        <color theme="1"/>
        <rFont val="Calibri"/>
        <family val="2"/>
        <charset val="204"/>
        <scheme val="minor"/>
      </rPr>
      <t>кр</t>
    </r>
    <r>
      <rPr>
        <sz val="11"/>
        <color theme="1"/>
        <rFont val="Calibri"/>
        <family val="2"/>
        <charset val="204"/>
        <scheme val="minor"/>
      </rPr>
      <t xml:space="preserve"> = 3,8, то гипотеза принимается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</si>
</sst>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7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/>
    <xf numFmtId="2" fontId="0" fillId="4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workbookViewId="0">
      <selection activeCell="N17" sqref="N17"/>
    </sheetView>
  </sheetViews>
  <sheetFormatPr defaultRowHeight="15" x14ac:dyDescent="0.25"/>
  <cols>
    <col min="2" max="2" width="15" customWidth="1"/>
    <col min="3" max="3" width="10.7109375" customWidth="1"/>
    <col min="4" max="4" width="10.5703125" customWidth="1"/>
    <col min="5" max="5" width="11.28515625" customWidth="1"/>
    <col min="6" max="6" width="10.85546875" customWidth="1"/>
    <col min="7" max="7" width="10.28515625" customWidth="1"/>
    <col min="8" max="8" width="10.42578125" customWidth="1"/>
  </cols>
  <sheetData>
    <row r="1" spans="1:23" ht="31.15" customHeight="1" x14ac:dyDescent="0.25">
      <c r="A1" s="7" t="s">
        <v>13</v>
      </c>
      <c r="B1" s="8"/>
      <c r="C1" s="8"/>
      <c r="D1" s="8"/>
      <c r="E1" s="8"/>
      <c r="F1" s="9"/>
      <c r="G1" s="10"/>
      <c r="P1" s="4" t="s">
        <v>0</v>
      </c>
      <c r="Q1" s="5" t="s">
        <v>1</v>
      </c>
      <c r="R1" s="4" t="s">
        <v>6</v>
      </c>
      <c r="S1" s="4"/>
      <c r="T1" s="4"/>
      <c r="U1" s="4"/>
      <c r="V1" s="4"/>
      <c r="W1" s="4"/>
    </row>
    <row r="2" spans="1:23" ht="15" customHeight="1" x14ac:dyDescent="0.35">
      <c r="A2" s="11" t="s">
        <v>14</v>
      </c>
      <c r="B2" s="11" t="s">
        <v>15</v>
      </c>
      <c r="C2" s="12" t="s">
        <v>20</v>
      </c>
      <c r="D2" s="12" t="s">
        <v>21</v>
      </c>
      <c r="E2" s="12" t="s">
        <v>22</v>
      </c>
      <c r="F2" s="12" t="s">
        <v>23</v>
      </c>
      <c r="G2" s="12" t="s">
        <v>24</v>
      </c>
      <c r="H2" s="12"/>
      <c r="I2" s="12"/>
      <c r="J2" s="12"/>
      <c r="K2" s="12"/>
      <c r="L2" s="12"/>
      <c r="M2" s="3"/>
      <c r="P2" s="4"/>
      <c r="Q2" s="5"/>
      <c r="R2" s="6" t="s">
        <v>7</v>
      </c>
      <c r="S2" s="6" t="s">
        <v>8</v>
      </c>
      <c r="T2" s="6" t="s">
        <v>9</v>
      </c>
      <c r="U2" s="6" t="s">
        <v>10</v>
      </c>
      <c r="V2" s="6" t="s">
        <v>11</v>
      </c>
      <c r="W2" s="6" t="s">
        <v>12</v>
      </c>
    </row>
    <row r="3" spans="1:23" x14ac:dyDescent="0.25">
      <c r="A3" s="11"/>
      <c r="B3" s="11"/>
      <c r="C3" s="12"/>
      <c r="D3" s="12"/>
      <c r="E3" s="12"/>
      <c r="F3" s="12"/>
      <c r="G3" s="3">
        <v>1</v>
      </c>
      <c r="H3" s="3">
        <v>2</v>
      </c>
      <c r="I3" s="3">
        <v>3</v>
      </c>
      <c r="J3" s="3">
        <v>4</v>
      </c>
      <c r="K3" s="3">
        <v>5</v>
      </c>
      <c r="L3" s="3">
        <v>6</v>
      </c>
      <c r="M3" s="3"/>
      <c r="P3" s="3">
        <v>1</v>
      </c>
      <c r="Q3" s="3" t="s">
        <v>2</v>
      </c>
      <c r="R3" s="3">
        <v>3</v>
      </c>
      <c r="S3" s="3">
        <v>5</v>
      </c>
      <c r="T3" s="3">
        <v>2</v>
      </c>
      <c r="U3" s="3">
        <v>4</v>
      </c>
      <c r="V3" s="3">
        <v>3</v>
      </c>
      <c r="W3" s="3">
        <v>1</v>
      </c>
    </row>
    <row r="4" spans="1:23" x14ac:dyDescent="0.25">
      <c r="A4" s="3">
        <v>1</v>
      </c>
      <c r="B4" s="3" t="s">
        <v>16</v>
      </c>
      <c r="C4" s="3">
        <v>18</v>
      </c>
      <c r="D4" s="12">
        <f>SUM(C4:C5)</f>
        <v>48</v>
      </c>
      <c r="E4" s="12">
        <f>SUM(C4,C6)</f>
        <v>51</v>
      </c>
      <c r="F4" s="3">
        <f>C4^2</f>
        <v>324</v>
      </c>
      <c r="G4" s="3">
        <f>R3^2</f>
        <v>9</v>
      </c>
      <c r="H4" s="3">
        <f>S3^2</f>
        <v>25</v>
      </c>
      <c r="I4" s="3">
        <f>T3^2</f>
        <v>4</v>
      </c>
      <c r="J4" s="3">
        <f>U3^2</f>
        <v>16</v>
      </c>
      <c r="K4" s="3">
        <f>V3^2</f>
        <v>9</v>
      </c>
      <c r="L4" s="3">
        <f>W3^2</f>
        <v>1</v>
      </c>
      <c r="M4" s="3">
        <f>SUM(G4:L4)</f>
        <v>64</v>
      </c>
      <c r="P4" s="3">
        <v>2</v>
      </c>
      <c r="Q4" s="3" t="s">
        <v>4</v>
      </c>
      <c r="R4" s="3">
        <v>4</v>
      </c>
      <c r="S4" s="3">
        <v>6</v>
      </c>
      <c r="T4" s="3">
        <v>8</v>
      </c>
      <c r="U4" s="3">
        <v>7</v>
      </c>
      <c r="V4" s="3">
        <v>3</v>
      </c>
      <c r="W4" s="3">
        <v>2</v>
      </c>
    </row>
    <row r="5" spans="1:23" x14ac:dyDescent="0.25">
      <c r="A5" s="3">
        <v>2</v>
      </c>
      <c r="B5" s="3" t="s">
        <v>18</v>
      </c>
      <c r="C5" s="3">
        <v>30</v>
      </c>
      <c r="D5" s="12"/>
      <c r="E5" s="12"/>
      <c r="F5" s="3">
        <f t="shared" ref="F5:F7" si="0">C5^2</f>
        <v>900</v>
      </c>
      <c r="G5" s="3">
        <f>R4^2</f>
        <v>16</v>
      </c>
      <c r="H5" s="3">
        <f>S4^2</f>
        <v>36</v>
      </c>
      <c r="I5" s="3">
        <f>T4^2</f>
        <v>64</v>
      </c>
      <c r="J5" s="3">
        <f>U4^2</f>
        <v>49</v>
      </c>
      <c r="K5" s="3">
        <f>V4^2</f>
        <v>9</v>
      </c>
      <c r="L5" s="3">
        <f>W4^2</f>
        <v>4</v>
      </c>
      <c r="M5" s="3">
        <f t="shared" ref="M5:M7" si="1">SUM(G5:L5)</f>
        <v>178</v>
      </c>
      <c r="P5" s="3">
        <v>3</v>
      </c>
      <c r="Q5" s="3" t="s">
        <v>5</v>
      </c>
      <c r="R5" s="3">
        <v>6</v>
      </c>
      <c r="S5" s="3">
        <v>5</v>
      </c>
      <c r="T5" s="3">
        <v>5</v>
      </c>
      <c r="U5" s="3">
        <v>7</v>
      </c>
      <c r="V5" s="3">
        <v>5</v>
      </c>
      <c r="W5" s="3">
        <v>5</v>
      </c>
    </row>
    <row r="6" spans="1:23" x14ac:dyDescent="0.25">
      <c r="A6" s="3">
        <v>3</v>
      </c>
      <c r="B6" s="3" t="s">
        <v>19</v>
      </c>
      <c r="C6" s="3">
        <v>33</v>
      </c>
      <c r="D6" s="12">
        <f>SUM(C6:C7)</f>
        <v>84</v>
      </c>
      <c r="E6" s="12">
        <f>SUM(C5,C7)</f>
        <v>81</v>
      </c>
      <c r="F6" s="3">
        <f t="shared" si="0"/>
        <v>1089</v>
      </c>
      <c r="G6" s="3">
        <f>R5^2</f>
        <v>36</v>
      </c>
      <c r="H6" s="3">
        <f>S5^2</f>
        <v>25</v>
      </c>
      <c r="I6" s="3">
        <f>T5^2</f>
        <v>25</v>
      </c>
      <c r="J6" s="3">
        <f>U5^2</f>
        <v>49</v>
      </c>
      <c r="K6" s="3">
        <f>V5^2</f>
        <v>25</v>
      </c>
      <c r="L6" s="3">
        <f>W5^2</f>
        <v>25</v>
      </c>
      <c r="M6" s="3">
        <f t="shared" si="1"/>
        <v>185</v>
      </c>
      <c r="P6" s="3">
        <v>4</v>
      </c>
      <c r="Q6" s="3" t="s">
        <v>3</v>
      </c>
      <c r="R6" s="3">
        <v>6</v>
      </c>
      <c r="S6" s="3">
        <v>8</v>
      </c>
      <c r="T6" s="3">
        <v>10</v>
      </c>
      <c r="U6" s="3">
        <v>8</v>
      </c>
      <c r="V6" s="3">
        <v>11</v>
      </c>
      <c r="W6" s="3">
        <v>8</v>
      </c>
    </row>
    <row r="7" spans="1:23" x14ac:dyDescent="0.25">
      <c r="A7" s="3">
        <v>4</v>
      </c>
      <c r="B7" s="3" t="s">
        <v>17</v>
      </c>
      <c r="C7" s="3">
        <v>51</v>
      </c>
      <c r="D7" s="12"/>
      <c r="E7" s="12"/>
      <c r="F7" s="3">
        <f t="shared" si="0"/>
        <v>2601</v>
      </c>
      <c r="G7" s="3">
        <f>R6^2</f>
        <v>36</v>
      </c>
      <c r="H7" s="3">
        <f>S6^2</f>
        <v>64</v>
      </c>
      <c r="I7" s="3">
        <f>T6^2</f>
        <v>100</v>
      </c>
      <c r="J7" s="3">
        <f>U6^2</f>
        <v>64</v>
      </c>
      <c r="K7" s="3">
        <f>V6^2</f>
        <v>121</v>
      </c>
      <c r="L7" s="3">
        <f>W6^2</f>
        <v>64</v>
      </c>
      <c r="M7" s="3">
        <f t="shared" si="1"/>
        <v>449</v>
      </c>
    </row>
    <row r="8" spans="1:23" x14ac:dyDescent="0.25">
      <c r="A8" s="11" t="s">
        <v>25</v>
      </c>
      <c r="B8" s="11"/>
      <c r="C8" s="3">
        <f>SUM(C4:C7)</f>
        <v>132</v>
      </c>
      <c r="D8" s="3"/>
      <c r="E8" s="3"/>
      <c r="F8" s="3">
        <f t="shared" ref="F8" si="2">SUM(F4:F7)</f>
        <v>4914</v>
      </c>
      <c r="G8" s="3">
        <f t="shared" ref="G8" si="3">SUM(G4:G7)</f>
        <v>97</v>
      </c>
      <c r="H8" s="3">
        <f t="shared" ref="H8" si="4">SUM(H4:H7)</f>
        <v>150</v>
      </c>
      <c r="I8" s="3">
        <f t="shared" ref="I8" si="5">SUM(I4:I7)</f>
        <v>193</v>
      </c>
      <c r="J8" s="3">
        <f t="shared" ref="J8" si="6">SUM(J4:J7)</f>
        <v>178</v>
      </c>
      <c r="K8" s="3">
        <f t="shared" ref="K8" si="7">SUM(K4:K7)</f>
        <v>164</v>
      </c>
      <c r="L8" s="3">
        <f t="shared" ref="L8" si="8">SUM(L4:L7)</f>
        <v>94</v>
      </c>
      <c r="M8" s="3">
        <f t="shared" ref="M8" si="9">SUM(M4:M7)</f>
        <v>876</v>
      </c>
    </row>
    <row r="9" spans="1:23" ht="15.6" customHeight="1" x14ac:dyDescent="0.25"/>
    <row r="10" spans="1:23" x14ac:dyDescent="0.25">
      <c r="A10" s="7" t="s">
        <v>26</v>
      </c>
      <c r="B10" s="8"/>
      <c r="C10" s="9"/>
    </row>
    <row r="11" spans="1:23" x14ac:dyDescent="0.25">
      <c r="A11" s="3" t="s">
        <v>27</v>
      </c>
      <c r="B11" s="3"/>
      <c r="C11" s="3"/>
      <c r="D11" s="3">
        <f>M8-(C8^2/24)</f>
        <v>150</v>
      </c>
      <c r="E11" s="3"/>
      <c r="F11" s="3"/>
    </row>
    <row r="12" spans="1:23" x14ac:dyDescent="0.25">
      <c r="A12" s="3" t="s">
        <v>28</v>
      </c>
      <c r="B12" s="3"/>
      <c r="C12" s="3"/>
      <c r="D12" s="3"/>
      <c r="E12" s="3"/>
      <c r="F12" s="3">
        <f>2/24*(D4^2+D6^2)-726</f>
        <v>54</v>
      </c>
    </row>
    <row r="13" spans="1:23" x14ac:dyDescent="0.25">
      <c r="A13" s="3" t="s">
        <v>29</v>
      </c>
      <c r="B13" s="3"/>
      <c r="C13" s="3"/>
      <c r="D13" s="3"/>
      <c r="E13" s="3"/>
      <c r="F13" s="3">
        <f>2/24*(E4^2+E6^2)-726</f>
        <v>37.5</v>
      </c>
    </row>
    <row r="14" spans="1:23" x14ac:dyDescent="0.25">
      <c r="A14" s="3" t="s">
        <v>30</v>
      </c>
      <c r="B14" s="3"/>
      <c r="C14" s="3"/>
      <c r="D14" s="3"/>
      <c r="E14" s="3">
        <f>1/6*F8-F12-F13-726</f>
        <v>1.5</v>
      </c>
      <c r="F14" s="3"/>
    </row>
    <row r="15" spans="1:23" x14ac:dyDescent="0.25">
      <c r="A15" s="3" t="s">
        <v>31</v>
      </c>
      <c r="B15" s="3"/>
      <c r="C15" s="3"/>
      <c r="D15" s="3">
        <f>M8-F8*1/6</f>
        <v>57</v>
      </c>
      <c r="E15" s="3"/>
      <c r="F15" s="3"/>
    </row>
    <row r="17" spans="1:8" x14ac:dyDescent="0.25">
      <c r="A17" s="1" t="s">
        <v>32</v>
      </c>
      <c r="B17" s="2"/>
    </row>
    <row r="18" spans="1:8" ht="17.25" x14ac:dyDescent="0.25">
      <c r="A18" s="3" t="s">
        <v>33</v>
      </c>
      <c r="B18" s="13">
        <f>D11/23</f>
        <v>6.5217391304347823</v>
      </c>
    </row>
    <row r="19" spans="1:8" ht="18.75" x14ac:dyDescent="0.35">
      <c r="A19" s="3" t="s">
        <v>34</v>
      </c>
      <c r="B19" s="3">
        <f>F12/1</f>
        <v>54</v>
      </c>
    </row>
    <row r="20" spans="1:8" ht="18.75" x14ac:dyDescent="0.35">
      <c r="A20" s="3" t="s">
        <v>35</v>
      </c>
      <c r="B20" s="3">
        <f>F13</f>
        <v>37.5</v>
      </c>
    </row>
    <row r="21" spans="1:8" ht="18.75" x14ac:dyDescent="0.35">
      <c r="A21" s="3" t="s">
        <v>36</v>
      </c>
      <c r="B21" s="3">
        <f>E14/4</f>
        <v>0.375</v>
      </c>
    </row>
    <row r="22" spans="1:8" ht="18.75" x14ac:dyDescent="0.35">
      <c r="A22" s="3" t="s">
        <v>37</v>
      </c>
      <c r="B22" s="14">
        <f>D15/13</f>
        <v>4.384615384615385</v>
      </c>
    </row>
    <row r="25" spans="1:8" x14ac:dyDescent="0.25">
      <c r="A25" s="7" t="s">
        <v>38</v>
      </c>
      <c r="B25" s="9"/>
    </row>
    <row r="26" spans="1:8" ht="18" x14ac:dyDescent="0.35">
      <c r="A26" s="3" t="s">
        <v>39</v>
      </c>
      <c r="B26" s="14">
        <f>F12/B22</f>
        <v>12.315789473684209</v>
      </c>
      <c r="C26" s="3"/>
      <c r="D26" s="3" t="s">
        <v>40</v>
      </c>
      <c r="E26" s="3"/>
      <c r="F26" s="3"/>
      <c r="G26" s="3"/>
      <c r="H26" s="3"/>
    </row>
    <row r="27" spans="1:8" ht="18" x14ac:dyDescent="0.35">
      <c r="A27" s="3" t="s">
        <v>39</v>
      </c>
      <c r="B27" s="14">
        <f>F13/B22</f>
        <v>8.5526315789473681</v>
      </c>
      <c r="C27" s="3"/>
      <c r="D27" s="3" t="s">
        <v>41</v>
      </c>
      <c r="E27" s="3"/>
      <c r="F27" s="3"/>
      <c r="G27" s="3"/>
      <c r="H27" s="3"/>
    </row>
    <row r="28" spans="1:8" ht="18" x14ac:dyDescent="0.35">
      <c r="A28" s="3" t="s">
        <v>39</v>
      </c>
      <c r="B28" s="14">
        <f>E14/B22</f>
        <v>0.34210526315789469</v>
      </c>
      <c r="C28" s="3"/>
      <c r="D28" s="3" t="s">
        <v>42</v>
      </c>
      <c r="E28" s="3"/>
      <c r="F28" s="3"/>
      <c r="G28" s="3"/>
      <c r="H28" s="3"/>
    </row>
  </sheetData>
  <mergeCells count="12">
    <mergeCell ref="Q1:Q2"/>
    <mergeCell ref="P1:P2"/>
    <mergeCell ref="R1:W1"/>
    <mergeCell ref="D4:D5"/>
    <mergeCell ref="D6:D7"/>
    <mergeCell ref="E4:E5"/>
    <mergeCell ref="E6:E7"/>
    <mergeCell ref="C2:C3"/>
    <mergeCell ref="D2:D3"/>
    <mergeCell ref="E2:E3"/>
    <mergeCell ref="F2:F3"/>
    <mergeCell ref="G2:L2"/>
  </mergeCells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Kozyrkov</dc:creator>
  <cp:lastModifiedBy>Igor Kozyrkov</cp:lastModifiedBy>
  <dcterms:created xsi:type="dcterms:W3CDTF">2022-10-20T19:09:35Z</dcterms:created>
  <dcterms:modified xsi:type="dcterms:W3CDTF">2022-12-11T18:16:03Z</dcterms:modified>
</cp:coreProperties>
</file>