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Портфолио\4 курс\Информационные средства и технологии инженерных научных рассчетов\"/>
    </mc:Choice>
  </mc:AlternateContent>
  <bookViews>
    <workbookView xWindow="0" yWindow="0" windowWidth="28800" windowHeight="12330"/>
  </bookViews>
  <sheets>
    <sheet name="Задача 1" sheetId="1" r:id="rId1"/>
    <sheet name="Задача 2" sheetId="2" r:id="rId2"/>
    <sheet name="Задача 3" sheetId="3" r:id="rId3"/>
    <sheet name="Задача 4" sheetId="4" r:id="rId4"/>
    <sheet name="Задача 5" sheetId="5" r:id="rId5"/>
  </sheets>
  <calcPr calcId="17902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5" l="1"/>
  <c r="C8" i="5"/>
  <c r="B8" i="5"/>
  <c r="I10" i="4"/>
  <c r="I9" i="4"/>
  <c r="F10" i="4"/>
  <c r="F9" i="4"/>
  <c r="B7" i="4"/>
  <c r="D6" i="4"/>
  <c r="E6" i="4" s="1"/>
  <c r="F6" i="4" s="1"/>
  <c r="E5" i="4"/>
  <c r="F5" i="4" s="1"/>
  <c r="D5" i="4"/>
  <c r="D4" i="4"/>
  <c r="E4" i="4" s="1"/>
  <c r="F4" i="4" s="1"/>
  <c r="D3" i="4"/>
  <c r="E3" i="4" s="1"/>
  <c r="F3" i="4" s="1"/>
  <c r="E7" i="3"/>
  <c r="F7" i="3" s="1"/>
  <c r="F8" i="3" s="1"/>
  <c r="B12" i="3" s="1"/>
  <c r="B13" i="3" s="1"/>
  <c r="E6" i="3"/>
  <c r="E5" i="3"/>
  <c r="F5" i="3" s="1"/>
  <c r="E4" i="3"/>
  <c r="F4" i="3" s="1"/>
  <c r="D7" i="3"/>
  <c r="D6" i="3"/>
  <c r="D5" i="3"/>
  <c r="D4" i="3"/>
  <c r="B8" i="3"/>
  <c r="B10" i="2"/>
  <c r="D8" i="2"/>
  <c r="B8" i="2"/>
  <c r="E6" i="2"/>
  <c r="E7" i="2" s="1"/>
  <c r="E5" i="2"/>
  <c r="E4" i="2"/>
  <c r="D5" i="2"/>
  <c r="D6" i="2"/>
  <c r="D7" i="2"/>
  <c r="D4" i="2"/>
  <c r="B36" i="1"/>
  <c r="C34" i="1"/>
  <c r="B34" i="1"/>
  <c r="C29" i="1"/>
  <c r="C30" i="1"/>
  <c r="C31" i="1"/>
  <c r="C32" i="1"/>
  <c r="C33" i="1"/>
  <c r="C28" i="1"/>
  <c r="B20" i="1"/>
  <c r="C18" i="1"/>
  <c r="B18" i="1"/>
  <c r="D14" i="1"/>
  <c r="D15" i="1" s="1"/>
  <c r="D16" i="1" s="1"/>
  <c r="D17" i="1" s="1"/>
  <c r="D13" i="1"/>
  <c r="D12" i="1"/>
  <c r="C13" i="1"/>
  <c r="C14" i="1"/>
  <c r="C15" i="1"/>
  <c r="C16" i="1"/>
  <c r="C17" i="1"/>
  <c r="C12" i="1"/>
  <c r="B17" i="1"/>
  <c r="B16" i="1"/>
  <c r="B15" i="1"/>
  <c r="B14" i="1"/>
  <c r="B13" i="1"/>
  <c r="B12" i="1"/>
  <c r="R3" i="1"/>
  <c r="C5" i="1" s="1"/>
  <c r="F6" i="3"/>
  <c r="F7" i="4" l="1"/>
  <c r="B11" i="4" s="1"/>
  <c r="B12" i="4" s="1"/>
</calcChain>
</file>

<file path=xl/sharedStrings.xml><?xml version="1.0" encoding="utf-8"?>
<sst xmlns="http://schemas.openxmlformats.org/spreadsheetml/2006/main" count="82" uniqueCount="47">
  <si>
    <t>Заработная плата служащих отдела</t>
  </si>
  <si>
    <t>№ служающего</t>
  </si>
  <si>
    <t>Итого</t>
  </si>
  <si>
    <t>Средняя зарплата</t>
  </si>
  <si>
    <t>Расчет средней арифметической в дискретном вариативном ряду</t>
  </si>
  <si>
    <t>Исходные данные</t>
  </si>
  <si>
    <t>Уровень зар.
платы, тыс.руб</t>
  </si>
  <si>
    <t>Численность
служащих,
чел.</t>
  </si>
  <si>
    <t>Фонд зарплаты,
тыс. руб</t>
  </si>
  <si>
    <r>
      <t>Заработная плата,
тыс. руб.
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</si>
  <si>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</si>
  <si>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</si>
  <si>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*f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</si>
  <si>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Накопленные
частоты</t>
  </si>
  <si>
    <t>X=</t>
  </si>
  <si>
    <t>Расчет средней гармонической в дискретном вариационном ряду</t>
  </si>
  <si>
    <t>Расчетный показатель</t>
  </si>
  <si>
    <t>Уровень зар. платы,
тыс. руб.</t>
  </si>
  <si>
    <t>Фонд зарплаты,
тыс. руб.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</si>
  <si>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</si>
  <si>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Численность служащих, 
чел.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</si>
  <si>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/x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</si>
  <si>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t>Расчет средней арифметической в интервальном вариационном ряду</t>
  </si>
  <si>
    <t>Расчетные показатели</t>
  </si>
  <si>
    <t>Группы организаций 
по объему товарооборота,
тыс. руб.</t>
  </si>
  <si>
    <t>Число
организаций</t>
  </si>
  <si>
    <t>Середина 
интервала</t>
  </si>
  <si>
    <t>Произведение вариантов
на частоты</t>
  </si>
  <si>
    <t>1200-1225</t>
  </si>
  <si>
    <t>1225-1250</t>
  </si>
  <si>
    <t>1250-1275</t>
  </si>
  <si>
    <t>1275-1300</t>
  </si>
  <si>
    <t>X'=</t>
  </si>
  <si>
    <t>d</t>
  </si>
  <si>
    <t>A</t>
  </si>
  <si>
    <r>
      <t xml:space="preserve">
x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-A</t>
    </r>
  </si>
  <si>
    <t xml:space="preserve">
</t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</si>
  <si>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Q3</t>
    </r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</si>
  <si>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</si>
  <si>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8</t>
    </r>
  </si>
  <si>
    <r>
      <t>N</t>
    </r>
    <r>
      <rPr>
        <vertAlign val="subscript"/>
        <sz val="11"/>
        <color theme="1"/>
        <rFont val="Calibri"/>
        <family val="2"/>
        <charset val="204"/>
        <scheme val="minor"/>
      </rPr>
      <t>D8</t>
    </r>
  </si>
  <si>
    <t>Вычисление среднего значения альтернативного признака</t>
  </si>
  <si>
    <t>№ группы</t>
  </si>
  <si>
    <t>Численность студентов</t>
  </si>
  <si>
    <t>в группе</t>
  </si>
  <si>
    <t>присутствующих 
на занятиях</t>
  </si>
  <si>
    <t>Уровень посещаемости
в группе,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</si>
</sst>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9" fontId="0" fillId="3" borderId="1" xfId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</xdr:colOff>
      <xdr:row>2</xdr:row>
      <xdr:rowOff>552450</xdr:rowOff>
    </xdr:from>
    <xdr:ext cx="40985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953C19-2B28-4C0C-938A-1BF1598FF507}"/>
                </a:ext>
              </a:extLst>
            </xdr:cNvPr>
            <xdr:cNvSpPr txBox="1"/>
          </xdr:nvSpPr>
          <xdr:spPr>
            <a:xfrm>
              <a:off x="3368040" y="918210"/>
              <a:ext cx="4098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B953C19-2B28-4C0C-938A-1BF1598FF507}"/>
                </a:ext>
              </a:extLst>
            </xdr:cNvPr>
            <xdr:cNvSpPr txBox="1"/>
          </xdr:nvSpPr>
          <xdr:spPr>
            <a:xfrm>
              <a:off x="3368040" y="918210"/>
              <a:ext cx="4098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𝑖−𝐴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7620</xdr:colOff>
      <xdr:row>2</xdr:row>
      <xdr:rowOff>369570</xdr:rowOff>
    </xdr:from>
    <xdr:ext cx="711412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FE90B7-7791-4184-8203-2D49268401D6}"/>
                </a:ext>
              </a:extLst>
            </xdr:cNvPr>
            <xdr:cNvSpPr txBox="1"/>
          </xdr:nvSpPr>
          <xdr:spPr>
            <a:xfrm>
              <a:off x="3931920" y="735330"/>
              <a:ext cx="7114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FE90B7-7791-4184-8203-2D49268401D6}"/>
                </a:ext>
              </a:extLst>
            </xdr:cNvPr>
            <xdr:cNvSpPr txBox="1"/>
          </xdr:nvSpPr>
          <xdr:spPr>
            <a:xfrm>
              <a:off x="3931920" y="735330"/>
              <a:ext cx="7114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𝑖−𝐴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53340</xdr:colOff>
      <xdr:row>1</xdr:row>
      <xdr:rowOff>552450</xdr:rowOff>
    </xdr:from>
    <xdr:ext cx="40985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7947DF-A5CF-4B7D-9EC4-CE11CE52A778}"/>
                </a:ext>
              </a:extLst>
            </xdr:cNvPr>
            <xdr:cNvSpPr txBox="1"/>
          </xdr:nvSpPr>
          <xdr:spPr>
            <a:xfrm>
              <a:off x="3368040" y="918210"/>
              <a:ext cx="4098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7947DF-A5CF-4B7D-9EC4-CE11CE52A778}"/>
                </a:ext>
              </a:extLst>
            </xdr:cNvPr>
            <xdr:cNvSpPr txBox="1"/>
          </xdr:nvSpPr>
          <xdr:spPr>
            <a:xfrm>
              <a:off x="3368040" y="918210"/>
              <a:ext cx="40985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𝑖−𝐴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7620</xdr:colOff>
      <xdr:row>1</xdr:row>
      <xdr:rowOff>369570</xdr:rowOff>
    </xdr:from>
    <xdr:ext cx="711412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45C70CC-8C45-4B9D-9ADF-AAB004C61792}"/>
                </a:ext>
              </a:extLst>
            </xdr:cNvPr>
            <xdr:cNvSpPr txBox="1"/>
          </xdr:nvSpPr>
          <xdr:spPr>
            <a:xfrm>
              <a:off x="3931920" y="735330"/>
              <a:ext cx="7114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den>
                        </m:f>
                      </m:e>
                    </m:d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45C70CC-8C45-4B9D-9ADF-AAB004C61792}"/>
                </a:ext>
              </a:extLst>
            </xdr:cNvPr>
            <xdr:cNvSpPr txBox="1"/>
          </xdr:nvSpPr>
          <xdr:spPr>
            <a:xfrm>
              <a:off x="3931920" y="735330"/>
              <a:ext cx="71141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((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𝑖−𝐴</a:t>
              </a:r>
              <a:r>
                <a:rPr lang="ru-RU" sz="1100" b="0" i="0">
                  <a:latin typeface="Cambria Math" panose="02040503050406030204" pitchFamily="18" charset="0"/>
                </a:rPr>
                <a:t>)/</a:t>
              </a:r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ru-RU" sz="1100" b="0" i="0">
                  <a:latin typeface="Cambria Math" panose="02040503050406030204" pitchFamily="18" charset="0"/>
                </a:rPr>
                <a:t>) </a:t>
              </a:r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8</xdr:row>
      <xdr:rowOff>179070</xdr:rowOff>
    </xdr:from>
    <xdr:ext cx="43434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49C28A-858E-4947-85C7-FECE0AF1B649}"/>
                </a:ext>
              </a:extLst>
            </xdr:cNvPr>
            <xdr:cNvSpPr txBox="1"/>
          </xdr:nvSpPr>
          <xdr:spPr>
            <a:xfrm>
              <a:off x="205740" y="1824990"/>
              <a:ext cx="4343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acc>
                    <m:accPr>
                      <m:chr m:val="̅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𝑤</m:t>
                      </m:r>
                    </m:e>
                  </m:acc>
                </m:oMath>
              </a14:m>
              <a:r>
                <a:rPr lang="en-US" sz="1100"/>
                <a:t>=p=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249C28A-858E-4947-85C7-FECE0AF1B649}"/>
                </a:ext>
              </a:extLst>
            </xdr:cNvPr>
            <xdr:cNvSpPr txBox="1"/>
          </xdr:nvSpPr>
          <xdr:spPr>
            <a:xfrm>
              <a:off x="205740" y="1824990"/>
              <a:ext cx="43434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 ̅</a:t>
              </a:r>
              <a:r>
                <a:rPr lang="en-US" sz="1100"/>
                <a:t>=p=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topLeftCell="A7" zoomScale="115" zoomScaleNormal="115" workbookViewId="0">
      <selection activeCell="G22" sqref="G22"/>
    </sheetView>
  </sheetViews>
  <sheetFormatPr defaultRowHeight="15" x14ac:dyDescent="0.25"/>
  <cols>
    <col min="1" max="1" width="13.7109375" customWidth="1"/>
    <col min="2" max="2" width="12" customWidth="1"/>
    <col min="3" max="3" width="12.28515625" customWidth="1"/>
    <col min="4" max="4" width="14.42578125" customWidth="1"/>
  </cols>
  <sheetData>
    <row r="1" spans="1:18" x14ac:dyDescent="0.25">
      <c r="A1" s="4" t="s">
        <v>0</v>
      </c>
      <c r="B1" s="4"/>
      <c r="C1" s="4"/>
    </row>
    <row r="2" spans="1:18" x14ac:dyDescent="0.25">
      <c r="A2" s="5" t="s">
        <v>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>
        <v>13</v>
      </c>
      <c r="O2" s="5">
        <v>14</v>
      </c>
      <c r="P2" s="5">
        <v>15</v>
      </c>
      <c r="Q2" s="5">
        <v>16</v>
      </c>
      <c r="R2" s="5" t="s">
        <v>2</v>
      </c>
    </row>
    <row r="3" spans="1:18" ht="63" x14ac:dyDescent="0.35">
      <c r="A3" s="6" t="s">
        <v>9</v>
      </c>
      <c r="B3" s="5">
        <v>15</v>
      </c>
      <c r="C3" s="5">
        <v>15</v>
      </c>
      <c r="D3" s="5">
        <v>18</v>
      </c>
      <c r="E3" s="5">
        <v>18</v>
      </c>
      <c r="F3" s="5">
        <v>18</v>
      </c>
      <c r="G3" s="5">
        <v>25</v>
      </c>
      <c r="H3" s="5">
        <v>25</v>
      </c>
      <c r="I3" s="5">
        <v>25</v>
      </c>
      <c r="J3" s="5">
        <v>25</v>
      </c>
      <c r="K3" s="5">
        <v>25</v>
      </c>
      <c r="L3" s="5">
        <v>29</v>
      </c>
      <c r="M3" s="5">
        <v>29</v>
      </c>
      <c r="N3" s="5">
        <v>29</v>
      </c>
      <c r="O3" s="5">
        <v>36</v>
      </c>
      <c r="P3" s="5">
        <v>36</v>
      </c>
      <c r="Q3" s="5">
        <v>40</v>
      </c>
      <c r="R3" s="5">
        <f>SUM(B3:Q3)</f>
        <v>408</v>
      </c>
    </row>
    <row r="5" spans="1:18" x14ac:dyDescent="0.25">
      <c r="A5" s="3" t="s">
        <v>3</v>
      </c>
      <c r="B5" s="3"/>
      <c r="C5" s="5">
        <f>R3/Q2</f>
        <v>25.5</v>
      </c>
    </row>
    <row r="8" spans="1:18" x14ac:dyDescent="0.25">
      <c r="A8" s="3" t="s">
        <v>4</v>
      </c>
      <c r="B8" s="3"/>
      <c r="C8" s="3"/>
      <c r="D8" s="3"/>
      <c r="E8" s="3"/>
    </row>
    <row r="9" spans="1:18" x14ac:dyDescent="0.25">
      <c r="A9" s="7" t="s">
        <v>5</v>
      </c>
      <c r="B9" s="7"/>
      <c r="C9" s="7"/>
      <c r="D9" s="7"/>
    </row>
    <row r="10" spans="1:18" ht="43.15" customHeight="1" x14ac:dyDescent="0.25">
      <c r="A10" s="8" t="s">
        <v>6</v>
      </c>
      <c r="B10" s="6" t="s">
        <v>7</v>
      </c>
      <c r="C10" s="6" t="s">
        <v>8</v>
      </c>
      <c r="D10" s="6" t="s">
        <v>13</v>
      </c>
    </row>
    <row r="11" spans="1:18" ht="18" x14ac:dyDescent="0.35">
      <c r="A11" s="9" t="s">
        <v>10</v>
      </c>
      <c r="B11" s="5" t="s">
        <v>11</v>
      </c>
      <c r="C11" s="5" t="s">
        <v>12</v>
      </c>
      <c r="D11" s="5"/>
    </row>
    <row r="12" spans="1:18" x14ac:dyDescent="0.25">
      <c r="A12" s="9">
        <v>15</v>
      </c>
      <c r="B12" s="5">
        <f>COUNTIF(B3:Q3,A12)</f>
        <v>2</v>
      </c>
      <c r="C12" s="5">
        <f>A12*B12</f>
        <v>30</v>
      </c>
      <c r="D12" s="5">
        <f>B12</f>
        <v>2</v>
      </c>
    </row>
    <row r="13" spans="1:18" x14ac:dyDescent="0.25">
      <c r="A13" s="9">
        <v>18</v>
      </c>
      <c r="B13" s="5">
        <f>COUNTIF(B3:Q3,A13)</f>
        <v>3</v>
      </c>
      <c r="C13" s="5">
        <f t="shared" ref="C13:C17" si="0">A13*B13</f>
        <v>54</v>
      </c>
      <c r="D13" s="5">
        <f>D12+B13</f>
        <v>5</v>
      </c>
    </row>
    <row r="14" spans="1:18" x14ac:dyDescent="0.25">
      <c r="A14" s="9">
        <v>25</v>
      </c>
      <c r="B14" s="5">
        <f>COUNTIF(B3:Q3,A14)</f>
        <v>5</v>
      </c>
      <c r="C14" s="5">
        <f t="shared" si="0"/>
        <v>125</v>
      </c>
      <c r="D14" s="5">
        <f t="shared" ref="D14:D17" si="1">D13+B14</f>
        <v>10</v>
      </c>
    </row>
    <row r="15" spans="1:18" x14ac:dyDescent="0.25">
      <c r="A15" s="9">
        <v>29</v>
      </c>
      <c r="B15" s="5">
        <f>COUNTIF(B3:Q3,A15)</f>
        <v>3</v>
      </c>
      <c r="C15" s="5">
        <f t="shared" si="0"/>
        <v>87</v>
      </c>
      <c r="D15" s="5">
        <f t="shared" si="1"/>
        <v>13</v>
      </c>
    </row>
    <row r="16" spans="1:18" x14ac:dyDescent="0.25">
      <c r="A16" s="9">
        <v>36</v>
      </c>
      <c r="B16" s="5">
        <f>COUNTIF(B3:Q3,A16)</f>
        <v>2</v>
      </c>
      <c r="C16" s="5">
        <f t="shared" si="0"/>
        <v>72</v>
      </c>
      <c r="D16" s="5">
        <f t="shared" si="1"/>
        <v>15</v>
      </c>
    </row>
    <row r="17" spans="1:5" x14ac:dyDescent="0.25">
      <c r="A17" s="9">
        <v>40</v>
      </c>
      <c r="B17" s="5">
        <f>COUNTIF(B3:Q3,A17)</f>
        <v>1</v>
      </c>
      <c r="C17" s="5">
        <f t="shared" si="0"/>
        <v>40</v>
      </c>
      <c r="D17" s="5">
        <f t="shared" si="1"/>
        <v>16</v>
      </c>
    </row>
    <row r="18" spans="1:5" x14ac:dyDescent="0.25">
      <c r="A18" s="5" t="s">
        <v>2</v>
      </c>
      <c r="B18" s="5">
        <f>SUM(B12:B17)</f>
        <v>16</v>
      </c>
      <c r="C18" s="5">
        <f>SUM(C12:C17)</f>
        <v>408</v>
      </c>
      <c r="D18" s="5"/>
    </row>
    <row r="20" spans="1:5" x14ac:dyDescent="0.25">
      <c r="A20" s="10" t="s">
        <v>14</v>
      </c>
      <c r="B20" s="11">
        <f>C18/B18</f>
        <v>25.5</v>
      </c>
    </row>
    <row r="24" spans="1:5" x14ac:dyDescent="0.25">
      <c r="A24" s="3" t="s">
        <v>15</v>
      </c>
      <c r="B24" s="3"/>
      <c r="C24" s="3"/>
      <c r="D24" s="3"/>
      <c r="E24" s="3"/>
    </row>
    <row r="25" spans="1:5" x14ac:dyDescent="0.25">
      <c r="A25" s="7" t="s">
        <v>5</v>
      </c>
      <c r="B25" s="7"/>
      <c r="C25" s="12" t="s">
        <v>16</v>
      </c>
      <c r="D25" s="12"/>
    </row>
    <row r="26" spans="1:5" ht="45" x14ac:dyDescent="0.25">
      <c r="A26" s="6" t="s">
        <v>17</v>
      </c>
      <c r="B26" s="6" t="s">
        <v>18</v>
      </c>
      <c r="C26" s="6" t="s">
        <v>20</v>
      </c>
      <c r="D26" s="5"/>
    </row>
    <row r="27" spans="1:5" ht="18" x14ac:dyDescent="0.35">
      <c r="A27" s="9" t="s">
        <v>10</v>
      </c>
      <c r="B27" s="5" t="s">
        <v>19</v>
      </c>
      <c r="C27" s="5" t="s">
        <v>21</v>
      </c>
      <c r="D27" s="5"/>
    </row>
    <row r="28" spans="1:5" x14ac:dyDescent="0.25">
      <c r="A28" s="9">
        <v>15</v>
      </c>
      <c r="B28" s="5">
        <v>30</v>
      </c>
      <c r="C28" s="5">
        <f>B28/A28</f>
        <v>2</v>
      </c>
      <c r="D28" s="5"/>
    </row>
    <row r="29" spans="1:5" x14ac:dyDescent="0.25">
      <c r="A29" s="9">
        <v>18</v>
      </c>
      <c r="B29" s="5">
        <v>54</v>
      </c>
      <c r="C29" s="5">
        <f t="shared" ref="C29:C33" si="2">B29/A29</f>
        <v>3</v>
      </c>
      <c r="D29" s="5"/>
    </row>
    <row r="30" spans="1:5" x14ac:dyDescent="0.25">
      <c r="A30" s="9">
        <v>25</v>
      </c>
      <c r="B30" s="5">
        <v>125</v>
      </c>
      <c r="C30" s="5">
        <f t="shared" si="2"/>
        <v>5</v>
      </c>
      <c r="D30" s="5"/>
    </row>
    <row r="31" spans="1:5" x14ac:dyDescent="0.25">
      <c r="A31" s="9">
        <v>29</v>
      </c>
      <c r="B31" s="5">
        <v>87</v>
      </c>
      <c r="C31" s="5">
        <f t="shared" si="2"/>
        <v>3</v>
      </c>
      <c r="D31" s="5"/>
    </row>
    <row r="32" spans="1:5" x14ac:dyDescent="0.25">
      <c r="A32" s="9">
        <v>36</v>
      </c>
      <c r="B32" s="5">
        <v>72</v>
      </c>
      <c r="C32" s="5">
        <f t="shared" si="2"/>
        <v>2</v>
      </c>
      <c r="D32" s="5"/>
    </row>
    <row r="33" spans="1:4" x14ac:dyDescent="0.25">
      <c r="A33" s="9">
        <v>40</v>
      </c>
      <c r="B33" s="5">
        <v>40</v>
      </c>
      <c r="C33" s="5">
        <f t="shared" si="2"/>
        <v>1</v>
      </c>
      <c r="D33" s="5"/>
    </row>
    <row r="34" spans="1:4" x14ac:dyDescent="0.25">
      <c r="A34" s="5" t="s">
        <v>2</v>
      </c>
      <c r="B34" s="5">
        <f>SUM(B28:B33)</f>
        <v>408</v>
      </c>
      <c r="C34" s="5">
        <f>SUM(C28:C33)</f>
        <v>16</v>
      </c>
      <c r="D34" s="5"/>
    </row>
    <row r="36" spans="1:4" x14ac:dyDescent="0.25">
      <c r="A36" s="1" t="s">
        <v>14</v>
      </c>
      <c r="B36" s="2">
        <f>B34/C34</f>
        <v>25.5</v>
      </c>
    </row>
  </sheetData>
  <mergeCells count="3">
    <mergeCell ref="A9:B9"/>
    <mergeCell ref="C9:D9"/>
    <mergeCell ref="A25:B25"/>
  </mergeCells>
  <pageMargins left="0.7" right="0.7" top="0.75" bottom="0.75" header="0.3" footer="0.3"/>
  <pageSetup paperSize="9" orientation="portrait" horizontalDpi="300" r:id="rId1"/>
  <ignoredErrors>
    <ignoredError sqref="B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26" sqref="G26"/>
    </sheetView>
  </sheetViews>
  <sheetFormatPr defaultRowHeight="15" x14ac:dyDescent="0.25"/>
  <cols>
    <col min="1" max="1" width="14.7109375" customWidth="1"/>
    <col min="2" max="2" width="12.7109375" customWidth="1"/>
    <col min="3" max="3" width="10.5703125" customWidth="1"/>
    <col min="4" max="4" width="13.85546875" customWidth="1"/>
    <col min="5" max="5" width="12.7109375" customWidth="1"/>
  </cols>
  <sheetData>
    <row r="1" spans="1:5" x14ac:dyDescent="0.25">
      <c r="A1" s="3" t="s">
        <v>22</v>
      </c>
      <c r="B1" s="3"/>
      <c r="C1" s="3"/>
      <c r="D1" s="3"/>
      <c r="E1" s="3"/>
    </row>
    <row r="2" spans="1:5" x14ac:dyDescent="0.25">
      <c r="A2" s="7" t="s">
        <v>5</v>
      </c>
      <c r="B2" s="7"/>
      <c r="C2" s="7" t="s">
        <v>23</v>
      </c>
      <c r="D2" s="7"/>
      <c r="E2" s="7"/>
    </row>
    <row r="3" spans="1:5" ht="73.150000000000006" customHeight="1" x14ac:dyDescent="0.25">
      <c r="A3" s="6" t="s">
        <v>24</v>
      </c>
      <c r="B3" s="6" t="s">
        <v>25</v>
      </c>
      <c r="C3" s="6" t="s">
        <v>26</v>
      </c>
      <c r="D3" s="6" t="s">
        <v>27</v>
      </c>
      <c r="E3" s="6" t="s">
        <v>13</v>
      </c>
    </row>
    <row r="4" spans="1:5" x14ac:dyDescent="0.25">
      <c r="A4" s="5" t="s">
        <v>28</v>
      </c>
      <c r="B4" s="5">
        <v>20</v>
      </c>
      <c r="C4" s="5">
        <v>1212.5</v>
      </c>
      <c r="D4" s="5">
        <f>C4*B4</f>
        <v>24250</v>
      </c>
      <c r="E4" s="5">
        <f>B4</f>
        <v>20</v>
      </c>
    </row>
    <row r="5" spans="1:5" x14ac:dyDescent="0.25">
      <c r="A5" s="5" t="s">
        <v>29</v>
      </c>
      <c r="B5" s="5">
        <v>40</v>
      </c>
      <c r="C5" s="5">
        <v>1237.5</v>
      </c>
      <c r="D5" s="5">
        <f t="shared" ref="D5:D7" si="0">C5*B5</f>
        <v>49500</v>
      </c>
      <c r="E5" s="5">
        <f>E4+B5</f>
        <v>60</v>
      </c>
    </row>
    <row r="6" spans="1:5" x14ac:dyDescent="0.25">
      <c r="A6" s="5" t="s">
        <v>30</v>
      </c>
      <c r="B6" s="5">
        <v>50</v>
      </c>
      <c r="C6" s="5">
        <v>1262.5</v>
      </c>
      <c r="D6" s="5">
        <f t="shared" si="0"/>
        <v>63125</v>
      </c>
      <c r="E6" s="5">
        <f t="shared" ref="E6:E7" si="1">E5+B6</f>
        <v>110</v>
      </c>
    </row>
    <row r="7" spans="1:5" x14ac:dyDescent="0.25">
      <c r="A7" s="5" t="s">
        <v>31</v>
      </c>
      <c r="B7" s="5">
        <v>30</v>
      </c>
      <c r="C7" s="5">
        <v>1287.5</v>
      </c>
      <c r="D7" s="5">
        <f t="shared" si="0"/>
        <v>38625</v>
      </c>
      <c r="E7" s="5">
        <f t="shared" si="1"/>
        <v>140</v>
      </c>
    </row>
    <row r="8" spans="1:5" x14ac:dyDescent="0.25">
      <c r="A8" s="5"/>
      <c r="B8" s="5">
        <f>SUM(B4:B7)</f>
        <v>140</v>
      </c>
      <c r="C8" s="5"/>
      <c r="D8" s="5">
        <f t="shared" ref="D8" si="2">SUM(D4:D7)</f>
        <v>175500</v>
      </c>
      <c r="E8" s="5"/>
    </row>
    <row r="10" spans="1:5" x14ac:dyDescent="0.25">
      <c r="A10" s="10" t="s">
        <v>14</v>
      </c>
      <c r="B10" s="5">
        <f>D8/B8</f>
        <v>1253.5714285714287</v>
      </c>
    </row>
  </sheetData>
  <mergeCells count="2">
    <mergeCell ref="A2:B2"/>
    <mergeCell ref="C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B34" sqref="B34"/>
    </sheetView>
  </sheetViews>
  <sheetFormatPr defaultRowHeight="15" x14ac:dyDescent="0.25"/>
  <cols>
    <col min="1" max="1" width="15.28515625" customWidth="1"/>
    <col min="2" max="2" width="12.28515625" customWidth="1"/>
    <col min="3" max="3" width="10" customWidth="1"/>
    <col min="4" max="4" width="10.85546875" customWidth="1"/>
    <col min="6" max="6" width="10.140625" customWidth="1"/>
  </cols>
  <sheetData>
    <row r="1" spans="1:6" x14ac:dyDescent="0.25">
      <c r="A1" s="3" t="s">
        <v>22</v>
      </c>
      <c r="B1" s="3"/>
      <c r="C1" s="3"/>
      <c r="D1" s="3"/>
      <c r="E1" s="3"/>
      <c r="F1" s="3"/>
    </row>
    <row r="2" spans="1:6" x14ac:dyDescent="0.25">
      <c r="A2" s="7" t="s">
        <v>5</v>
      </c>
      <c r="B2" s="7"/>
      <c r="C2" s="7" t="s">
        <v>23</v>
      </c>
      <c r="D2" s="7"/>
      <c r="E2" s="7"/>
      <c r="F2" s="7"/>
    </row>
    <row r="3" spans="1:6" ht="91.5" x14ac:dyDescent="0.35">
      <c r="A3" s="6" t="s">
        <v>24</v>
      </c>
      <c r="B3" s="6" t="s">
        <v>25</v>
      </c>
      <c r="C3" s="6" t="s">
        <v>26</v>
      </c>
      <c r="D3" s="6" t="s">
        <v>35</v>
      </c>
      <c r="E3" s="6" t="s">
        <v>36</v>
      </c>
      <c r="F3" s="5"/>
    </row>
    <row r="4" spans="1:6" x14ac:dyDescent="0.25">
      <c r="A4" s="5" t="s">
        <v>28</v>
      </c>
      <c r="B4" s="5">
        <v>20</v>
      </c>
      <c r="C4" s="5">
        <v>1212.5</v>
      </c>
      <c r="D4" s="5">
        <f>C4-B10</f>
        <v>-50</v>
      </c>
      <c r="E4" s="5">
        <f>D4/B11</f>
        <v>-2</v>
      </c>
      <c r="F4" s="5">
        <f>E4*B4</f>
        <v>-40</v>
      </c>
    </row>
    <row r="5" spans="1:6" x14ac:dyDescent="0.25">
      <c r="A5" s="5" t="s">
        <v>29</v>
      </c>
      <c r="B5" s="5">
        <v>40</v>
      </c>
      <c r="C5" s="5">
        <v>1237.5</v>
      </c>
      <c r="D5" s="5">
        <f>C5-B10</f>
        <v>-25</v>
      </c>
      <c r="E5" s="5">
        <f>D5/B11</f>
        <v>-1</v>
      </c>
      <c r="F5" s="5">
        <f t="shared" ref="F5:F7" si="0">E5*B5</f>
        <v>-40</v>
      </c>
    </row>
    <row r="6" spans="1:6" x14ac:dyDescent="0.25">
      <c r="A6" s="5" t="s">
        <v>30</v>
      </c>
      <c r="B6" s="5">
        <v>50</v>
      </c>
      <c r="C6" s="5">
        <v>1262.5</v>
      </c>
      <c r="D6" s="5">
        <f>C6-B10</f>
        <v>0</v>
      </c>
      <c r="E6" s="5">
        <f>D6/B11</f>
        <v>0</v>
      </c>
      <c r="F6" s="5">
        <f t="shared" si="0"/>
        <v>0</v>
      </c>
    </row>
    <row r="7" spans="1:6" x14ac:dyDescent="0.25">
      <c r="A7" s="5" t="s">
        <v>31</v>
      </c>
      <c r="B7" s="5">
        <v>30</v>
      </c>
      <c r="C7" s="5">
        <v>1287.5</v>
      </c>
      <c r="D7" s="5">
        <f>C7-B10</f>
        <v>25</v>
      </c>
      <c r="E7" s="5">
        <f>D7/B11</f>
        <v>1</v>
      </c>
      <c r="F7" s="5">
        <f t="shared" si="0"/>
        <v>30</v>
      </c>
    </row>
    <row r="8" spans="1:6" x14ac:dyDescent="0.25">
      <c r="A8" s="5"/>
      <c r="B8" s="5">
        <f>SUM(B4:B7)</f>
        <v>140</v>
      </c>
      <c r="C8" s="5"/>
      <c r="D8" s="5"/>
      <c r="E8" s="5"/>
      <c r="F8" s="5">
        <f t="shared" ref="F8" si="1">SUM(F4:F7)</f>
        <v>-50</v>
      </c>
    </row>
    <row r="10" spans="1:6" x14ac:dyDescent="0.25">
      <c r="A10" s="3" t="s">
        <v>34</v>
      </c>
      <c r="B10" s="5">
        <v>1262.5</v>
      </c>
    </row>
    <row r="11" spans="1:6" x14ac:dyDescent="0.25">
      <c r="A11" s="3" t="s">
        <v>33</v>
      </c>
      <c r="B11" s="5">
        <v>25</v>
      </c>
    </row>
    <row r="12" spans="1:6" x14ac:dyDescent="0.25">
      <c r="A12" s="3" t="s">
        <v>32</v>
      </c>
      <c r="B12" s="5">
        <f>F8/B8</f>
        <v>-0.35714285714285715</v>
      </c>
    </row>
    <row r="13" spans="1:6" x14ac:dyDescent="0.25">
      <c r="A13" s="3" t="s">
        <v>14</v>
      </c>
      <c r="B13" s="5">
        <f>B12*25+1262.5</f>
        <v>1253.5714285714287</v>
      </c>
    </row>
  </sheetData>
  <mergeCells count="2">
    <mergeCell ref="A2:B2"/>
    <mergeCell ref="C2:F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opLeftCell="A7" workbookViewId="0">
      <selection activeCell="K30" sqref="K30"/>
    </sheetView>
  </sheetViews>
  <sheetFormatPr defaultRowHeight="15" x14ac:dyDescent="0.25"/>
  <cols>
    <col min="1" max="1" width="14.5703125" customWidth="1"/>
    <col min="2" max="2" width="12.7109375" customWidth="1"/>
    <col min="3" max="3" width="12.42578125" customWidth="1"/>
  </cols>
  <sheetData>
    <row r="1" spans="1:9" x14ac:dyDescent="0.25">
      <c r="A1" s="13" t="s">
        <v>5</v>
      </c>
      <c r="B1" s="13"/>
      <c r="C1" s="13" t="s">
        <v>23</v>
      </c>
      <c r="D1" s="13"/>
      <c r="E1" s="13"/>
      <c r="F1" s="13"/>
    </row>
    <row r="2" spans="1:9" ht="91.5" x14ac:dyDescent="0.35">
      <c r="A2" s="6" t="s">
        <v>24</v>
      </c>
      <c r="B2" s="6" t="s">
        <v>25</v>
      </c>
      <c r="C2" s="6" t="s">
        <v>26</v>
      </c>
      <c r="D2" s="6" t="s">
        <v>35</v>
      </c>
      <c r="E2" s="6" t="s">
        <v>36</v>
      </c>
      <c r="F2" s="5"/>
    </row>
    <row r="3" spans="1:9" x14ac:dyDescent="0.25">
      <c r="A3" s="5" t="s">
        <v>28</v>
      </c>
      <c r="B3" s="5">
        <v>20</v>
      </c>
      <c r="C3" s="5">
        <v>1212.5</v>
      </c>
      <c r="D3" s="5">
        <f>C3-B9</f>
        <v>-50</v>
      </c>
      <c r="E3" s="5">
        <f>D3/B10</f>
        <v>-2</v>
      </c>
      <c r="F3" s="5">
        <f>E3*B3</f>
        <v>-40</v>
      </c>
    </row>
    <row r="4" spans="1:9" x14ac:dyDescent="0.25">
      <c r="A4" s="5" t="s">
        <v>29</v>
      </c>
      <c r="B4" s="5">
        <v>40</v>
      </c>
      <c r="C4" s="5">
        <v>1237.5</v>
      </c>
      <c r="D4" s="5">
        <f>C4-B9</f>
        <v>-25</v>
      </c>
      <c r="E4" s="5">
        <f>D4/B10</f>
        <v>-1</v>
      </c>
      <c r="F4" s="5">
        <f t="shared" ref="F4:F6" si="0">E4*B4</f>
        <v>-40</v>
      </c>
    </row>
    <row r="5" spans="1:9" x14ac:dyDescent="0.25">
      <c r="A5" s="5" t="s">
        <v>30</v>
      </c>
      <c r="B5" s="5">
        <v>50</v>
      </c>
      <c r="C5" s="5">
        <v>1262.5</v>
      </c>
      <c r="D5" s="5">
        <f>C5-B9</f>
        <v>0</v>
      </c>
      <c r="E5" s="5">
        <f>D5/B10</f>
        <v>0</v>
      </c>
      <c r="F5" s="5">
        <f t="shared" si="0"/>
        <v>0</v>
      </c>
    </row>
    <row r="6" spans="1:9" x14ac:dyDescent="0.25">
      <c r="A6" s="5" t="s">
        <v>31</v>
      </c>
      <c r="B6" s="5">
        <v>30</v>
      </c>
      <c r="C6" s="5">
        <v>1287.5</v>
      </c>
      <c r="D6" s="5">
        <f>C6-B9</f>
        <v>25</v>
      </c>
      <c r="E6" s="5">
        <f>D6/B10</f>
        <v>1</v>
      </c>
      <c r="F6" s="5">
        <f t="shared" si="0"/>
        <v>30</v>
      </c>
    </row>
    <row r="7" spans="1:9" x14ac:dyDescent="0.25">
      <c r="A7" s="5"/>
      <c r="B7" s="5">
        <f>SUM(B3:B6)</f>
        <v>140</v>
      </c>
      <c r="C7" s="5"/>
      <c r="D7" s="5"/>
      <c r="E7" s="5"/>
      <c r="F7" s="5">
        <f t="shared" ref="F7" si="1">SUM(F3:F6)</f>
        <v>-50</v>
      </c>
    </row>
    <row r="9" spans="1:9" ht="18" x14ac:dyDescent="0.35">
      <c r="A9" s="3" t="s">
        <v>34</v>
      </c>
      <c r="B9" s="5">
        <v>1262.5</v>
      </c>
      <c r="E9" s="5" t="s">
        <v>37</v>
      </c>
      <c r="F9" s="5">
        <f>3*B7/4</f>
        <v>105</v>
      </c>
      <c r="G9" s="5"/>
      <c r="H9" s="5" t="s">
        <v>40</v>
      </c>
      <c r="I9" s="5">
        <f>8*B7/10</f>
        <v>112</v>
      </c>
    </row>
    <row r="10" spans="1:9" ht="18" x14ac:dyDescent="0.35">
      <c r="A10" s="3" t="s">
        <v>33</v>
      </c>
      <c r="B10" s="5">
        <v>25</v>
      </c>
      <c r="E10" s="5" t="s">
        <v>38</v>
      </c>
      <c r="F10" s="5">
        <f>1250+(F9-B3-B4)/B5*B10</f>
        <v>1272.5</v>
      </c>
      <c r="G10" s="5"/>
      <c r="H10" s="5" t="s">
        <v>39</v>
      </c>
      <c r="I10" s="5">
        <f>1275+B10*(I9-SUM(B3:B5))/F6</f>
        <v>1276.6666666666667</v>
      </c>
    </row>
    <row r="11" spans="1:9" x14ac:dyDescent="0.25">
      <c r="A11" s="3" t="s">
        <v>32</v>
      </c>
      <c r="B11" s="5">
        <f>F7/B7</f>
        <v>-0.35714285714285715</v>
      </c>
    </row>
    <row r="12" spans="1:9" x14ac:dyDescent="0.25">
      <c r="A12" s="3" t="s">
        <v>14</v>
      </c>
      <c r="B12" s="5">
        <f>B11*25+1262.5</f>
        <v>1253.5714285714287</v>
      </c>
    </row>
  </sheetData>
  <mergeCells count="2">
    <mergeCell ref="A1:B1"/>
    <mergeCell ref="C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21" sqref="F21"/>
    </sheetView>
  </sheetViews>
  <sheetFormatPr defaultRowHeight="15" x14ac:dyDescent="0.25"/>
  <cols>
    <col min="3" max="3" width="15.7109375" customWidth="1"/>
    <col min="4" max="4" width="15.140625" customWidth="1"/>
  </cols>
  <sheetData>
    <row r="1" spans="1:5" x14ac:dyDescent="0.25">
      <c r="A1" s="3" t="s">
        <v>41</v>
      </c>
      <c r="B1" s="3"/>
      <c r="C1" s="3"/>
      <c r="D1" s="3"/>
      <c r="E1" s="3"/>
    </row>
    <row r="2" spans="1:5" x14ac:dyDescent="0.25">
      <c r="A2" s="7" t="s">
        <v>42</v>
      </c>
      <c r="B2" s="7" t="s">
        <v>43</v>
      </c>
      <c r="C2" s="7"/>
      <c r="D2" s="14" t="s">
        <v>46</v>
      </c>
    </row>
    <row r="3" spans="1:5" ht="45" x14ac:dyDescent="0.25">
      <c r="A3" s="7"/>
      <c r="B3" s="5" t="s">
        <v>44</v>
      </c>
      <c r="C3" s="6" t="s">
        <v>45</v>
      </c>
      <c r="D3" s="7"/>
    </row>
    <row r="4" spans="1:5" x14ac:dyDescent="0.25">
      <c r="A4" s="5">
        <v>1</v>
      </c>
      <c r="B4" s="5">
        <v>25</v>
      </c>
      <c r="C4" s="5">
        <v>20</v>
      </c>
      <c r="D4" s="15">
        <v>0.8</v>
      </c>
    </row>
    <row r="5" spans="1:5" x14ac:dyDescent="0.25">
      <c r="A5" s="5">
        <v>2</v>
      </c>
      <c r="B5" s="5">
        <v>26</v>
      </c>
      <c r="C5" s="5">
        <v>24</v>
      </c>
      <c r="D5" s="15">
        <v>0.92</v>
      </c>
    </row>
    <row r="6" spans="1:5" x14ac:dyDescent="0.25">
      <c r="A6" s="5">
        <v>3</v>
      </c>
      <c r="B6" s="5">
        <v>23</v>
      </c>
      <c r="C6" s="5">
        <v>23</v>
      </c>
      <c r="D6" s="15">
        <v>1</v>
      </c>
    </row>
    <row r="7" spans="1:5" x14ac:dyDescent="0.25">
      <c r="A7" s="5">
        <v>4</v>
      </c>
      <c r="B7" s="5">
        <v>26</v>
      </c>
      <c r="C7" s="5">
        <v>23</v>
      </c>
      <c r="D7" s="15">
        <v>0.89</v>
      </c>
    </row>
    <row r="8" spans="1:5" x14ac:dyDescent="0.25">
      <c r="A8" s="5" t="s">
        <v>2</v>
      </c>
      <c r="B8" s="5">
        <f>SUM(B4:B7)</f>
        <v>100</v>
      </c>
      <c r="C8" s="5">
        <f>SUM(C4:C7)</f>
        <v>90</v>
      </c>
      <c r="D8" s="5">
        <v>90</v>
      </c>
    </row>
    <row r="10" spans="1:5" x14ac:dyDescent="0.25">
      <c r="A10" s="5"/>
      <c r="B10" s="5">
        <f>(D4*B4+D5*B5+D6*B6+D7*B7)/B8</f>
        <v>0.90060000000000007</v>
      </c>
    </row>
  </sheetData>
  <mergeCells count="3">
    <mergeCell ref="A2:A3"/>
    <mergeCell ref="B2:C2"/>
    <mergeCell ref="D2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Kozyrkov</dc:creator>
  <cp:lastModifiedBy>Igor Kozyrkov</cp:lastModifiedBy>
  <dcterms:created xsi:type="dcterms:W3CDTF">2022-10-18T14:56:34Z</dcterms:created>
  <dcterms:modified xsi:type="dcterms:W3CDTF">2022-12-11T18:29:54Z</dcterms:modified>
</cp:coreProperties>
</file>