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ортфолио\4 курс\Информационные средства и технологии инженерных научных рассчето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8" i="1" s="1"/>
  <c r="O7" i="1"/>
  <c r="C5" i="1"/>
  <c r="D5" i="1" s="1"/>
  <c r="E5" i="1" s="1"/>
  <c r="F5" i="1" s="1"/>
  <c r="B5" i="1"/>
  <c r="F3" i="1"/>
  <c r="F6" i="1" s="1"/>
  <c r="E3" i="1"/>
  <c r="E6" i="1" s="1"/>
  <c r="G2" i="1"/>
  <c r="D3" i="1" s="1"/>
  <c r="D6" i="1" s="1"/>
  <c r="B3" i="1" l="1"/>
  <c r="C3" i="1"/>
  <c r="C6" i="1" s="1"/>
  <c r="O17" i="1"/>
  <c r="B6" i="1" l="1"/>
  <c r="G6" i="1" s="1"/>
  <c r="O6" i="1" s="1"/>
  <c r="G3" i="1"/>
  <c r="O11" i="1" l="1"/>
  <c r="O12" i="1" s="1"/>
  <c r="O13" i="1" s="1"/>
  <c r="O9" i="1"/>
  <c r="O10" i="1" s="1"/>
  <c r="O8" i="1"/>
</calcChain>
</file>

<file path=xl/sharedStrings.xml><?xml version="1.0" encoding="utf-8"?>
<sst xmlns="http://schemas.openxmlformats.org/spreadsheetml/2006/main" count="25" uniqueCount="25">
  <si>
    <t>50-60</t>
  </si>
  <si>
    <t>60-70</t>
  </si>
  <si>
    <t>70-80</t>
  </si>
  <si>
    <t>80-90</t>
  </si>
  <si>
    <t>90-100</t>
  </si>
  <si>
    <t>Всего</t>
  </si>
  <si>
    <t>Уровень 
цены, руб.</t>
  </si>
  <si>
    <r>
      <t>Частоты 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</si>
  <si>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 xml:space="preserve"> * 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</si>
  <si>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Середина 
интервала 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</si>
  <si>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Накопленные 
частоты S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</si>
  <si>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Частости w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</si>
  <si>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 xml:space="preserve">Средняя цена товара </t>
  </si>
  <si>
    <t>Размах вариации</t>
  </si>
  <si>
    <t>Коэф. Осцилляции</t>
  </si>
  <si>
    <t>Среднее линейное отклонение</t>
  </si>
  <si>
    <t>Относительное линейное отклонение</t>
  </si>
  <si>
    <t>Дисперсия признака</t>
  </si>
  <si>
    <t>Среднее квадратическое отклонение</t>
  </si>
  <si>
    <t xml:space="preserve">Коэф. вариации </t>
  </si>
  <si>
    <t>1-ый квартиль</t>
  </si>
  <si>
    <t>2-ой квартиль</t>
  </si>
  <si>
    <t>3-ий квартиль</t>
  </si>
  <si>
    <t>Квартильное отклонение</t>
  </si>
  <si>
    <t>Квартильный показатель вариации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</si>
</sst>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2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Q15" sqref="Q15"/>
    </sheetView>
  </sheetViews>
  <sheetFormatPr defaultRowHeight="15" x14ac:dyDescent="0.25"/>
  <cols>
    <col min="1" max="1" width="15.28515625" customWidth="1"/>
    <col min="3" max="3" width="9.28515625" customWidth="1"/>
    <col min="4" max="4" width="10.42578125" bestFit="1" customWidth="1"/>
  </cols>
  <sheetData>
    <row r="1" spans="1:19" ht="30" x14ac:dyDescent="0.25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L1" s="1">
        <v>50</v>
      </c>
      <c r="M1" s="1">
        <v>58</v>
      </c>
      <c r="N1" s="1">
        <v>61</v>
      </c>
      <c r="O1" s="1">
        <v>61</v>
      </c>
      <c r="P1" s="1">
        <v>62</v>
      </c>
      <c r="Q1" s="1">
        <v>64</v>
      </c>
      <c r="R1" s="1">
        <v>66</v>
      </c>
      <c r="S1" s="1">
        <v>68</v>
      </c>
    </row>
    <row r="2" spans="1:19" ht="18" x14ac:dyDescent="0.35">
      <c r="A2" s="3" t="s">
        <v>7</v>
      </c>
      <c r="B2" s="1">
        <v>2</v>
      </c>
      <c r="C2" s="1">
        <v>8</v>
      </c>
      <c r="D2" s="1">
        <v>12</v>
      </c>
      <c r="E2" s="1">
        <v>7</v>
      </c>
      <c r="F2" s="1">
        <v>3</v>
      </c>
      <c r="G2" s="1">
        <f>SUM(B2:F2)</f>
        <v>32</v>
      </c>
      <c r="L2" s="1">
        <v>68</v>
      </c>
      <c r="M2" s="1">
        <v>69</v>
      </c>
      <c r="N2" s="1">
        <v>72</v>
      </c>
      <c r="O2" s="1">
        <v>72</v>
      </c>
      <c r="P2" s="1">
        <v>74</v>
      </c>
      <c r="Q2" s="1">
        <v>75</v>
      </c>
      <c r="R2" s="1">
        <v>75</v>
      </c>
      <c r="S2" s="1">
        <v>75</v>
      </c>
    </row>
    <row r="3" spans="1:19" ht="18" x14ac:dyDescent="0.35">
      <c r="A3" s="3" t="s">
        <v>11</v>
      </c>
      <c r="B3" s="1">
        <f>B2/G2</f>
        <v>6.25E-2</v>
      </c>
      <c r="C3" s="1">
        <f>C2/G2</f>
        <v>0.25</v>
      </c>
      <c r="D3" s="1">
        <f>D2/G2</f>
        <v>0.375</v>
      </c>
      <c r="E3" s="1">
        <f>E2/G2</f>
        <v>0.21875</v>
      </c>
      <c r="F3" s="1">
        <f>F2/G2</f>
        <v>9.375E-2</v>
      </c>
      <c r="G3" s="1">
        <f t="shared" ref="G3" si="0">SUM(B3:F3)</f>
        <v>1</v>
      </c>
      <c r="L3" s="1">
        <v>77</v>
      </c>
      <c r="M3" s="1">
        <v>77</v>
      </c>
      <c r="N3" s="1">
        <v>78</v>
      </c>
      <c r="O3" s="1">
        <v>78</v>
      </c>
      <c r="P3" s="1">
        <v>79</v>
      </c>
      <c r="Q3" s="1">
        <v>79</v>
      </c>
      <c r="R3" s="1">
        <v>81</v>
      </c>
      <c r="S3" s="1">
        <v>82</v>
      </c>
    </row>
    <row r="4" spans="1:19" ht="33" x14ac:dyDescent="0.35">
      <c r="A4" s="2" t="s">
        <v>9</v>
      </c>
      <c r="B4" s="1">
        <v>55</v>
      </c>
      <c r="C4" s="1">
        <v>65</v>
      </c>
      <c r="D4" s="1">
        <v>75</v>
      </c>
      <c r="E4" s="1">
        <v>85</v>
      </c>
      <c r="F4" s="1">
        <v>95</v>
      </c>
      <c r="G4" s="1"/>
      <c r="L4" s="1">
        <v>84</v>
      </c>
      <c r="M4" s="1">
        <v>86</v>
      </c>
      <c r="N4" s="1">
        <v>87</v>
      </c>
      <c r="O4" s="1">
        <v>87</v>
      </c>
      <c r="P4" s="1">
        <v>89</v>
      </c>
      <c r="Q4" s="1">
        <v>98</v>
      </c>
      <c r="R4" s="1">
        <v>99</v>
      </c>
      <c r="S4" s="1">
        <v>100</v>
      </c>
    </row>
    <row r="5" spans="1:19" ht="33" x14ac:dyDescent="0.35">
      <c r="A5" s="2" t="s">
        <v>10</v>
      </c>
      <c r="B5" s="1">
        <f>B2</f>
        <v>2</v>
      </c>
      <c r="C5" s="1">
        <f>B2+C2</f>
        <v>10</v>
      </c>
      <c r="D5" s="1">
        <f>C5+D2</f>
        <v>22</v>
      </c>
      <c r="E5" s="1">
        <f t="shared" ref="E5:F5" si="1">D5+E2</f>
        <v>29</v>
      </c>
      <c r="F5" s="1">
        <f t="shared" si="1"/>
        <v>32</v>
      </c>
      <c r="G5" s="1"/>
    </row>
    <row r="6" spans="1:19" ht="18" x14ac:dyDescent="0.35">
      <c r="A6" s="3" t="s">
        <v>8</v>
      </c>
      <c r="B6" s="4">
        <f>B4*B3</f>
        <v>3.4375</v>
      </c>
      <c r="C6" s="1">
        <f t="shared" ref="C6:F6" si="2">C4*C3</f>
        <v>16.25</v>
      </c>
      <c r="D6" s="4">
        <f t="shared" si="2"/>
        <v>28.125</v>
      </c>
      <c r="E6" s="4">
        <f t="shared" si="2"/>
        <v>18.59375</v>
      </c>
      <c r="F6" s="4">
        <f t="shared" si="2"/>
        <v>8.90625</v>
      </c>
      <c r="G6" s="4">
        <f>SUM(B6:F6)</f>
        <v>75.3125</v>
      </c>
      <c r="L6" s="5" t="s">
        <v>12</v>
      </c>
      <c r="M6" s="6"/>
      <c r="N6" s="7"/>
      <c r="O6" s="4">
        <f>G6</f>
        <v>75.3125</v>
      </c>
    </row>
    <row r="7" spans="1:19" x14ac:dyDescent="0.25">
      <c r="L7" s="8" t="s">
        <v>13</v>
      </c>
      <c r="M7" s="9"/>
      <c r="N7" s="10"/>
      <c r="O7" s="1">
        <f>S4-L1</f>
        <v>50</v>
      </c>
    </row>
    <row r="8" spans="1:19" x14ac:dyDescent="0.25">
      <c r="L8" s="8" t="s">
        <v>14</v>
      </c>
      <c r="M8" s="9"/>
      <c r="N8" s="10"/>
      <c r="O8" s="4">
        <f>O7/O6*100</f>
        <v>66.390041493775925</v>
      </c>
    </row>
    <row r="9" spans="1:19" x14ac:dyDescent="0.25">
      <c r="L9" s="8" t="s">
        <v>15</v>
      </c>
      <c r="M9" s="9"/>
      <c r="N9" s="10"/>
      <c r="O9" s="4">
        <f>ABS(B4-O6)*B3+ABS(C4-O6)*C3+ABS(D4-O6)*D3+ABS(E4-O6)*E3+ABS(F4-O6)*F3</f>
        <v>7.9296875</v>
      </c>
    </row>
    <row r="10" spans="1:19" x14ac:dyDescent="0.25">
      <c r="L10" s="8" t="s">
        <v>16</v>
      </c>
      <c r="M10" s="9"/>
      <c r="N10" s="10"/>
      <c r="O10" s="4">
        <f>O9/O6*100</f>
        <v>10.529045643153527</v>
      </c>
    </row>
    <row r="11" spans="1:19" ht="34.9" customHeight="1" x14ac:dyDescent="0.25">
      <c r="L11" s="8" t="s">
        <v>17</v>
      </c>
      <c r="M11" s="9"/>
      <c r="N11" s="10"/>
      <c r="O11" s="4">
        <f>(B4-O6)^2*B3+(C4-O6)^2*C3+(D4-O6)^2*D3+(E4-O6)^2*E3+(F4-O6)^2*F3</f>
        <v>109.27734375</v>
      </c>
    </row>
    <row r="12" spans="1:19" x14ac:dyDescent="0.25">
      <c r="L12" s="8" t="s">
        <v>18</v>
      </c>
      <c r="M12" s="9"/>
      <c r="N12" s="10"/>
      <c r="O12" s="4">
        <f>SQRT(O11)</f>
        <v>10.453580427298581</v>
      </c>
    </row>
    <row r="13" spans="1:19" x14ac:dyDescent="0.25">
      <c r="L13" s="8" t="s">
        <v>19</v>
      </c>
      <c r="M13" s="9"/>
      <c r="N13" s="10"/>
      <c r="O13" s="4">
        <f>O12/O6*100</f>
        <v>13.880272766537535</v>
      </c>
    </row>
    <row r="14" spans="1:19" x14ac:dyDescent="0.25">
      <c r="L14" s="8" t="s">
        <v>20</v>
      </c>
      <c r="M14" s="9"/>
      <c r="N14" s="10"/>
      <c r="O14" s="1">
        <f>60+10*(C2-B2)/8</f>
        <v>67.5</v>
      </c>
    </row>
    <row r="15" spans="1:19" x14ac:dyDescent="0.25">
      <c r="L15" s="8" t="s">
        <v>21</v>
      </c>
      <c r="M15" s="9"/>
      <c r="N15" s="10"/>
      <c r="O15" s="1">
        <f>70+10*(16-10)/12</f>
        <v>75</v>
      </c>
    </row>
    <row r="16" spans="1:19" x14ac:dyDescent="0.25">
      <c r="L16" s="8" t="s">
        <v>22</v>
      </c>
      <c r="M16" s="9"/>
      <c r="N16" s="10"/>
      <c r="O16" s="4">
        <f>80+10*(24-22)/7</f>
        <v>82.857142857142861</v>
      </c>
    </row>
    <row r="17" spans="12:15" x14ac:dyDescent="0.25">
      <c r="L17" s="8" t="s">
        <v>23</v>
      </c>
      <c r="M17" s="9"/>
      <c r="N17" s="10"/>
      <c r="O17" s="4">
        <f>(O16-O14)/2</f>
        <v>7.6785714285714306</v>
      </c>
    </row>
    <row r="18" spans="12:15" x14ac:dyDescent="0.25">
      <c r="L18" s="11" t="s">
        <v>24</v>
      </c>
      <c r="M18" s="12"/>
      <c r="N18" s="13"/>
      <c r="O18" s="14">
        <f>(O16-O14)/(2*O15)*100</f>
        <v>10.238095238095241</v>
      </c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Kozyrkov</dc:creator>
  <cp:lastModifiedBy>Igor Kozyrkov</cp:lastModifiedBy>
  <dcterms:created xsi:type="dcterms:W3CDTF">2022-10-20T17:51:42Z</dcterms:created>
  <dcterms:modified xsi:type="dcterms:W3CDTF">2022-12-11T18:34:11Z</dcterms:modified>
</cp:coreProperties>
</file>