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1C15AA1-7FDF-4038-9DD2-2A0EA07CB77C}" xr6:coauthVersionLast="37" xr6:coauthVersionMax="37" xr10:uidLastSave="{00000000-0000-0000-0000-000000000000}"/>
  <bookViews>
    <workbookView xWindow="0" yWindow="0" windowWidth="22260" windowHeight="12645" activeTab="4" xr2:uid="{00000000-000D-0000-FFFF-FFFF00000000}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5" l="1"/>
  <c r="L11" i="5"/>
  <c r="L12" i="5"/>
  <c r="L13" i="5"/>
  <c r="L14" i="5"/>
  <c r="L9" i="5"/>
  <c r="K10" i="5"/>
  <c r="K11" i="5"/>
  <c r="K12" i="5"/>
  <c r="K13" i="5"/>
  <c r="K14" i="5"/>
  <c r="K9" i="5"/>
  <c r="V19" i="5"/>
  <c r="V18" i="5"/>
  <c r="U19" i="5"/>
  <c r="U18" i="5"/>
  <c r="T19" i="5"/>
  <c r="T18" i="5"/>
  <c r="S19" i="5"/>
  <c r="S18" i="5"/>
  <c r="R19" i="5"/>
  <c r="R18" i="5"/>
  <c r="Q18" i="5"/>
  <c r="P19" i="5"/>
  <c r="P18" i="5"/>
  <c r="O19" i="5"/>
  <c r="N18" i="5"/>
  <c r="M19" i="5"/>
  <c r="M18" i="5"/>
  <c r="L19" i="5"/>
  <c r="L18" i="5"/>
  <c r="K18" i="5"/>
  <c r="J19" i="5"/>
  <c r="J18" i="5"/>
  <c r="I19" i="5"/>
  <c r="I18" i="5"/>
  <c r="H18" i="5"/>
  <c r="G19" i="5"/>
  <c r="G18" i="5"/>
  <c r="F19" i="5"/>
  <c r="I12" i="5"/>
  <c r="I13" i="5"/>
  <c r="I14" i="5"/>
  <c r="I15" i="5"/>
  <c r="I11" i="5"/>
  <c r="I10" i="5"/>
  <c r="I9" i="4"/>
  <c r="H11" i="5"/>
  <c r="H12" i="5"/>
  <c r="H13" i="5"/>
  <c r="H14" i="5"/>
  <c r="H15" i="5"/>
  <c r="H10" i="5"/>
  <c r="H9" i="4"/>
  <c r="G11" i="5"/>
  <c r="G12" i="5"/>
  <c r="G13" i="5"/>
  <c r="G14" i="5"/>
  <c r="G15" i="5"/>
  <c r="G10" i="5"/>
  <c r="F16" i="5"/>
  <c r="G9" i="4"/>
  <c r="F10" i="5" a="1"/>
  <c r="F11" i="5" s="1"/>
  <c r="E6" i="5"/>
  <c r="E10" i="5" s="1"/>
  <c r="D11" i="5" s="1"/>
  <c r="E11" i="5" s="1"/>
  <c r="D12" i="5" s="1"/>
  <c r="E12" i="5" s="1"/>
  <c r="D13" i="5" s="1"/>
  <c r="E13" i="5" s="1"/>
  <c r="D14" i="5" s="1"/>
  <c r="E14" i="5" s="1"/>
  <c r="D15" i="5" s="1"/>
  <c r="E15" i="5" s="1"/>
  <c r="F5" i="5"/>
  <c r="L9" i="4"/>
  <c r="L10" i="4"/>
  <c r="L8" i="4"/>
  <c r="K9" i="4"/>
  <c r="K10" i="4"/>
  <c r="K8" i="4"/>
  <c r="J16" i="4"/>
  <c r="I16" i="4"/>
  <c r="G16" i="4"/>
  <c r="F16" i="4"/>
  <c r="I11" i="4"/>
  <c r="I10" i="4"/>
  <c r="I10" i="1"/>
  <c r="I9" i="1"/>
  <c r="H10" i="4"/>
  <c r="H11" i="4"/>
  <c r="H9" i="1"/>
  <c r="G10" i="4"/>
  <c r="G11" i="4"/>
  <c r="G9" i="1"/>
  <c r="F9" i="4" a="1"/>
  <c r="F9" i="4" s="1"/>
  <c r="D11" i="4"/>
  <c r="E11" i="4" s="1"/>
  <c r="E10" i="4"/>
  <c r="E9" i="4"/>
  <c r="D10" i="4" s="1"/>
  <c r="E9" i="1"/>
  <c r="E5" i="4"/>
  <c r="F4" i="4"/>
  <c r="K7" i="3"/>
  <c r="L9" i="3"/>
  <c r="L10" i="3"/>
  <c r="L11" i="3"/>
  <c r="L12" i="3"/>
  <c r="L13" i="3"/>
  <c r="L14" i="3"/>
  <c r="L8" i="3"/>
  <c r="K9" i="3"/>
  <c r="K10" i="3"/>
  <c r="K11" i="3"/>
  <c r="K12" i="3"/>
  <c r="K13" i="3"/>
  <c r="K14" i="3"/>
  <c r="K8" i="3"/>
  <c r="Y18" i="3"/>
  <c r="X19" i="3"/>
  <c r="X18" i="3"/>
  <c r="W19" i="3"/>
  <c r="W18" i="3"/>
  <c r="V18" i="3"/>
  <c r="U19" i="3"/>
  <c r="U18" i="3"/>
  <c r="T19" i="3"/>
  <c r="T18" i="3"/>
  <c r="S18" i="3"/>
  <c r="R19" i="3"/>
  <c r="R18" i="3"/>
  <c r="Q19" i="3"/>
  <c r="Q18" i="3"/>
  <c r="P18" i="3"/>
  <c r="O19" i="3"/>
  <c r="O18" i="3"/>
  <c r="N19" i="3"/>
  <c r="N18" i="3"/>
  <c r="M18" i="3"/>
  <c r="L19" i="3"/>
  <c r="L18" i="3"/>
  <c r="K18" i="3"/>
  <c r="K19" i="3"/>
  <c r="J18" i="3"/>
  <c r="I19" i="3"/>
  <c r="I18" i="3"/>
  <c r="H19" i="3"/>
  <c r="H18" i="3"/>
  <c r="G18" i="3"/>
  <c r="F19" i="3"/>
  <c r="F18" i="3"/>
  <c r="E19" i="3"/>
  <c r="E18" i="3"/>
  <c r="D18" i="3"/>
  <c r="H11" i="3"/>
  <c r="H12" i="3" s="1"/>
  <c r="H13" i="3" s="1"/>
  <c r="H14" i="3" s="1"/>
  <c r="H15" i="3" s="1"/>
  <c r="H10" i="3"/>
  <c r="H9" i="3"/>
  <c r="G10" i="3"/>
  <c r="G11" i="3"/>
  <c r="G12" i="3"/>
  <c r="G13" i="3"/>
  <c r="G14" i="3"/>
  <c r="G15" i="3"/>
  <c r="G9" i="3"/>
  <c r="F10" i="3"/>
  <c r="F11" i="3"/>
  <c r="F12" i="3"/>
  <c r="F13" i="3"/>
  <c r="F14" i="3"/>
  <c r="F15" i="3"/>
  <c r="F9" i="3"/>
  <c r="G10" i="1"/>
  <c r="E16" i="3"/>
  <c r="E9" i="3" a="1"/>
  <c r="E10" i="3" s="1"/>
  <c r="C11" i="3"/>
  <c r="D11" i="3" s="1"/>
  <c r="C12" i="3" s="1"/>
  <c r="D12" i="3" s="1"/>
  <c r="C13" i="3" s="1"/>
  <c r="D13" i="3" s="1"/>
  <c r="C14" i="3" s="1"/>
  <c r="D14" i="3" s="1"/>
  <c r="C15" i="3" s="1"/>
  <c r="D15" i="3" s="1"/>
  <c r="D10" i="3"/>
  <c r="C10" i="3"/>
  <c r="D9" i="3"/>
  <c r="C9" i="3"/>
  <c r="E10" i="1"/>
  <c r="E5" i="3"/>
  <c r="D5" i="1"/>
  <c r="F4" i="3"/>
  <c r="E2" i="3"/>
  <c r="E1" i="3"/>
  <c r="S7" i="2"/>
  <c r="P7" i="2"/>
  <c r="N7" i="2"/>
  <c r="M7" i="2"/>
  <c r="G8" i="2"/>
  <c r="H8" i="2"/>
  <c r="I8" i="2"/>
  <c r="J8" i="2"/>
  <c r="F8" i="2"/>
  <c r="E8" i="2"/>
  <c r="F6" i="2"/>
  <c r="G6" i="2"/>
  <c r="H6" i="2"/>
  <c r="I6" i="2"/>
  <c r="J6" i="2"/>
  <c r="E6" i="2"/>
  <c r="F10" i="5" l="1"/>
  <c r="F15" i="5"/>
  <c r="F14" i="5"/>
  <c r="F13" i="5"/>
  <c r="F12" i="5"/>
  <c r="F11" i="4"/>
  <c r="F10" i="4"/>
  <c r="E15" i="3"/>
  <c r="E12" i="3"/>
  <c r="E11" i="3"/>
  <c r="E9" i="3"/>
  <c r="E14" i="3"/>
  <c r="E13" i="3"/>
  <c r="E3" i="3"/>
  <c r="L10" i="1" l="1"/>
  <c r="L11" i="1"/>
  <c r="L12" i="1"/>
  <c r="L13" i="1"/>
  <c r="L14" i="1"/>
  <c r="L15" i="1"/>
  <c r="L9" i="1"/>
  <c r="K10" i="1"/>
  <c r="K11" i="1"/>
  <c r="K12" i="1"/>
  <c r="K13" i="1"/>
  <c r="K14" i="1"/>
  <c r="K15" i="1"/>
  <c r="K9" i="1"/>
  <c r="I11" i="1"/>
  <c r="I12" i="1" s="1"/>
  <c r="I13" i="1" s="1"/>
  <c r="I14" i="1" s="1"/>
  <c r="I15" i="1" s="1"/>
  <c r="H10" i="1"/>
  <c r="H11" i="1"/>
  <c r="H12" i="1"/>
  <c r="H13" i="1"/>
  <c r="H14" i="1"/>
  <c r="H15" i="1"/>
  <c r="D11" i="1"/>
  <c r="E11" i="1"/>
  <c r="D12" i="1" s="1"/>
  <c r="E12" i="1" s="1"/>
  <c r="D13" i="1" s="1"/>
  <c r="E13" i="1" s="1"/>
  <c r="D14" i="1" s="1"/>
  <c r="E14" i="1" s="1"/>
  <c r="D15" i="1" s="1"/>
  <c r="E15" i="1" s="1"/>
  <c r="J19" i="1"/>
  <c r="D10" i="1"/>
  <c r="F19" i="1"/>
  <c r="G19" i="1" s="1"/>
  <c r="H19" i="1" s="1"/>
  <c r="BM19" i="1"/>
  <c r="DT19" i="1"/>
  <c r="BL20" i="1"/>
  <c r="BM20" i="1"/>
  <c r="DS20" i="1"/>
  <c r="DT20" i="1"/>
  <c r="I19" i="1"/>
  <c r="F4" i="1"/>
  <c r="K19" i="1" l="1"/>
  <c r="N19" i="1" l="1"/>
  <c r="M19" i="1"/>
  <c r="L19" i="1"/>
  <c r="F1" i="1"/>
  <c r="F2" i="1"/>
  <c r="Q19" i="1" l="1"/>
  <c r="O19" i="1"/>
  <c r="P19" i="1"/>
  <c r="F3" i="1"/>
  <c r="R19" i="1" l="1"/>
  <c r="S19" i="1"/>
  <c r="T19" i="1"/>
  <c r="W19" i="1" l="1"/>
  <c r="V19" i="1"/>
  <c r="U19" i="1"/>
  <c r="Y19" i="1" l="1"/>
  <c r="X19" i="1"/>
  <c r="F9" i="1" a="1"/>
  <c r="F10" i="1" l="1"/>
  <c r="F12" i="1"/>
  <c r="F9" i="1"/>
  <c r="F15" i="1"/>
  <c r="F11" i="1"/>
  <c r="F14" i="1"/>
  <c r="F13" i="1"/>
  <c r="F16" i="1" l="1"/>
  <c r="G11" i="1" s="1"/>
  <c r="G12" i="1" l="1"/>
  <c r="G14" i="1"/>
  <c r="T20" i="1" s="1"/>
  <c r="U20" i="1" s="1"/>
  <c r="G13" i="1"/>
  <c r="Q20" i="1" s="1"/>
  <c r="R20" i="1" s="1"/>
  <c r="K20" i="1"/>
  <c r="L20" i="1"/>
  <c r="O20" i="1"/>
  <c r="N20" i="1"/>
  <c r="G15" i="1"/>
  <c r="W20" i="1" s="1"/>
  <c r="X20" i="1" s="1"/>
  <c r="H20" i="1"/>
  <c r="I20" i="1"/>
  <c r="F20" i="1" l="1"/>
  <c r="E20" i="1"/>
</calcChain>
</file>

<file path=xl/sharedStrings.xml><?xml version="1.0" encoding="utf-8"?>
<sst xmlns="http://schemas.openxmlformats.org/spreadsheetml/2006/main" count="130" uniqueCount="116">
  <si>
    <t>Минимальное значение</t>
  </si>
  <si>
    <t>Минимальное значение:</t>
  </si>
  <si>
    <t>Максимальное значение:</t>
  </si>
  <si>
    <t>Размах вариации:</t>
  </si>
  <si>
    <t>Оптимальное количество вариантов:</t>
  </si>
  <si>
    <t>Длинна интервала:</t>
  </si>
  <si>
    <t>Интервалы</t>
  </si>
  <si>
    <t>Суммы:</t>
  </si>
  <si>
    <t>1.14285583</t>
  </si>
  <si>
    <t>0.21398374</t>
  </si>
  <si>
    <t>1.25641624</t>
  </si>
  <si>
    <t>0.67329946</t>
  </si>
  <si>
    <t>1.21496283</t>
  </si>
  <si>
    <t>0.99101069</t>
  </si>
  <si>
    <t>1.39925669</t>
  </si>
  <si>
    <t>0.61109646</t>
  </si>
  <si>
    <t>0.85890088</t>
  </si>
  <si>
    <t>0.78632108</t>
  </si>
  <si>
    <t>0.97384630</t>
  </si>
  <si>
    <t>1.38467590</t>
  </si>
  <si>
    <t>0.49488379</t>
  </si>
  <si>
    <t>1.09796420</t>
  </si>
  <si>
    <t>1.02453946</t>
  </si>
  <si>
    <t>1.06382694</t>
  </si>
  <si>
    <t>0.78161594</t>
  </si>
  <si>
    <t>1.20567321</t>
  </si>
  <si>
    <t>1.38270281</t>
  </si>
  <si>
    <t>0.88719158</t>
  </si>
  <si>
    <t>0.75776634</t>
  </si>
  <si>
    <t>1.16915277</t>
  </si>
  <si>
    <t>1.23004829</t>
  </si>
  <si>
    <t>0.71265086</t>
  </si>
  <si>
    <t>1.02887585</t>
  </si>
  <si>
    <t>0.82302015</t>
  </si>
  <si>
    <t>1.24597822</t>
  </si>
  <si>
    <t>1.45686546</t>
  </si>
  <si>
    <t>0.91103144</t>
  </si>
  <si>
    <t>0.77406981</t>
  </si>
  <si>
    <t>1.09453619</t>
  </si>
  <si>
    <t>0.79865011</t>
  </si>
  <si>
    <t>0.88126134</t>
  </si>
  <si>
    <t>1.10711803</t>
  </si>
  <si>
    <t>1.00136848</t>
  </si>
  <si>
    <t>0.92217984</t>
  </si>
  <si>
    <t>1.24560914</t>
  </si>
  <si>
    <t>0.78720264</t>
  </si>
  <si>
    <t>0.95433300</t>
  </si>
  <si>
    <t>0.99578226</t>
  </si>
  <si>
    <t>0.81526016</t>
  </si>
  <si>
    <t>0.77680747</t>
  </si>
  <si>
    <t>1.23527671</t>
  </si>
  <si>
    <t>1.73649997</t>
  </si>
  <si>
    <t>1.25015887</t>
  </si>
  <si>
    <t>0.71522997</t>
  </si>
  <si>
    <t>0.76771727</t>
  </si>
  <si>
    <t>1.05151770</t>
  </si>
  <si>
    <t>0.53930926</t>
  </si>
  <si>
    <t>1.32623785</t>
  </si>
  <si>
    <t>0.59025817</t>
  </si>
  <si>
    <t>0.84943463</t>
  </si>
  <si>
    <t>1.03913140</t>
  </si>
  <si>
    <t>0.87918459</t>
  </si>
  <si>
    <t>0.60738125</t>
  </si>
  <si>
    <t>1.18346139</t>
  </si>
  <si>
    <t>0.83580503</t>
  </si>
  <si>
    <t>0.95130778</t>
  </si>
  <si>
    <t>1.40929416</t>
  </si>
  <si>
    <t>0.60987357</t>
  </si>
  <si>
    <t>1.39038211</t>
  </si>
  <si>
    <t>1.06430415</t>
  </si>
  <si>
    <t>0.60486760</t>
  </si>
  <si>
    <t>1.36443751</t>
  </si>
  <si>
    <t>0.98420392</t>
  </si>
  <si>
    <t>1.31749231</t>
  </si>
  <si>
    <t>1.10304182</t>
  </si>
  <si>
    <t>0.25832193</t>
  </si>
  <si>
    <t>0.31529515</t>
  </si>
  <si>
    <t>0.43993342</t>
  </si>
  <si>
    <t>0.90625883</t>
  </si>
  <si>
    <t>1.49160615</t>
  </si>
  <si>
    <t>0.66502074</t>
  </si>
  <si>
    <t>0.33821350</t>
  </si>
  <si>
    <t>0.54686390</t>
  </si>
  <si>
    <t>0.66566206</t>
  </si>
  <si>
    <t>1.22896107</t>
  </si>
  <si>
    <t>1.32777678</t>
  </si>
  <si>
    <t>1.21582933</t>
  </si>
  <si>
    <t>1.00298477</t>
  </si>
  <si>
    <t>0.88276510</t>
  </si>
  <si>
    <t>1.07884146</t>
  </si>
  <si>
    <t>1.45221163</t>
  </si>
  <si>
    <t>0.63185447</t>
  </si>
  <si>
    <t>0.94160580</t>
  </si>
  <si>
    <t>1.07515286</t>
  </si>
  <si>
    <t>0.97412237</t>
  </si>
  <si>
    <t>1.51354811</t>
  </si>
  <si>
    <t>1.12753343</t>
  </si>
  <si>
    <t>0.72361969</t>
  </si>
  <si>
    <t>0.50409524</t>
  </si>
  <si>
    <t>0.68639066</t>
  </si>
  <si>
    <t>0.82355366</t>
  </si>
  <si>
    <t>0.69646316</t>
  </si>
  <si>
    <t>0.65239474</t>
  </si>
  <si>
    <t>0.72192621</t>
  </si>
  <si>
    <t>1.05932474</t>
  </si>
  <si>
    <t>1.25494818</t>
  </si>
  <si>
    <t>1.87487639</t>
  </si>
  <si>
    <t>0.74979352</t>
  </si>
  <si>
    <t>Тарифный разряд</t>
  </si>
  <si>
    <t>Сумм = 50</t>
  </si>
  <si>
    <t>Сумма:</t>
  </si>
  <si>
    <t xml:space="preserve">Максимально значение </t>
  </si>
  <si>
    <t xml:space="preserve">Размах вариации </t>
  </si>
  <si>
    <t>Оптимально кол-во вариантов</t>
  </si>
  <si>
    <t>Длинна интервала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</si>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</sst>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Border="1"/>
    <xf numFmtId="16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Font="1" applyAlignmen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Гистограмма и 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1'!$D$19:$FV$19</c:f>
              <c:numCache>
                <c:formatCode>General</c:formatCode>
                <c:ptCount val="175"/>
                <c:pt idx="0">
                  <c:v>97</c:v>
                </c:pt>
                <c:pt idx="1">
                  <c:v>97</c:v>
                </c:pt>
                <c:pt idx="2">
                  <c:v>103.14285714285714</c:v>
                </c:pt>
                <c:pt idx="3">
                  <c:v>103.14285714285714</c:v>
                </c:pt>
                <c:pt idx="4">
                  <c:v>103.14285714285714</c:v>
                </c:pt>
                <c:pt idx="5">
                  <c:v>109.28571428571428</c:v>
                </c:pt>
                <c:pt idx="6">
                  <c:v>109.28571428571428</c:v>
                </c:pt>
                <c:pt idx="7">
                  <c:v>109.28571428571428</c:v>
                </c:pt>
                <c:pt idx="8">
                  <c:v>115.42857142857142</c:v>
                </c:pt>
                <c:pt idx="9">
                  <c:v>115.42857142857142</c:v>
                </c:pt>
                <c:pt idx="10">
                  <c:v>115.42857142857142</c:v>
                </c:pt>
                <c:pt idx="11">
                  <c:v>121.57142857142856</c:v>
                </c:pt>
                <c:pt idx="12">
                  <c:v>121.57142857142856</c:v>
                </c:pt>
                <c:pt idx="13">
                  <c:v>121.57142857142856</c:v>
                </c:pt>
                <c:pt idx="14">
                  <c:v>127.71428571428569</c:v>
                </c:pt>
                <c:pt idx="15">
                  <c:v>127.71428571428569</c:v>
                </c:pt>
                <c:pt idx="16">
                  <c:v>127.71428571428569</c:v>
                </c:pt>
                <c:pt idx="17">
                  <c:v>133.85714285714283</c:v>
                </c:pt>
                <c:pt idx="18">
                  <c:v>133.85714285714283</c:v>
                </c:pt>
                <c:pt idx="19">
                  <c:v>133.85714285714283</c:v>
                </c:pt>
                <c:pt idx="20">
                  <c:v>139.99999999999997</c:v>
                </c:pt>
                <c:pt idx="21">
                  <c:v>139.99999999999997</c:v>
                </c:pt>
                <c:pt idx="59">
                  <c:v>97</c:v>
                </c:pt>
                <c:pt idx="60">
                  <c:v>97</c:v>
                </c:pt>
                <c:pt idx="61">
                  <c:v>0</c:v>
                </c:pt>
                <c:pt idx="118">
                  <c:v>97</c:v>
                </c:pt>
                <c:pt idx="119">
                  <c:v>97</c:v>
                </c:pt>
                <c:pt idx="120">
                  <c:v>0</c:v>
                </c:pt>
              </c:numCache>
            </c:numRef>
          </c:xVal>
          <c:yVal>
            <c:numRef>
              <c:f>'Задание 1'!$D$20:$FV$20</c:f>
              <c:numCache>
                <c:formatCode>0.000</c:formatCode>
                <c:ptCount val="175"/>
                <c:pt idx="0" formatCode="General">
                  <c:v>0</c:v>
                </c:pt>
                <c:pt idx="1">
                  <c:v>5.1546391752577317E-2</c:v>
                </c:pt>
                <c:pt idx="2">
                  <c:v>5.1546391752577317E-2</c:v>
                </c:pt>
                <c:pt idx="3" formatCode="General">
                  <c:v>0</c:v>
                </c:pt>
                <c:pt idx="4">
                  <c:v>0.10309278350515463</c:v>
                </c:pt>
                <c:pt idx="5">
                  <c:v>0.10309278350515463</c:v>
                </c:pt>
                <c:pt idx="6" formatCode="General">
                  <c:v>0</c:v>
                </c:pt>
                <c:pt idx="7">
                  <c:v>0.16494845360824742</c:v>
                </c:pt>
                <c:pt idx="8">
                  <c:v>0.16494845360824742</c:v>
                </c:pt>
                <c:pt idx="9" formatCode="General">
                  <c:v>0</c:v>
                </c:pt>
                <c:pt idx="10">
                  <c:v>0.25773195876288657</c:v>
                </c:pt>
                <c:pt idx="11">
                  <c:v>0.25773195876288657</c:v>
                </c:pt>
                <c:pt idx="12" formatCode="General">
                  <c:v>0</c:v>
                </c:pt>
                <c:pt idx="13">
                  <c:v>0.24742268041237114</c:v>
                </c:pt>
                <c:pt idx="14">
                  <c:v>0.24742268041237114</c:v>
                </c:pt>
                <c:pt idx="15" formatCode="General">
                  <c:v>0</c:v>
                </c:pt>
                <c:pt idx="16">
                  <c:v>0.12371134020618557</c:v>
                </c:pt>
                <c:pt idx="17">
                  <c:v>0.12371134020618557</c:v>
                </c:pt>
                <c:pt idx="18" formatCode="General">
                  <c:v>0</c:v>
                </c:pt>
                <c:pt idx="19">
                  <c:v>5.1546391752577317E-2</c:v>
                </c:pt>
                <c:pt idx="20">
                  <c:v>5.1546391752577317E-2</c:v>
                </c:pt>
                <c:pt idx="21" formatCode="General">
                  <c:v>0</c:v>
                </c:pt>
                <c:pt idx="59" formatCode="General">
                  <c:v>0</c:v>
                </c:pt>
                <c:pt idx="60">
                  <c:v>0</c:v>
                </c:pt>
                <c:pt idx="61">
                  <c:v>0</c:v>
                </c:pt>
                <c:pt idx="118" formatCode="General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9F-4181-BF18-280B590D4381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1'!$H$9:$H$15</c:f>
              <c:numCache>
                <c:formatCode>General</c:formatCode>
                <c:ptCount val="7"/>
                <c:pt idx="0">
                  <c:v>100.07142857142857</c:v>
                </c:pt>
                <c:pt idx="1">
                  <c:v>106.21428571428571</c:v>
                </c:pt>
                <c:pt idx="2">
                  <c:v>112.35714285714285</c:v>
                </c:pt>
                <c:pt idx="3">
                  <c:v>118.49999999999999</c:v>
                </c:pt>
                <c:pt idx="4">
                  <c:v>124.64285714285712</c:v>
                </c:pt>
                <c:pt idx="5">
                  <c:v>130.78571428571428</c:v>
                </c:pt>
                <c:pt idx="6">
                  <c:v>136.92857142857139</c:v>
                </c:pt>
              </c:numCache>
            </c:numRef>
          </c:xVal>
          <c:yVal>
            <c:numRef>
              <c:f>'Задание 1'!$G$9:$G$15</c:f>
              <c:numCache>
                <c:formatCode>0.000</c:formatCode>
                <c:ptCount val="7"/>
                <c:pt idx="0">
                  <c:v>5.1546391752577317E-2</c:v>
                </c:pt>
                <c:pt idx="1">
                  <c:v>0.10309278350515463</c:v>
                </c:pt>
                <c:pt idx="2">
                  <c:v>0.16494845360824742</c:v>
                </c:pt>
                <c:pt idx="3">
                  <c:v>0.25773195876288657</c:v>
                </c:pt>
                <c:pt idx="4">
                  <c:v>0.24742268041237114</c:v>
                </c:pt>
                <c:pt idx="5">
                  <c:v>0.12371134020618557</c:v>
                </c:pt>
                <c:pt idx="6">
                  <c:v>5.1546391752577317E-2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9F-4181-BF18-280B590D4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540863"/>
        <c:axId val="268934543"/>
      </c:scatterChart>
      <c:valAx>
        <c:axId val="258540863"/>
        <c:scaling>
          <c:orientation val="minMax"/>
          <c:max val="160"/>
          <c:min val="7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8934543"/>
        <c:crosses val="autoZero"/>
        <c:crossBetween val="midCat"/>
      </c:valAx>
      <c:valAx>
        <c:axId val="26893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8540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Комулята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1'!$K$8:$K$15</c:f>
              <c:numCache>
                <c:formatCode>General</c:formatCode>
                <c:ptCount val="8"/>
                <c:pt idx="0">
                  <c:v>97</c:v>
                </c:pt>
                <c:pt idx="1">
                  <c:v>103.14285714285714</c:v>
                </c:pt>
                <c:pt idx="2">
                  <c:v>109.28571428571428</c:v>
                </c:pt>
                <c:pt idx="3">
                  <c:v>115.42857142857142</c:v>
                </c:pt>
                <c:pt idx="4">
                  <c:v>121.57142857142856</c:v>
                </c:pt>
                <c:pt idx="5">
                  <c:v>127.71428571428569</c:v>
                </c:pt>
                <c:pt idx="6">
                  <c:v>133.85714285714283</c:v>
                </c:pt>
                <c:pt idx="7">
                  <c:v>139.99999999999997</c:v>
                </c:pt>
              </c:numCache>
            </c:numRef>
          </c:xVal>
          <c:yVal>
            <c:numRef>
              <c:f>'Задание 1'!$L$8:$L$15</c:f>
              <c:numCache>
                <c:formatCode>0.000</c:formatCode>
                <c:ptCount val="8"/>
                <c:pt idx="0" formatCode="General">
                  <c:v>0</c:v>
                </c:pt>
                <c:pt idx="1">
                  <c:v>5.1546391752577317E-2</c:v>
                </c:pt>
                <c:pt idx="2">
                  <c:v>0.15463917525773196</c:v>
                </c:pt>
                <c:pt idx="3">
                  <c:v>0.31958762886597936</c:v>
                </c:pt>
                <c:pt idx="4">
                  <c:v>0.57731958762886593</c:v>
                </c:pt>
                <c:pt idx="5">
                  <c:v>0.82474226804123707</c:v>
                </c:pt>
                <c:pt idx="6">
                  <c:v>0.94845360824742264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FD-4B2F-BEC8-B706BF7CE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444111"/>
        <c:axId val="228996127"/>
      </c:scatterChart>
      <c:valAx>
        <c:axId val="24544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996127"/>
        <c:crosses val="autoZero"/>
        <c:crossBetween val="midCat"/>
      </c:valAx>
      <c:valAx>
        <c:axId val="2289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5444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layout>
        <c:manualLayout>
          <c:xMode val="edge"/>
          <c:yMode val="edge"/>
          <c:x val="0.3150137795275590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2'!$E$2:$J$2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'Задание 2'!$E$3:$J$3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22</c:v>
                </c:pt>
                <c:pt idx="5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2B-41E9-B0CE-AF2B35976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445311"/>
        <c:axId val="263359535"/>
      </c:scatterChart>
      <c:valAx>
        <c:axId val="24544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3359535"/>
        <c:crosses val="autoZero"/>
        <c:crossBetween val="midCat"/>
      </c:valAx>
      <c:valAx>
        <c:axId val="26335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544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Кумулята</a:t>
            </a:r>
          </a:p>
        </c:rich>
      </c:tx>
      <c:layout>
        <c:manualLayout>
          <c:xMode val="edge"/>
          <c:yMode val="edge"/>
          <c:x val="0.4233471128608924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9653018372703408"/>
          <c:h val="0.72088764946048411"/>
        </c:manualLayout>
      </c:layout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2'!$E$2:$J$2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'Задание 2'!$E$7:$J$7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11</c:v>
                </c:pt>
                <c:pt idx="4">
                  <c:v>19</c:v>
                </c:pt>
                <c:pt idx="5">
                  <c:v>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06-444D-950C-1758749F3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659695"/>
        <c:axId val="128021871"/>
      </c:scatterChart>
      <c:valAx>
        <c:axId val="231659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021871"/>
        <c:crosses val="autoZero"/>
        <c:crossBetween val="midCat"/>
      </c:valAx>
      <c:valAx>
        <c:axId val="12802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1659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baseline="0"/>
              <a:t>Гистограмма</a:t>
            </a:r>
          </a:p>
        </c:rich>
      </c:tx>
      <c:layout>
        <c:manualLayout>
          <c:xMode val="edge"/>
          <c:yMode val="edge"/>
          <c:x val="0.3455693350831146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2'!$L$6:$AB$6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</c:numCache>
            </c:numRef>
          </c:xVal>
          <c:yVal>
            <c:numRef>
              <c:f>'Задание 2'!$L$7:$AB$7</c:f>
              <c:numCache>
                <c:formatCode>General</c:formatCode>
                <c:ptCount val="17"/>
                <c:pt idx="0">
                  <c:v>0</c:v>
                </c:pt>
                <c:pt idx="1">
                  <c:v>0.04</c:v>
                </c:pt>
                <c:pt idx="2">
                  <c:v>0.04</c:v>
                </c:pt>
                <c:pt idx="3">
                  <c:v>0</c:v>
                </c:pt>
                <c:pt idx="4">
                  <c:v>0.1</c:v>
                </c:pt>
                <c:pt idx="5">
                  <c:v>0.1</c:v>
                </c:pt>
                <c:pt idx="6">
                  <c:v>0</c:v>
                </c:pt>
                <c:pt idx="7">
                  <c:v>0.22</c:v>
                </c:pt>
                <c:pt idx="8">
                  <c:v>0.22</c:v>
                </c:pt>
                <c:pt idx="9">
                  <c:v>0</c:v>
                </c:pt>
                <c:pt idx="10">
                  <c:v>0.38</c:v>
                </c:pt>
                <c:pt idx="11">
                  <c:v>0.38</c:v>
                </c:pt>
                <c:pt idx="12">
                  <c:v>0</c:v>
                </c:pt>
                <c:pt idx="13">
                  <c:v>0.82</c:v>
                </c:pt>
                <c:pt idx="14">
                  <c:v>0.82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10-4E2D-9B62-18DEAF2CD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884383"/>
        <c:axId val="128009391"/>
      </c:scatterChart>
      <c:valAx>
        <c:axId val="487884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009391"/>
        <c:crosses val="autoZero"/>
        <c:crossBetween val="midCat"/>
      </c:valAx>
      <c:valAx>
        <c:axId val="12800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7884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'Задание 3'!$C$19</c:f>
              <c:strCache>
                <c:ptCount val="1"/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3'!$D$18:$Z$18</c:f>
              <c:numCache>
                <c:formatCode>General</c:formatCode>
                <c:ptCount val="23"/>
                <c:pt idx="0">
                  <c:v>0.21398374000000001</c:v>
                </c:pt>
                <c:pt idx="1">
                  <c:v>0.21398374000000001</c:v>
                </c:pt>
                <c:pt idx="2">
                  <c:v>0.43700502546569553</c:v>
                </c:pt>
                <c:pt idx="3">
                  <c:v>0.43700502546569553</c:v>
                </c:pt>
                <c:pt idx="4">
                  <c:v>0.43700502546569553</c:v>
                </c:pt>
                <c:pt idx="5">
                  <c:v>0.66002631093139108</c:v>
                </c:pt>
                <c:pt idx="6">
                  <c:v>0.66002631093139108</c:v>
                </c:pt>
                <c:pt idx="7">
                  <c:v>0.66002631093139108</c:v>
                </c:pt>
                <c:pt idx="8">
                  <c:v>0.88304759639708663</c:v>
                </c:pt>
                <c:pt idx="9">
                  <c:v>0.88304759639708663</c:v>
                </c:pt>
                <c:pt idx="10">
                  <c:v>0.88304759639708663</c:v>
                </c:pt>
                <c:pt idx="11">
                  <c:v>1.1060688818627822</c:v>
                </c:pt>
                <c:pt idx="12">
                  <c:v>1.1060688818627822</c:v>
                </c:pt>
                <c:pt idx="13">
                  <c:v>1.1060688818627822</c:v>
                </c:pt>
                <c:pt idx="14">
                  <c:v>1.3290901673284776</c:v>
                </c:pt>
                <c:pt idx="15">
                  <c:v>1.3290901673284776</c:v>
                </c:pt>
                <c:pt idx="16">
                  <c:v>1.3290901673284776</c:v>
                </c:pt>
                <c:pt idx="17">
                  <c:v>1.5521114527941733</c:v>
                </c:pt>
                <c:pt idx="18">
                  <c:v>1.5521114527941733</c:v>
                </c:pt>
                <c:pt idx="19">
                  <c:v>1.5521114527941733</c:v>
                </c:pt>
                <c:pt idx="20">
                  <c:v>1.7751327382598689</c:v>
                </c:pt>
                <c:pt idx="21">
                  <c:v>1.7751327382598689</c:v>
                </c:pt>
              </c:numCache>
            </c:numRef>
          </c:xVal>
          <c:yVal>
            <c:numRef>
              <c:f>'Задание 3'!$D$19:$Z$19</c:f>
              <c:numCache>
                <c:formatCode>General</c:formatCode>
                <c:ptCount val="23"/>
                <c:pt idx="0">
                  <c:v>0</c:v>
                </c:pt>
                <c:pt idx="1">
                  <c:v>4.0816326530612242E-2</c:v>
                </c:pt>
                <c:pt idx="2">
                  <c:v>4.0816326530612242E-2</c:v>
                </c:pt>
                <c:pt idx="3">
                  <c:v>0</c:v>
                </c:pt>
                <c:pt idx="4">
                  <c:v>0.12244897959183673</c:v>
                </c:pt>
                <c:pt idx="5">
                  <c:v>0.12244897959183673</c:v>
                </c:pt>
                <c:pt idx="6">
                  <c:v>0</c:v>
                </c:pt>
                <c:pt idx="7">
                  <c:v>0.27551020408163263</c:v>
                </c:pt>
                <c:pt idx="8">
                  <c:v>0.27551020408163263</c:v>
                </c:pt>
                <c:pt idx="9">
                  <c:v>0</c:v>
                </c:pt>
                <c:pt idx="10">
                  <c:v>0.25510204081632654</c:v>
                </c:pt>
                <c:pt idx="11">
                  <c:v>0.25510204081632654</c:v>
                </c:pt>
                <c:pt idx="12">
                  <c:v>0</c:v>
                </c:pt>
                <c:pt idx="13">
                  <c:v>0.19387755102040816</c:v>
                </c:pt>
                <c:pt idx="14">
                  <c:v>0.19387755102040816</c:v>
                </c:pt>
                <c:pt idx="15">
                  <c:v>0</c:v>
                </c:pt>
                <c:pt idx="16">
                  <c:v>0.10204081632653061</c:v>
                </c:pt>
                <c:pt idx="17">
                  <c:v>0.10204081632653061</c:v>
                </c:pt>
                <c:pt idx="18">
                  <c:v>0</c:v>
                </c:pt>
                <c:pt idx="19">
                  <c:v>0.10204081632653061</c:v>
                </c:pt>
                <c:pt idx="20">
                  <c:v>0.10204081632653061</c:v>
                </c:pt>
                <c:pt idx="2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40-4AD3-AA87-612AB3711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620159"/>
        <c:axId val="263367855"/>
      </c:scatterChart>
      <c:valAx>
        <c:axId val="49362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3367855"/>
        <c:crosses val="autoZero"/>
        <c:crossBetween val="midCat"/>
      </c:valAx>
      <c:valAx>
        <c:axId val="26336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3620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3'!$K$7:$K$14</c:f>
              <c:numCache>
                <c:formatCode>General</c:formatCode>
                <c:ptCount val="8"/>
                <c:pt idx="0">
                  <c:v>0.21398374000000001</c:v>
                </c:pt>
                <c:pt idx="1">
                  <c:v>0.21398374000000001</c:v>
                </c:pt>
                <c:pt idx="2">
                  <c:v>0.43700502546569553</c:v>
                </c:pt>
                <c:pt idx="3">
                  <c:v>0.66002631093139108</c:v>
                </c:pt>
                <c:pt idx="4">
                  <c:v>0.88304759639708663</c:v>
                </c:pt>
                <c:pt idx="5">
                  <c:v>1.1060688818627822</c:v>
                </c:pt>
                <c:pt idx="6">
                  <c:v>1.3290901673284776</c:v>
                </c:pt>
                <c:pt idx="7">
                  <c:v>1.5521114527941733</c:v>
                </c:pt>
              </c:numCache>
            </c:numRef>
          </c:xVal>
          <c:yVal>
            <c:numRef>
              <c:f>'Задание 3'!$L$7:$L$14</c:f>
              <c:numCache>
                <c:formatCode>General</c:formatCode>
                <c:ptCount val="8"/>
                <c:pt idx="0">
                  <c:v>0</c:v>
                </c:pt>
                <c:pt idx="1">
                  <c:v>4.0816326530612242E-2</c:v>
                </c:pt>
                <c:pt idx="2">
                  <c:v>0.12244897959183673</c:v>
                </c:pt>
                <c:pt idx="3">
                  <c:v>0.27551020408163263</c:v>
                </c:pt>
                <c:pt idx="4">
                  <c:v>0.25510204081632654</c:v>
                </c:pt>
                <c:pt idx="5">
                  <c:v>0.19387755102040816</c:v>
                </c:pt>
                <c:pt idx="6">
                  <c:v>0.10204081632653061</c:v>
                </c:pt>
                <c:pt idx="7">
                  <c:v>1.020408163265306E-2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E0-4249-BCC8-EAFA8B458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24783"/>
        <c:axId val="263359119"/>
      </c:scatterChart>
      <c:valAx>
        <c:axId val="6602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3359119"/>
        <c:crosses val="autoZero"/>
        <c:crossBetween val="midCat"/>
      </c:valAx>
      <c:valAx>
        <c:axId val="26335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024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Комулята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3'!$G$9:$G$15</c:f>
              <c:numCache>
                <c:formatCode>0.000</c:formatCode>
                <c:ptCount val="7"/>
                <c:pt idx="0">
                  <c:v>0.32549438273284775</c:v>
                </c:pt>
                <c:pt idx="1">
                  <c:v>0.54851566819854325</c:v>
                </c:pt>
                <c:pt idx="2">
                  <c:v>0.77153695366423891</c:v>
                </c:pt>
                <c:pt idx="3">
                  <c:v>0.99455823912993435</c:v>
                </c:pt>
                <c:pt idx="4">
                  <c:v>1.2175795245956298</c:v>
                </c:pt>
                <c:pt idx="5">
                  <c:v>1.4406008100613255</c:v>
                </c:pt>
                <c:pt idx="6">
                  <c:v>1.6636220955270211</c:v>
                </c:pt>
              </c:numCache>
            </c:numRef>
          </c:xVal>
          <c:yVal>
            <c:numRef>
              <c:f>'Задание 3'!$H$9:$H$15</c:f>
              <c:numCache>
                <c:formatCode>General</c:formatCode>
                <c:ptCount val="7"/>
                <c:pt idx="0">
                  <c:v>4.0816326530612242E-2</c:v>
                </c:pt>
                <c:pt idx="1">
                  <c:v>0.16326530612244897</c:v>
                </c:pt>
                <c:pt idx="2">
                  <c:v>0.43877551020408156</c:v>
                </c:pt>
                <c:pt idx="3">
                  <c:v>0.69387755102040805</c:v>
                </c:pt>
                <c:pt idx="4">
                  <c:v>0.8877551020408162</c:v>
                </c:pt>
                <c:pt idx="5">
                  <c:v>0.98979591836734682</c:v>
                </c:pt>
                <c:pt idx="6">
                  <c:v>0.99999999999999989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1C-4AB7-AF32-A994749CE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586671"/>
        <c:axId val="263358287"/>
      </c:scatterChart>
      <c:valAx>
        <c:axId val="267586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3358287"/>
        <c:crosses val="autoZero"/>
        <c:crossBetween val="midCat"/>
      </c:valAx>
      <c:valAx>
        <c:axId val="2633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7586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'Задание 4'!$D$16</c:f>
              <c:strCache>
                <c:ptCount val="1"/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4'!$E$15:$K$15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</c:numCache>
            </c:numRef>
          </c:xVal>
          <c:yVal>
            <c:numRef>
              <c:f>'Задание 4'!$E$16:$K$16</c:f>
              <c:numCache>
                <c:formatCode>General</c:formatCode>
                <c:ptCount val="7"/>
                <c:pt idx="0">
                  <c:v>0</c:v>
                </c:pt>
                <c:pt idx="1">
                  <c:v>0.56666666666666665</c:v>
                </c:pt>
                <c:pt idx="2">
                  <c:v>0.56666666666666665</c:v>
                </c:pt>
                <c:pt idx="3">
                  <c:v>0</c:v>
                </c:pt>
                <c:pt idx="4">
                  <c:v>0.3</c:v>
                </c:pt>
                <c:pt idx="5">
                  <c:v>0.3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C1-4D78-BDDE-5178485B4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656495"/>
        <c:axId val="264098959"/>
      </c:scatterChart>
      <c:valAx>
        <c:axId val="497656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4098959"/>
        <c:crosses val="autoZero"/>
        <c:crossBetween val="midCat"/>
      </c:valAx>
      <c:valAx>
        <c:axId val="26409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7656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4'!$K$7:$K$10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'Задание 4'!$L$7:$L$10</c:f>
              <c:numCache>
                <c:formatCode>General</c:formatCode>
                <c:ptCount val="4"/>
                <c:pt idx="0">
                  <c:v>0</c:v>
                </c:pt>
                <c:pt idx="1">
                  <c:v>0.56666666666666665</c:v>
                </c:pt>
                <c:pt idx="2">
                  <c:v>0.3</c:v>
                </c:pt>
                <c:pt idx="3">
                  <c:v>0.13333333333333333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54-4683-8549-130EB0504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516959"/>
        <c:axId val="268938287"/>
      </c:scatterChart>
      <c:valAx>
        <c:axId val="483516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8938287"/>
        <c:crosses val="autoZero"/>
        <c:crossBetween val="midCat"/>
      </c:valAx>
      <c:valAx>
        <c:axId val="26893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516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Комулята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'Задание 4'!$H$9:$H$11</c:f>
              <c:numCache>
                <c:formatCode>General</c:formatCode>
                <c:ptCount val="3"/>
                <c:pt idx="0">
                  <c:v>2.5</c:v>
                </c:pt>
                <c:pt idx="1">
                  <c:v>3.5</c:v>
                </c:pt>
                <c:pt idx="2">
                  <c:v>4.5</c:v>
                </c:pt>
              </c:numCache>
            </c:numRef>
          </c:xVal>
          <c:yVal>
            <c:numRef>
              <c:f>'Задание 4'!$I$9:$I$11</c:f>
              <c:numCache>
                <c:formatCode>General</c:formatCode>
                <c:ptCount val="3"/>
                <c:pt idx="0">
                  <c:v>0.56666666666666665</c:v>
                </c:pt>
                <c:pt idx="1">
                  <c:v>0.8666666666666667</c:v>
                </c:pt>
                <c:pt idx="2">
                  <c:v>0.43333333333333335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2B-4D5B-8772-D518B28A2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616495"/>
        <c:axId val="264119343"/>
      </c:scatterChart>
      <c:valAx>
        <c:axId val="497616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4119343"/>
        <c:crosses val="autoZero"/>
        <c:crossBetween val="midCat"/>
      </c:valAx>
      <c:valAx>
        <c:axId val="26411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7616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'Задание 5'!$D$19</c:f>
              <c:strCache>
                <c:ptCount val="1"/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5'!$E$18:$W$18</c:f>
              <c:numCache>
                <c:formatCode>General</c:formatCode>
                <c:ptCount val="19"/>
                <c:pt idx="0">
                  <c:v>10</c:v>
                </c:pt>
                <c:pt idx="1">
                  <c:v>10</c:v>
                </c:pt>
                <c:pt idx="2">
                  <c:v>11.666666666666666</c:v>
                </c:pt>
                <c:pt idx="3">
                  <c:v>11.666666666666666</c:v>
                </c:pt>
                <c:pt idx="4">
                  <c:v>11.666666666666666</c:v>
                </c:pt>
                <c:pt idx="5">
                  <c:v>13.333333333333332</c:v>
                </c:pt>
                <c:pt idx="6">
                  <c:v>13.333333333333332</c:v>
                </c:pt>
                <c:pt idx="7">
                  <c:v>13.333333333333332</c:v>
                </c:pt>
                <c:pt idx="8">
                  <c:v>14.999999999999998</c:v>
                </c:pt>
                <c:pt idx="9">
                  <c:v>14.999999999999998</c:v>
                </c:pt>
                <c:pt idx="10">
                  <c:v>15</c:v>
                </c:pt>
                <c:pt idx="11">
                  <c:v>16.666666666666664</c:v>
                </c:pt>
                <c:pt idx="12">
                  <c:v>16.666666666666664</c:v>
                </c:pt>
                <c:pt idx="13">
                  <c:v>16.666666666666664</c:v>
                </c:pt>
                <c:pt idx="14">
                  <c:v>18.333333333333332</c:v>
                </c:pt>
                <c:pt idx="15">
                  <c:v>18.333333333333332</c:v>
                </c:pt>
                <c:pt idx="16">
                  <c:v>18.333333333333332</c:v>
                </c:pt>
                <c:pt idx="17">
                  <c:v>20</c:v>
                </c:pt>
                <c:pt idx="18">
                  <c:v>20</c:v>
                </c:pt>
              </c:numCache>
            </c:numRef>
          </c:xVal>
          <c:yVal>
            <c:numRef>
              <c:f>'Задание 5'!$E$19:$W$19</c:f>
              <c:numCache>
                <c:formatCode>General</c:formatCode>
                <c:ptCount val="19"/>
                <c:pt idx="0">
                  <c:v>0</c:v>
                </c:pt>
                <c:pt idx="1">
                  <c:v>6.6666666666666666E-2</c:v>
                </c:pt>
                <c:pt idx="2">
                  <c:v>6.6666666666666666E-2</c:v>
                </c:pt>
                <c:pt idx="3">
                  <c:v>0</c:v>
                </c:pt>
                <c:pt idx="4">
                  <c:v>0.2</c:v>
                </c:pt>
                <c:pt idx="5">
                  <c:v>0.2</c:v>
                </c:pt>
                <c:pt idx="6">
                  <c:v>0</c:v>
                </c:pt>
                <c:pt idx="7">
                  <c:v>0.13333333333333333</c:v>
                </c:pt>
                <c:pt idx="8">
                  <c:v>0.13333333333333333</c:v>
                </c:pt>
                <c:pt idx="9">
                  <c:v>0</c:v>
                </c:pt>
                <c:pt idx="10">
                  <c:v>0.36666666666666664</c:v>
                </c:pt>
                <c:pt idx="11">
                  <c:v>0.36666666666666664</c:v>
                </c:pt>
                <c:pt idx="12">
                  <c:v>0</c:v>
                </c:pt>
                <c:pt idx="13">
                  <c:v>0.1</c:v>
                </c:pt>
                <c:pt idx="14">
                  <c:v>0.1</c:v>
                </c:pt>
                <c:pt idx="15">
                  <c:v>0</c:v>
                </c:pt>
                <c:pt idx="16">
                  <c:v>0.13333333333333333</c:v>
                </c:pt>
                <c:pt idx="17">
                  <c:v>0.13333333333333333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EE-416F-823D-0D20D732E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554159"/>
        <c:axId val="264096463"/>
      </c:scatterChart>
      <c:valAx>
        <c:axId val="483554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4096463"/>
        <c:crosses val="autoZero"/>
        <c:crossBetween val="midCat"/>
      </c:valAx>
      <c:valAx>
        <c:axId val="26409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554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Комулята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5'!$H$10:$H$15</c:f>
              <c:numCache>
                <c:formatCode>General</c:formatCode>
                <c:ptCount val="6"/>
                <c:pt idx="0">
                  <c:v>10.833333333333332</c:v>
                </c:pt>
                <c:pt idx="1">
                  <c:v>12.5</c:v>
                </c:pt>
                <c:pt idx="2">
                  <c:v>14.166666666666664</c:v>
                </c:pt>
                <c:pt idx="3">
                  <c:v>15.833333333333332</c:v>
                </c:pt>
                <c:pt idx="4">
                  <c:v>17.5</c:v>
                </c:pt>
                <c:pt idx="5">
                  <c:v>19.166666666666664</c:v>
                </c:pt>
              </c:numCache>
            </c:numRef>
          </c:xVal>
          <c:yVal>
            <c:numRef>
              <c:f>'Задание 5'!$I$10:$I$15</c:f>
              <c:numCache>
                <c:formatCode>General</c:formatCode>
                <c:ptCount val="6"/>
                <c:pt idx="0">
                  <c:v>6.6666666666666666E-2</c:v>
                </c:pt>
                <c:pt idx="1">
                  <c:v>0.26666666666666666</c:v>
                </c:pt>
                <c:pt idx="2">
                  <c:v>0.33333333333333337</c:v>
                </c:pt>
                <c:pt idx="3">
                  <c:v>0.5</c:v>
                </c:pt>
                <c:pt idx="4">
                  <c:v>0.46666666666666667</c:v>
                </c:pt>
                <c:pt idx="5">
                  <c:v>0.23333333333333334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40-4E05-B7FB-DBB74CD18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619823"/>
        <c:axId val="268932463"/>
      </c:scatterChart>
      <c:valAx>
        <c:axId val="246619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8932463"/>
        <c:crosses val="autoZero"/>
        <c:crossBetween val="midCat"/>
      </c:valAx>
      <c:valAx>
        <c:axId val="26893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6619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layout>
        <c:manualLayout>
          <c:xMode val="edge"/>
          <c:yMode val="edge"/>
          <c:x val="0.3122360017497812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5'!$K$8:$K$14</c:f>
              <c:numCache>
                <c:formatCode>General</c:formatCode>
                <c:ptCount val="7"/>
                <c:pt idx="0">
                  <c:v>10</c:v>
                </c:pt>
                <c:pt idx="1">
                  <c:v>10</c:v>
                </c:pt>
                <c:pt idx="2">
                  <c:v>11.666666666666666</c:v>
                </c:pt>
                <c:pt idx="3">
                  <c:v>13.333333333333332</c:v>
                </c:pt>
                <c:pt idx="4">
                  <c:v>14.999999999999998</c:v>
                </c:pt>
                <c:pt idx="5">
                  <c:v>16.666666666666664</c:v>
                </c:pt>
                <c:pt idx="6">
                  <c:v>18.333333333333332</c:v>
                </c:pt>
              </c:numCache>
            </c:numRef>
          </c:xVal>
          <c:yVal>
            <c:numRef>
              <c:f>'Задание 5'!$L$8:$L$14</c:f>
              <c:numCache>
                <c:formatCode>General</c:formatCode>
                <c:ptCount val="7"/>
                <c:pt idx="0">
                  <c:v>0</c:v>
                </c:pt>
                <c:pt idx="1">
                  <c:v>6.6666666666666666E-2</c:v>
                </c:pt>
                <c:pt idx="2">
                  <c:v>0.2</c:v>
                </c:pt>
                <c:pt idx="3">
                  <c:v>0.13333333333333333</c:v>
                </c:pt>
                <c:pt idx="4">
                  <c:v>0.36666666666666664</c:v>
                </c:pt>
                <c:pt idx="5">
                  <c:v>0.1</c:v>
                </c:pt>
                <c:pt idx="6">
                  <c:v>0.13333333333333333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9A-487A-839F-A0CF6C77C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974895"/>
        <c:axId val="499669951"/>
      </c:scatterChart>
      <c:valAx>
        <c:axId val="493974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9669951"/>
        <c:crosses val="autoZero"/>
        <c:crossBetween val="midCat"/>
      </c:valAx>
      <c:valAx>
        <c:axId val="49966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3974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38101</xdr:colOff>
      <xdr:row>7</xdr:row>
      <xdr:rowOff>4763</xdr:rowOff>
    </xdr:from>
    <xdr:ext cx="5334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811466E-0326-4440-AD6F-AA7A7C44D32E}"/>
                </a:ext>
              </a:extLst>
            </xdr:cNvPr>
            <xdr:cNvSpPr txBox="1"/>
          </xdr:nvSpPr>
          <xdr:spPr>
            <a:xfrm>
              <a:off x="3228976" y="1338263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811466E-0326-4440-AD6F-AA7A7C44D32E}"/>
                </a:ext>
              </a:extLst>
            </xdr:cNvPr>
            <xdr:cNvSpPr txBox="1"/>
          </xdr:nvSpPr>
          <xdr:spPr>
            <a:xfrm>
              <a:off x="3228976" y="1338263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66676</xdr:colOff>
      <xdr:row>6</xdr:row>
      <xdr:rowOff>185738</xdr:rowOff>
    </xdr:from>
    <xdr:ext cx="5334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5E44F84-4CFA-4773-A961-6D6D383AA011}"/>
                </a:ext>
              </a:extLst>
            </xdr:cNvPr>
            <xdr:cNvSpPr txBox="1"/>
          </xdr:nvSpPr>
          <xdr:spPr>
            <a:xfrm>
              <a:off x="4705351" y="1328738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5E44F84-4CFA-4773-A961-6D6D383AA011}"/>
                </a:ext>
              </a:extLst>
            </xdr:cNvPr>
            <xdr:cNvSpPr txBox="1"/>
          </xdr:nvSpPr>
          <xdr:spPr>
            <a:xfrm>
              <a:off x="4705351" y="1328738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2</xdr:col>
      <xdr:colOff>1200150</xdr:colOff>
      <xdr:row>21</xdr:row>
      <xdr:rowOff>4762</xdr:rowOff>
    </xdr:from>
    <xdr:to>
      <xdr:col>11</xdr:col>
      <xdr:colOff>238125</xdr:colOff>
      <xdr:row>38</xdr:row>
      <xdr:rowOff>19050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D7658CBB-1CE8-47CA-A1D1-ABA972015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76201</xdr:colOff>
      <xdr:row>6</xdr:row>
      <xdr:rowOff>176213</xdr:rowOff>
    </xdr:from>
    <xdr:ext cx="5334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C50D41F6-167B-457B-B4AE-0C510ED41D9F}"/>
                </a:ext>
              </a:extLst>
            </xdr:cNvPr>
            <xdr:cNvSpPr txBox="1"/>
          </xdr:nvSpPr>
          <xdr:spPr>
            <a:xfrm>
              <a:off x="5324476" y="1319213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C50D41F6-167B-457B-B4AE-0C510ED41D9F}"/>
                </a:ext>
              </a:extLst>
            </xdr:cNvPr>
            <xdr:cNvSpPr txBox="1"/>
          </xdr:nvSpPr>
          <xdr:spPr>
            <a:xfrm>
              <a:off x="5324476" y="1319213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95251</xdr:colOff>
      <xdr:row>6</xdr:row>
      <xdr:rowOff>185738</xdr:rowOff>
    </xdr:from>
    <xdr:ext cx="5334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6044F19-3961-4952-B565-02EEC1FDDD27}"/>
                </a:ext>
              </a:extLst>
            </xdr:cNvPr>
            <xdr:cNvSpPr txBox="1"/>
          </xdr:nvSpPr>
          <xdr:spPr>
            <a:xfrm>
              <a:off x="5953126" y="1328738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6044F19-3961-4952-B565-02EEC1FDDD27}"/>
                </a:ext>
              </a:extLst>
            </xdr:cNvPr>
            <xdr:cNvSpPr txBox="1"/>
          </xdr:nvSpPr>
          <xdr:spPr>
            <a:xfrm>
              <a:off x="5953126" y="1328738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12</xdr:col>
      <xdr:colOff>9525</xdr:colOff>
      <xdr:row>21</xdr:row>
      <xdr:rowOff>166687</xdr:rowOff>
    </xdr:from>
    <xdr:to>
      <xdr:col>19</xdr:col>
      <xdr:colOff>314325</xdr:colOff>
      <xdr:row>36</xdr:row>
      <xdr:rowOff>52387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EE604346-4F5A-414A-9FB8-FCA83AC74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5</xdr:row>
      <xdr:rowOff>38100</xdr:rowOff>
    </xdr:from>
    <xdr:ext cx="5334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1AB9EAA-C7A3-43E4-9D78-D9271D0DA469}"/>
                </a:ext>
              </a:extLst>
            </xdr:cNvPr>
            <xdr:cNvSpPr txBox="1"/>
          </xdr:nvSpPr>
          <xdr:spPr>
            <a:xfrm>
              <a:off x="1905000" y="990600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1AB9EAA-C7A3-43E4-9D78-D9271D0DA469}"/>
                </a:ext>
              </a:extLst>
            </xdr:cNvPr>
            <xdr:cNvSpPr txBox="1"/>
          </xdr:nvSpPr>
          <xdr:spPr>
            <a:xfrm>
              <a:off x="1905000" y="990600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85725</xdr:colOff>
      <xdr:row>6</xdr:row>
      <xdr:rowOff>9525</xdr:rowOff>
    </xdr:from>
    <xdr:ext cx="5334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152A170-D0D4-4E2E-940D-69A2D6AAD40D}"/>
                </a:ext>
              </a:extLst>
            </xdr:cNvPr>
            <xdr:cNvSpPr txBox="1"/>
          </xdr:nvSpPr>
          <xdr:spPr>
            <a:xfrm>
              <a:off x="1914525" y="1152525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152A170-D0D4-4E2E-940D-69A2D6AAD40D}"/>
                </a:ext>
              </a:extLst>
            </xdr:cNvPr>
            <xdr:cNvSpPr txBox="1"/>
          </xdr:nvSpPr>
          <xdr:spPr>
            <a:xfrm>
              <a:off x="1914525" y="1152525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85725</xdr:colOff>
      <xdr:row>7</xdr:row>
      <xdr:rowOff>0</xdr:rowOff>
    </xdr:from>
    <xdr:ext cx="5334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2DEAF01-66BB-4321-9F78-8587E7E32C88}"/>
                </a:ext>
              </a:extLst>
            </xdr:cNvPr>
            <xdr:cNvSpPr txBox="1"/>
          </xdr:nvSpPr>
          <xdr:spPr>
            <a:xfrm>
              <a:off x="1914525" y="1333500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2DEAF01-66BB-4321-9F78-8587E7E32C88}"/>
                </a:ext>
              </a:extLst>
            </xdr:cNvPr>
            <xdr:cNvSpPr txBox="1"/>
          </xdr:nvSpPr>
          <xdr:spPr>
            <a:xfrm>
              <a:off x="1914525" y="1333500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2</xdr:col>
      <xdr:colOff>600075</xdr:colOff>
      <xdr:row>8</xdr:row>
      <xdr:rowOff>166687</xdr:rowOff>
    </xdr:from>
    <xdr:to>
      <xdr:col>10</xdr:col>
      <xdr:colOff>295275</xdr:colOff>
      <xdr:row>23</xdr:row>
      <xdr:rowOff>52387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D4B6A772-5FDF-487C-BE7D-7AD5DE88D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590550</xdr:colOff>
      <xdr:row>24</xdr:row>
      <xdr:rowOff>23812</xdr:rowOff>
    </xdr:from>
    <xdr:to>
      <xdr:col>10</xdr:col>
      <xdr:colOff>285750</xdr:colOff>
      <xdr:row>38</xdr:row>
      <xdr:rowOff>100012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A0E79D22-EEAE-49E0-9852-243C79BBA5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38100</xdr:colOff>
      <xdr:row>8</xdr:row>
      <xdr:rowOff>52387</xdr:rowOff>
    </xdr:from>
    <xdr:to>
      <xdr:col>18</xdr:col>
      <xdr:colOff>342900</xdr:colOff>
      <xdr:row>22</xdr:row>
      <xdr:rowOff>128587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3D498109-968A-4099-9B50-113D453D6D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38101</xdr:colOff>
      <xdr:row>7</xdr:row>
      <xdr:rowOff>4763</xdr:rowOff>
    </xdr:from>
    <xdr:ext cx="5334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DD7686A-8001-4903-97A9-7AE90FC06CB3}"/>
                </a:ext>
              </a:extLst>
            </xdr:cNvPr>
            <xdr:cNvSpPr txBox="1"/>
          </xdr:nvSpPr>
          <xdr:spPr>
            <a:xfrm>
              <a:off x="4067176" y="1338263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DD7686A-8001-4903-97A9-7AE90FC06CB3}"/>
                </a:ext>
              </a:extLst>
            </xdr:cNvPr>
            <xdr:cNvSpPr txBox="1"/>
          </xdr:nvSpPr>
          <xdr:spPr>
            <a:xfrm>
              <a:off x="4067176" y="1338263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66676</xdr:colOff>
      <xdr:row>6</xdr:row>
      <xdr:rowOff>185738</xdr:rowOff>
    </xdr:from>
    <xdr:ext cx="5334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E5FACB8-AF7F-4B3F-8714-E5D18B8BC89F}"/>
                </a:ext>
              </a:extLst>
            </xdr:cNvPr>
            <xdr:cNvSpPr txBox="1"/>
          </xdr:nvSpPr>
          <xdr:spPr>
            <a:xfrm>
              <a:off x="4705351" y="1328738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E5FACB8-AF7F-4B3F-8714-E5D18B8BC89F}"/>
                </a:ext>
              </a:extLst>
            </xdr:cNvPr>
            <xdr:cNvSpPr txBox="1"/>
          </xdr:nvSpPr>
          <xdr:spPr>
            <a:xfrm>
              <a:off x="4705351" y="1328738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76201</xdr:colOff>
      <xdr:row>6</xdr:row>
      <xdr:rowOff>176213</xdr:rowOff>
    </xdr:from>
    <xdr:ext cx="5334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BB94C84-6B39-457A-AC21-0F281711145C}"/>
                </a:ext>
              </a:extLst>
            </xdr:cNvPr>
            <xdr:cNvSpPr txBox="1"/>
          </xdr:nvSpPr>
          <xdr:spPr>
            <a:xfrm>
              <a:off x="5324476" y="1319213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BB94C84-6B39-457A-AC21-0F281711145C}"/>
                </a:ext>
              </a:extLst>
            </xdr:cNvPr>
            <xdr:cNvSpPr txBox="1"/>
          </xdr:nvSpPr>
          <xdr:spPr>
            <a:xfrm>
              <a:off x="5324476" y="1319213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95251</xdr:colOff>
      <xdr:row>6</xdr:row>
      <xdr:rowOff>185738</xdr:rowOff>
    </xdr:from>
    <xdr:ext cx="5334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EFD65DF-D7B7-4A7C-8BD3-CDBC5CC4F643}"/>
                </a:ext>
              </a:extLst>
            </xdr:cNvPr>
            <xdr:cNvSpPr txBox="1"/>
          </xdr:nvSpPr>
          <xdr:spPr>
            <a:xfrm>
              <a:off x="5953126" y="1328738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EFD65DF-D7B7-4A7C-8BD3-CDBC5CC4F643}"/>
                </a:ext>
              </a:extLst>
            </xdr:cNvPr>
            <xdr:cNvSpPr txBox="1"/>
          </xdr:nvSpPr>
          <xdr:spPr>
            <a:xfrm>
              <a:off x="5953126" y="1328738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2</xdr:col>
      <xdr:colOff>9525</xdr:colOff>
      <xdr:row>19</xdr:row>
      <xdr:rowOff>185737</xdr:rowOff>
    </xdr:from>
    <xdr:to>
      <xdr:col>8</xdr:col>
      <xdr:colOff>304800</xdr:colOff>
      <xdr:row>34</xdr:row>
      <xdr:rowOff>71437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FCB47694-A398-4DE1-A63F-6F4884D48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</xdr:colOff>
      <xdr:row>19</xdr:row>
      <xdr:rowOff>176212</xdr:rowOff>
    </xdr:from>
    <xdr:to>
      <xdr:col>16</xdr:col>
      <xdr:colOff>361950</xdr:colOff>
      <xdr:row>34</xdr:row>
      <xdr:rowOff>61912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F24EAD8C-2953-4776-8D4B-81562A1392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1314450</xdr:colOff>
      <xdr:row>35</xdr:row>
      <xdr:rowOff>119062</xdr:rowOff>
    </xdr:from>
    <xdr:to>
      <xdr:col>8</xdr:col>
      <xdr:colOff>238125</xdr:colOff>
      <xdr:row>50</xdr:row>
      <xdr:rowOff>4762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EE4162F3-F83F-4E4B-A5E1-C7699AEBD8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38101</xdr:colOff>
      <xdr:row>7</xdr:row>
      <xdr:rowOff>4763</xdr:rowOff>
    </xdr:from>
    <xdr:ext cx="5334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2A56E46-97DB-4E33-BCFB-888E83ECC798}"/>
                </a:ext>
              </a:extLst>
            </xdr:cNvPr>
            <xdr:cNvSpPr txBox="1"/>
          </xdr:nvSpPr>
          <xdr:spPr>
            <a:xfrm>
              <a:off x="4067176" y="1338263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2A56E46-97DB-4E33-BCFB-888E83ECC798}"/>
                </a:ext>
              </a:extLst>
            </xdr:cNvPr>
            <xdr:cNvSpPr txBox="1"/>
          </xdr:nvSpPr>
          <xdr:spPr>
            <a:xfrm>
              <a:off x="4067176" y="1338263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66676</xdr:colOff>
      <xdr:row>6</xdr:row>
      <xdr:rowOff>185738</xdr:rowOff>
    </xdr:from>
    <xdr:ext cx="5334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5E8458E-59C4-4063-8F6F-ADB05A01815D}"/>
                </a:ext>
              </a:extLst>
            </xdr:cNvPr>
            <xdr:cNvSpPr txBox="1"/>
          </xdr:nvSpPr>
          <xdr:spPr>
            <a:xfrm>
              <a:off x="4705351" y="1328738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5E8458E-59C4-4063-8F6F-ADB05A01815D}"/>
                </a:ext>
              </a:extLst>
            </xdr:cNvPr>
            <xdr:cNvSpPr txBox="1"/>
          </xdr:nvSpPr>
          <xdr:spPr>
            <a:xfrm>
              <a:off x="4705351" y="1328738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76201</xdr:colOff>
      <xdr:row>6</xdr:row>
      <xdr:rowOff>176213</xdr:rowOff>
    </xdr:from>
    <xdr:ext cx="5334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42659A8-690E-4CD0-9513-1DB2E13C4120}"/>
                </a:ext>
              </a:extLst>
            </xdr:cNvPr>
            <xdr:cNvSpPr txBox="1"/>
          </xdr:nvSpPr>
          <xdr:spPr>
            <a:xfrm>
              <a:off x="5324476" y="1319213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42659A8-690E-4CD0-9513-1DB2E13C4120}"/>
                </a:ext>
              </a:extLst>
            </xdr:cNvPr>
            <xdr:cNvSpPr txBox="1"/>
          </xdr:nvSpPr>
          <xdr:spPr>
            <a:xfrm>
              <a:off x="5324476" y="1319213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95251</xdr:colOff>
      <xdr:row>6</xdr:row>
      <xdr:rowOff>185738</xdr:rowOff>
    </xdr:from>
    <xdr:ext cx="5334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868F469-1236-4062-899D-94ADBF35FCEA}"/>
                </a:ext>
              </a:extLst>
            </xdr:cNvPr>
            <xdr:cNvSpPr txBox="1"/>
          </xdr:nvSpPr>
          <xdr:spPr>
            <a:xfrm>
              <a:off x="5953126" y="1328738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868F469-1236-4062-899D-94ADBF35FCEA}"/>
                </a:ext>
              </a:extLst>
            </xdr:cNvPr>
            <xdr:cNvSpPr txBox="1"/>
          </xdr:nvSpPr>
          <xdr:spPr>
            <a:xfrm>
              <a:off x="5953126" y="1328738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2</xdr:col>
      <xdr:colOff>180975</xdr:colOff>
      <xdr:row>17</xdr:row>
      <xdr:rowOff>4762</xdr:rowOff>
    </xdr:from>
    <xdr:to>
      <xdr:col>9</xdr:col>
      <xdr:colOff>485775</xdr:colOff>
      <xdr:row>31</xdr:row>
      <xdr:rowOff>80962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A6365169-A433-49CD-AA93-E17E3EB33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219075</xdr:colOff>
      <xdr:row>17</xdr:row>
      <xdr:rowOff>14287</xdr:rowOff>
    </xdr:from>
    <xdr:to>
      <xdr:col>17</xdr:col>
      <xdr:colOff>523875</xdr:colOff>
      <xdr:row>31</xdr:row>
      <xdr:rowOff>90487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14EAE3D9-A08B-4E2E-AC6F-F0806090E1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114300</xdr:colOff>
      <xdr:row>33</xdr:row>
      <xdr:rowOff>42862</xdr:rowOff>
    </xdr:from>
    <xdr:to>
      <xdr:col>9</xdr:col>
      <xdr:colOff>419100</xdr:colOff>
      <xdr:row>47</xdr:row>
      <xdr:rowOff>119062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9F66A8E6-F5F5-40E5-BEA3-0547BC5E5F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38101</xdr:colOff>
      <xdr:row>8</xdr:row>
      <xdr:rowOff>4763</xdr:rowOff>
    </xdr:from>
    <xdr:ext cx="5334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C27CDF1-D516-4DE9-941D-FE51AA89C228}"/>
                </a:ext>
              </a:extLst>
            </xdr:cNvPr>
            <xdr:cNvSpPr txBox="1"/>
          </xdr:nvSpPr>
          <xdr:spPr>
            <a:xfrm>
              <a:off x="3086101" y="1338263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C27CDF1-D516-4DE9-941D-FE51AA89C228}"/>
                </a:ext>
              </a:extLst>
            </xdr:cNvPr>
            <xdr:cNvSpPr txBox="1"/>
          </xdr:nvSpPr>
          <xdr:spPr>
            <a:xfrm>
              <a:off x="3086101" y="1338263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66676</xdr:colOff>
      <xdr:row>7</xdr:row>
      <xdr:rowOff>185738</xdr:rowOff>
    </xdr:from>
    <xdr:ext cx="5334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EFC6B10-0FD1-4E68-A96E-9EE6AAF5EA41}"/>
                </a:ext>
              </a:extLst>
            </xdr:cNvPr>
            <xdr:cNvSpPr txBox="1"/>
          </xdr:nvSpPr>
          <xdr:spPr>
            <a:xfrm>
              <a:off x="3724276" y="1328738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EFC6B10-0FD1-4E68-A96E-9EE6AAF5EA41}"/>
                </a:ext>
              </a:extLst>
            </xdr:cNvPr>
            <xdr:cNvSpPr txBox="1"/>
          </xdr:nvSpPr>
          <xdr:spPr>
            <a:xfrm>
              <a:off x="3724276" y="1328738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76201</xdr:colOff>
      <xdr:row>7</xdr:row>
      <xdr:rowOff>176213</xdr:rowOff>
    </xdr:from>
    <xdr:ext cx="5334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46E1C40-AC13-496E-9AE5-EAA0E2A66FD8}"/>
                </a:ext>
              </a:extLst>
            </xdr:cNvPr>
            <xdr:cNvSpPr txBox="1"/>
          </xdr:nvSpPr>
          <xdr:spPr>
            <a:xfrm>
              <a:off x="4343401" y="1319213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46E1C40-AC13-496E-9AE5-EAA0E2A66FD8}"/>
                </a:ext>
              </a:extLst>
            </xdr:cNvPr>
            <xdr:cNvSpPr txBox="1"/>
          </xdr:nvSpPr>
          <xdr:spPr>
            <a:xfrm>
              <a:off x="4343401" y="1319213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95251</xdr:colOff>
      <xdr:row>7</xdr:row>
      <xdr:rowOff>185738</xdr:rowOff>
    </xdr:from>
    <xdr:ext cx="5334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46439DE-CFC2-47E9-B7A1-AD1144BE812B}"/>
                </a:ext>
              </a:extLst>
            </xdr:cNvPr>
            <xdr:cNvSpPr txBox="1"/>
          </xdr:nvSpPr>
          <xdr:spPr>
            <a:xfrm>
              <a:off x="4972051" y="1328738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46439DE-CFC2-47E9-B7A1-AD1144BE812B}"/>
                </a:ext>
              </a:extLst>
            </xdr:cNvPr>
            <xdr:cNvSpPr txBox="1"/>
          </xdr:nvSpPr>
          <xdr:spPr>
            <a:xfrm>
              <a:off x="4972051" y="1328738"/>
              <a:ext cx="533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2</xdr:col>
      <xdr:colOff>590550</xdr:colOff>
      <xdr:row>20</xdr:row>
      <xdr:rowOff>119062</xdr:rowOff>
    </xdr:from>
    <xdr:to>
      <xdr:col>10</xdr:col>
      <xdr:colOff>285750</xdr:colOff>
      <xdr:row>35</xdr:row>
      <xdr:rowOff>4762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6CA558E-7F8D-4106-B85C-21D881C2BA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114300</xdr:colOff>
      <xdr:row>20</xdr:row>
      <xdr:rowOff>90487</xdr:rowOff>
    </xdr:from>
    <xdr:to>
      <xdr:col>18</xdr:col>
      <xdr:colOff>419100</xdr:colOff>
      <xdr:row>34</xdr:row>
      <xdr:rowOff>166687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85779B09-FDA6-43CC-BC39-C68B9E2A07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600075</xdr:colOff>
      <xdr:row>35</xdr:row>
      <xdr:rowOff>33337</xdr:rowOff>
    </xdr:from>
    <xdr:to>
      <xdr:col>10</xdr:col>
      <xdr:colOff>295275</xdr:colOff>
      <xdr:row>49</xdr:row>
      <xdr:rowOff>109537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926E2D2D-A206-4ABB-B52B-C611CCEED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49"/>
  <sheetViews>
    <sheetView zoomScaleNormal="100" workbookViewId="0">
      <selection activeCell="Y21" sqref="Y21"/>
    </sheetView>
  </sheetViews>
  <sheetFormatPr defaultRowHeight="15" x14ac:dyDescent="0.25"/>
  <cols>
    <col min="3" max="3" width="18.42578125" customWidth="1"/>
    <col min="4" max="4" width="9.140625" customWidth="1"/>
    <col min="5" max="5" width="14.5703125" customWidth="1"/>
  </cols>
  <sheetData>
    <row r="1" spans="1:12" x14ac:dyDescent="0.25">
      <c r="A1" s="2">
        <v>97</v>
      </c>
      <c r="B1" s="2">
        <v>114.1</v>
      </c>
      <c r="C1" t="s">
        <v>1</v>
      </c>
      <c r="F1">
        <f>MIN(A1:A98)</f>
        <v>97</v>
      </c>
    </row>
    <row r="2" spans="1:12" x14ac:dyDescent="0.25">
      <c r="A2" s="2">
        <v>102</v>
      </c>
      <c r="B2" s="2">
        <v>114.5</v>
      </c>
      <c r="C2" t="s">
        <v>2</v>
      </c>
      <c r="F2">
        <f>MAX(A1:A98)</f>
        <v>140</v>
      </c>
    </row>
    <row r="3" spans="1:12" x14ac:dyDescent="0.25">
      <c r="A3" s="2">
        <v>107</v>
      </c>
      <c r="B3" s="2">
        <v>115.2</v>
      </c>
      <c r="C3" t="s">
        <v>3</v>
      </c>
      <c r="F3">
        <f>F2-F1</f>
        <v>43</v>
      </c>
    </row>
    <row r="4" spans="1:12" x14ac:dyDescent="0.25">
      <c r="A4" s="2">
        <v>108</v>
      </c>
      <c r="B4" s="2">
        <v>115.5</v>
      </c>
      <c r="C4" t="s">
        <v>4</v>
      </c>
      <c r="F4">
        <f xml:space="preserve"> 1+1.4*LN(98)</f>
        <v>7.418954470138801</v>
      </c>
      <c r="G4">
        <v>7</v>
      </c>
    </row>
    <row r="5" spans="1:12" x14ac:dyDescent="0.25">
      <c r="A5" s="2">
        <v>109</v>
      </c>
      <c r="B5" s="2">
        <v>115.7</v>
      </c>
      <c r="C5" t="s">
        <v>5</v>
      </c>
      <c r="D5">
        <f>(F2-F1)/G4</f>
        <v>6.1428571428571432</v>
      </c>
      <c r="E5">
        <v>7</v>
      </c>
    </row>
    <row r="6" spans="1:12" x14ac:dyDescent="0.25">
      <c r="A6" s="2">
        <v>110</v>
      </c>
      <c r="B6" s="2">
        <v>116.5</v>
      </c>
    </row>
    <row r="7" spans="1:12" x14ac:dyDescent="0.25">
      <c r="A7" s="2">
        <v>111</v>
      </c>
      <c r="B7" s="2">
        <v>116.9</v>
      </c>
    </row>
    <row r="8" spans="1:12" x14ac:dyDescent="0.25">
      <c r="A8" s="2">
        <v>112</v>
      </c>
      <c r="B8" s="2">
        <v>117.5</v>
      </c>
      <c r="D8" s="3" t="s">
        <v>6</v>
      </c>
      <c r="K8">
        <v>97</v>
      </c>
      <c r="L8">
        <v>0</v>
      </c>
    </row>
    <row r="9" spans="1:12" x14ac:dyDescent="0.25">
      <c r="A9" s="2">
        <v>113</v>
      </c>
      <c r="B9" s="2">
        <v>117.5</v>
      </c>
      <c r="D9">
        <v>97</v>
      </c>
      <c r="E9">
        <f>D9+$D$5</f>
        <v>103.14285714285714</v>
      </c>
      <c r="F9">
        <f t="array" ref="F9:F15">FREQUENCY(A1:B49,E9:E15)</f>
        <v>5</v>
      </c>
      <c r="G9" s="4">
        <f>F9/$F$16</f>
        <v>5.1546391752577317E-2</v>
      </c>
      <c r="H9">
        <f>(E9+D9)/2</f>
        <v>100.07142857142857</v>
      </c>
      <c r="I9" s="4">
        <f>G9</f>
        <v>5.1546391752577317E-2</v>
      </c>
      <c r="K9">
        <f>E9</f>
        <v>103.14285714285714</v>
      </c>
      <c r="L9" s="4">
        <f>I9</f>
        <v>5.1546391752577317E-2</v>
      </c>
    </row>
    <row r="10" spans="1:12" x14ac:dyDescent="0.25">
      <c r="A10" s="2">
        <v>114</v>
      </c>
      <c r="B10" s="2">
        <v>118.1</v>
      </c>
      <c r="D10">
        <f>E9</f>
        <v>103.14285714285714</v>
      </c>
      <c r="E10">
        <f>D10+$D$5</f>
        <v>109.28571428571428</v>
      </c>
      <c r="F10">
        <v>10</v>
      </c>
      <c r="G10" s="4">
        <f>F10/$F$16</f>
        <v>0.10309278350515463</v>
      </c>
      <c r="H10">
        <f t="shared" ref="H10:H15" si="0">(E10+D10)/2</f>
        <v>106.21428571428571</v>
      </c>
      <c r="I10" s="4">
        <f>G10+I9</f>
        <v>0.15463917525773196</v>
      </c>
      <c r="K10">
        <f t="shared" ref="K10:K15" si="1">E10</f>
        <v>109.28571428571428</v>
      </c>
      <c r="L10" s="4">
        <f t="shared" ref="L10:L15" si="2">I10</f>
        <v>0.15463917525773196</v>
      </c>
    </row>
    <row r="11" spans="1:12" x14ac:dyDescent="0.25">
      <c r="A11" s="2">
        <v>115</v>
      </c>
      <c r="B11" s="2">
        <v>118.3</v>
      </c>
      <c r="D11">
        <f t="shared" ref="D11:D15" si="3">E10</f>
        <v>109.28571428571428</v>
      </c>
      <c r="E11">
        <f t="shared" ref="E11:E15" si="4">D11+$D$5</f>
        <v>115.42857142857142</v>
      </c>
      <c r="F11">
        <v>16</v>
      </c>
      <c r="G11" s="4">
        <f t="shared" ref="G11:G15" si="5">F11/$F$16</f>
        <v>0.16494845360824742</v>
      </c>
      <c r="H11">
        <f t="shared" si="0"/>
        <v>112.35714285714285</v>
      </c>
      <c r="I11" s="4">
        <f t="shared" ref="I11:I15" si="6">G11+I10</f>
        <v>0.31958762886597936</v>
      </c>
      <c r="K11">
        <f t="shared" si="1"/>
        <v>115.42857142857142</v>
      </c>
      <c r="L11" s="4">
        <f t="shared" si="2"/>
        <v>0.31958762886597936</v>
      </c>
    </row>
    <row r="12" spans="1:12" x14ac:dyDescent="0.25">
      <c r="A12" s="2">
        <v>116</v>
      </c>
      <c r="B12" s="2">
        <v>118.5</v>
      </c>
      <c r="D12">
        <f t="shared" si="3"/>
        <v>115.42857142857142</v>
      </c>
      <c r="E12">
        <f t="shared" si="4"/>
        <v>121.57142857142856</v>
      </c>
      <c r="F12">
        <v>25</v>
      </c>
      <c r="G12" s="4">
        <f t="shared" si="5"/>
        <v>0.25773195876288657</v>
      </c>
      <c r="H12">
        <f t="shared" si="0"/>
        <v>118.49999999999999</v>
      </c>
      <c r="I12" s="4">
        <f t="shared" si="6"/>
        <v>0.57731958762886593</v>
      </c>
      <c r="K12">
        <f t="shared" si="1"/>
        <v>121.57142857142856</v>
      </c>
      <c r="L12" s="4">
        <f t="shared" si="2"/>
        <v>0.57731958762886593</v>
      </c>
    </row>
    <row r="13" spans="1:12" x14ac:dyDescent="0.25">
      <c r="A13" s="2">
        <v>117</v>
      </c>
      <c r="B13" s="2">
        <v>118.9</v>
      </c>
      <c r="D13">
        <f t="shared" si="3"/>
        <v>121.57142857142856</v>
      </c>
      <c r="E13">
        <f t="shared" si="4"/>
        <v>127.71428571428569</v>
      </c>
      <c r="F13">
        <v>24</v>
      </c>
      <c r="G13" s="4">
        <f t="shared" si="5"/>
        <v>0.24742268041237114</v>
      </c>
      <c r="H13">
        <f t="shared" si="0"/>
        <v>124.64285714285712</v>
      </c>
      <c r="I13" s="4">
        <f t="shared" si="6"/>
        <v>0.82474226804123707</v>
      </c>
      <c r="K13">
        <f t="shared" si="1"/>
        <v>127.71428571428569</v>
      </c>
      <c r="L13" s="4">
        <f t="shared" si="2"/>
        <v>0.82474226804123707</v>
      </c>
    </row>
    <row r="14" spans="1:12" x14ac:dyDescent="0.25">
      <c r="A14" s="2">
        <v>118</v>
      </c>
      <c r="B14" s="2">
        <v>119.2</v>
      </c>
      <c r="D14">
        <f t="shared" si="3"/>
        <v>127.71428571428569</v>
      </c>
      <c r="E14">
        <f t="shared" si="4"/>
        <v>133.85714285714283</v>
      </c>
      <c r="F14">
        <v>12</v>
      </c>
      <c r="G14" s="4">
        <f t="shared" si="5"/>
        <v>0.12371134020618557</v>
      </c>
      <c r="H14">
        <f t="shared" si="0"/>
        <v>130.78571428571428</v>
      </c>
      <c r="I14" s="4">
        <f t="shared" si="6"/>
        <v>0.94845360824742264</v>
      </c>
      <c r="K14">
        <f t="shared" si="1"/>
        <v>133.85714285714283</v>
      </c>
      <c r="L14" s="4">
        <f t="shared" si="2"/>
        <v>0.94845360824742264</v>
      </c>
    </row>
    <row r="15" spans="1:12" x14ac:dyDescent="0.25">
      <c r="A15" s="2">
        <v>119</v>
      </c>
      <c r="B15" s="2">
        <v>119.5</v>
      </c>
      <c r="D15">
        <f t="shared" si="3"/>
        <v>133.85714285714283</v>
      </c>
      <c r="E15">
        <f t="shared" si="4"/>
        <v>139.99999999999997</v>
      </c>
      <c r="F15">
        <v>5</v>
      </c>
      <c r="G15" s="4">
        <f t="shared" si="5"/>
        <v>5.1546391752577317E-2</v>
      </c>
      <c r="H15">
        <f t="shared" si="0"/>
        <v>136.92857142857139</v>
      </c>
      <c r="I15" s="4">
        <f t="shared" si="6"/>
        <v>1</v>
      </c>
      <c r="K15">
        <f t="shared" si="1"/>
        <v>139.99999999999997</v>
      </c>
      <c r="L15" s="4">
        <f t="shared" si="2"/>
        <v>1</v>
      </c>
    </row>
    <row r="16" spans="1:12" x14ac:dyDescent="0.25">
      <c r="A16" s="2">
        <v>120</v>
      </c>
      <c r="B16" s="2">
        <v>119.6</v>
      </c>
      <c r="E16" t="s">
        <v>7</v>
      </c>
      <c r="F16">
        <f>SUM(F9:F15)</f>
        <v>97</v>
      </c>
    </row>
    <row r="17" spans="1:124" x14ac:dyDescent="0.25">
      <c r="A17" s="2">
        <v>121</v>
      </c>
      <c r="B17" s="2">
        <v>119.8</v>
      </c>
    </row>
    <row r="18" spans="1:124" x14ac:dyDescent="0.25">
      <c r="A18" s="2">
        <v>122</v>
      </c>
      <c r="B18" s="2">
        <v>120.2</v>
      </c>
    </row>
    <row r="19" spans="1:124" x14ac:dyDescent="0.25">
      <c r="A19" s="2">
        <v>123</v>
      </c>
      <c r="B19" s="2">
        <v>120.6</v>
      </c>
      <c r="D19">
        <v>97</v>
      </c>
      <c r="E19">
        <v>97</v>
      </c>
      <c r="F19">
        <f>E9</f>
        <v>103.14285714285714</v>
      </c>
      <c r="G19">
        <f>F19</f>
        <v>103.14285714285714</v>
      </c>
      <c r="H19">
        <f>G19</f>
        <v>103.14285714285714</v>
      </c>
      <c r="I19">
        <f>E10</f>
        <v>109.28571428571428</v>
      </c>
      <c r="J19">
        <f>E10</f>
        <v>109.28571428571428</v>
      </c>
      <c r="K19">
        <f>E10</f>
        <v>109.28571428571428</v>
      </c>
      <c r="L19">
        <f>E11</f>
        <v>115.42857142857142</v>
      </c>
      <c r="M19">
        <f>E11</f>
        <v>115.42857142857142</v>
      </c>
      <c r="N19">
        <f>E11</f>
        <v>115.42857142857142</v>
      </c>
      <c r="O19">
        <f>E12</f>
        <v>121.57142857142856</v>
      </c>
      <c r="P19">
        <f>E12</f>
        <v>121.57142857142856</v>
      </c>
      <c r="Q19">
        <f>E12</f>
        <v>121.57142857142856</v>
      </c>
      <c r="R19">
        <f>E13</f>
        <v>127.71428571428569</v>
      </c>
      <c r="S19">
        <f>E13</f>
        <v>127.71428571428569</v>
      </c>
      <c r="T19">
        <f>E13</f>
        <v>127.71428571428569</v>
      </c>
      <c r="U19">
        <f>E14</f>
        <v>133.85714285714283</v>
      </c>
      <c r="V19">
        <f>E14</f>
        <v>133.85714285714283</v>
      </c>
      <c r="W19">
        <f>E14</f>
        <v>133.85714285714283</v>
      </c>
      <c r="X19">
        <f>E15</f>
        <v>139.99999999999997</v>
      </c>
      <c r="Y19">
        <f>E15</f>
        <v>139.99999999999997</v>
      </c>
      <c r="BK19">
        <v>97</v>
      </c>
      <c r="BL19">
        <v>97</v>
      </c>
      <c r="BM19">
        <f t="shared" ref="BM19" si="7">BL9</f>
        <v>0</v>
      </c>
      <c r="DR19">
        <v>97</v>
      </c>
      <c r="DS19">
        <v>97</v>
      </c>
      <c r="DT19">
        <f t="shared" ref="DT19" si="8">DS9</f>
        <v>0</v>
      </c>
    </row>
    <row r="20" spans="1:124" x14ac:dyDescent="0.25">
      <c r="A20" s="2">
        <v>123</v>
      </c>
      <c r="B20" s="2">
        <v>120.8</v>
      </c>
      <c r="D20">
        <v>0</v>
      </c>
      <c r="E20" s="4">
        <f>G9</f>
        <v>5.1546391752577317E-2</v>
      </c>
      <c r="F20" s="4">
        <f>G9</f>
        <v>5.1546391752577317E-2</v>
      </c>
      <c r="G20">
        <v>0</v>
      </c>
      <c r="H20" s="4">
        <f>G10</f>
        <v>0.10309278350515463</v>
      </c>
      <c r="I20" s="4">
        <f>G10</f>
        <v>0.10309278350515463</v>
      </c>
      <c r="J20">
        <v>0</v>
      </c>
      <c r="K20" s="4">
        <f>G11</f>
        <v>0.16494845360824742</v>
      </c>
      <c r="L20" s="4">
        <f>G11</f>
        <v>0.16494845360824742</v>
      </c>
      <c r="M20">
        <v>0</v>
      </c>
      <c r="N20" s="4">
        <f>G12</f>
        <v>0.25773195876288657</v>
      </c>
      <c r="O20" s="4">
        <f>G12</f>
        <v>0.25773195876288657</v>
      </c>
      <c r="P20">
        <v>0</v>
      </c>
      <c r="Q20" s="4">
        <f>G13</f>
        <v>0.24742268041237114</v>
      </c>
      <c r="R20" s="4">
        <f>Q20</f>
        <v>0.24742268041237114</v>
      </c>
      <c r="S20">
        <v>0</v>
      </c>
      <c r="T20" s="4">
        <f>G14</f>
        <v>0.12371134020618557</v>
      </c>
      <c r="U20" s="4">
        <f>T20</f>
        <v>0.12371134020618557</v>
      </c>
      <c r="V20">
        <v>0</v>
      </c>
      <c r="W20" s="4">
        <f>G15</f>
        <v>5.1546391752577317E-2</v>
      </c>
      <c r="X20" s="4">
        <f>W20</f>
        <v>5.1546391752577317E-2</v>
      </c>
      <c r="Y20">
        <v>0</v>
      </c>
      <c r="BK20">
        <v>0</v>
      </c>
      <c r="BL20" s="4">
        <f t="shared" ref="BL20" si="9">BN9</f>
        <v>0</v>
      </c>
      <c r="BM20" s="4">
        <f t="shared" ref="BM20" si="10">BN9</f>
        <v>0</v>
      </c>
      <c r="DR20">
        <v>0</v>
      </c>
      <c r="DS20" s="4">
        <f t="shared" ref="DS20" si="11">DU9</f>
        <v>0</v>
      </c>
      <c r="DT20" s="4">
        <f t="shared" ref="DT20" si="12">DU9</f>
        <v>0</v>
      </c>
    </row>
    <row r="21" spans="1:124" x14ac:dyDescent="0.25">
      <c r="A21" s="2">
        <v>124</v>
      </c>
      <c r="B21" s="2">
        <v>121.1</v>
      </c>
    </row>
    <row r="22" spans="1:124" x14ac:dyDescent="0.25">
      <c r="A22" s="2">
        <v>125</v>
      </c>
      <c r="B22" s="2">
        <v>121.5</v>
      </c>
    </row>
    <row r="23" spans="1:124" x14ac:dyDescent="0.25">
      <c r="A23" s="2">
        <v>126</v>
      </c>
      <c r="B23" s="2">
        <v>121.9</v>
      </c>
    </row>
    <row r="24" spans="1:124" x14ac:dyDescent="0.25">
      <c r="A24" s="2">
        <v>127</v>
      </c>
      <c r="B24" s="2">
        <v>122.2</v>
      </c>
    </row>
    <row r="25" spans="1:124" x14ac:dyDescent="0.25">
      <c r="A25" s="2">
        <v>128</v>
      </c>
      <c r="B25" s="2">
        <v>122.5</v>
      </c>
    </row>
    <row r="26" spans="1:124" x14ac:dyDescent="0.25">
      <c r="A26" s="2">
        <v>129</v>
      </c>
      <c r="B26" s="2">
        <v>122.6</v>
      </c>
    </row>
    <row r="27" spans="1:124" x14ac:dyDescent="0.25">
      <c r="A27" s="2">
        <v>130</v>
      </c>
      <c r="B27" s="2">
        <v>122.9</v>
      </c>
    </row>
    <row r="28" spans="1:124" x14ac:dyDescent="0.25">
      <c r="A28" s="2">
        <v>131</v>
      </c>
      <c r="B28" s="2">
        <v>123.1</v>
      </c>
    </row>
    <row r="29" spans="1:124" x14ac:dyDescent="0.25">
      <c r="A29" s="2">
        <v>132</v>
      </c>
      <c r="B29" s="2">
        <v>123.2</v>
      </c>
    </row>
    <row r="30" spans="1:124" x14ac:dyDescent="0.25">
      <c r="A30" s="2">
        <v>133</v>
      </c>
      <c r="B30" s="2">
        <v>123.5</v>
      </c>
    </row>
    <row r="31" spans="1:124" x14ac:dyDescent="0.25">
      <c r="A31" s="2">
        <v>134</v>
      </c>
      <c r="B31" s="2">
        <v>123.5</v>
      </c>
    </row>
    <row r="32" spans="1:124" x14ac:dyDescent="0.25">
      <c r="A32" s="2">
        <v>135</v>
      </c>
      <c r="B32" s="2">
        <v>123.8</v>
      </c>
    </row>
    <row r="33" spans="1:2" x14ac:dyDescent="0.25">
      <c r="A33" s="2">
        <v>138</v>
      </c>
      <c r="B33" s="2">
        <v>123.9</v>
      </c>
    </row>
    <row r="34" spans="1:2" x14ac:dyDescent="0.25">
      <c r="A34" s="2">
        <v>140</v>
      </c>
      <c r="B34" s="2">
        <v>124.5</v>
      </c>
    </row>
    <row r="35" spans="1:2" x14ac:dyDescent="0.25">
      <c r="A35" s="2">
        <v>100.1</v>
      </c>
      <c r="B35" s="2">
        <v>124.8</v>
      </c>
    </row>
    <row r="36" spans="1:2" x14ac:dyDescent="0.25">
      <c r="A36" s="2">
        <v>103.4</v>
      </c>
      <c r="B36" s="2">
        <v>125.5</v>
      </c>
    </row>
    <row r="37" spans="1:2" x14ac:dyDescent="0.25">
      <c r="A37" s="2">
        <v>105.5</v>
      </c>
      <c r="B37" s="2">
        <v>126.1</v>
      </c>
    </row>
    <row r="38" spans="1:2" x14ac:dyDescent="0.25">
      <c r="A38" s="2">
        <v>105.9</v>
      </c>
      <c r="B38" s="2">
        <v>126.5</v>
      </c>
    </row>
    <row r="39" spans="1:2" x14ac:dyDescent="0.25">
      <c r="A39" s="2">
        <v>106.1</v>
      </c>
      <c r="B39" s="2">
        <v>127.5</v>
      </c>
    </row>
    <row r="40" spans="1:2" x14ac:dyDescent="0.25">
      <c r="A40" s="2">
        <v>106.5</v>
      </c>
      <c r="B40" s="2">
        <v>127.8</v>
      </c>
    </row>
    <row r="41" spans="1:2" x14ac:dyDescent="0.25">
      <c r="A41" s="2">
        <v>107.1</v>
      </c>
      <c r="B41" s="2">
        <v>128.5</v>
      </c>
    </row>
    <row r="42" spans="1:2" x14ac:dyDescent="0.25">
      <c r="A42" s="2">
        <v>108.2</v>
      </c>
      <c r="B42" s="2">
        <v>129.5</v>
      </c>
    </row>
    <row r="43" spans="1:2" x14ac:dyDescent="0.25">
      <c r="A43" s="2">
        <v>109.5</v>
      </c>
      <c r="B43" s="2">
        <v>129.9</v>
      </c>
    </row>
    <row r="44" spans="1:2" x14ac:dyDescent="0.25">
      <c r="A44" s="2">
        <v>111.5</v>
      </c>
      <c r="B44" s="2">
        <v>131.4</v>
      </c>
    </row>
    <row r="45" spans="1:2" x14ac:dyDescent="0.25">
      <c r="A45" s="2">
        <v>112.3</v>
      </c>
      <c r="B45" s="2">
        <v>133.6</v>
      </c>
    </row>
    <row r="46" spans="1:2" x14ac:dyDescent="0.25">
      <c r="A46" s="2">
        <v>112.5</v>
      </c>
      <c r="B46" s="2">
        <v>134.19999999999999</v>
      </c>
    </row>
    <row r="47" spans="1:2" x14ac:dyDescent="0.25">
      <c r="A47" s="2">
        <v>112.9</v>
      </c>
      <c r="B47" s="2">
        <v>135.80000000000001</v>
      </c>
    </row>
    <row r="48" spans="1:2" x14ac:dyDescent="0.25">
      <c r="A48" s="2">
        <v>113.2</v>
      </c>
      <c r="B48" s="2">
        <v>94.1</v>
      </c>
    </row>
    <row r="49" spans="1:2" x14ac:dyDescent="0.25">
      <c r="A49" s="2">
        <v>113.5</v>
      </c>
      <c r="B49" s="2">
        <v>99.2</v>
      </c>
    </row>
  </sheetData>
  <sortState ref="A1:A98">
    <sortCondition ref="A1"/>
  </sortState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616E-64E9-4D49-9D9C-3254E0EE7E91}">
  <dimension ref="A1:AA101"/>
  <sheetViews>
    <sheetView workbookViewId="0">
      <selection activeCell="R26" sqref="R26"/>
    </sheetView>
  </sheetViews>
  <sheetFormatPr defaultRowHeight="15" x14ac:dyDescent="0.25"/>
  <sheetData>
    <row r="1" spans="1:27" x14ac:dyDescent="0.25">
      <c r="A1" s="1" t="s">
        <v>8</v>
      </c>
    </row>
    <row r="2" spans="1:27" x14ac:dyDescent="0.25">
      <c r="A2" s="1" t="s">
        <v>9</v>
      </c>
      <c r="C2" t="s">
        <v>108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</row>
    <row r="3" spans="1:27" x14ac:dyDescent="0.25">
      <c r="A3" s="1" t="s">
        <v>10</v>
      </c>
      <c r="E3">
        <v>2</v>
      </c>
      <c r="F3">
        <v>3</v>
      </c>
      <c r="G3">
        <v>6</v>
      </c>
      <c r="H3">
        <v>8</v>
      </c>
      <c r="I3">
        <v>22</v>
      </c>
      <c r="J3">
        <v>9</v>
      </c>
      <c r="K3" t="s">
        <v>109</v>
      </c>
    </row>
    <row r="4" spans="1:27" x14ac:dyDescent="0.25">
      <c r="A4" s="1" t="s">
        <v>11</v>
      </c>
    </row>
    <row r="5" spans="1:27" x14ac:dyDescent="0.25">
      <c r="A5" s="1" t="s">
        <v>12</v>
      </c>
    </row>
    <row r="6" spans="1:27" x14ac:dyDescent="0.25">
      <c r="A6" s="1" t="s">
        <v>13</v>
      </c>
      <c r="E6">
        <f>E3/50</f>
        <v>0.04</v>
      </c>
      <c r="F6">
        <f t="shared" ref="F6:J6" si="0">F3/50</f>
        <v>0.06</v>
      </c>
      <c r="G6">
        <f t="shared" si="0"/>
        <v>0.12</v>
      </c>
      <c r="H6">
        <f t="shared" si="0"/>
        <v>0.16</v>
      </c>
      <c r="I6">
        <f t="shared" si="0"/>
        <v>0.44</v>
      </c>
      <c r="J6">
        <f t="shared" si="0"/>
        <v>0.18</v>
      </c>
      <c r="L6">
        <v>1</v>
      </c>
      <c r="M6">
        <v>1</v>
      </c>
      <c r="N6">
        <v>2</v>
      </c>
      <c r="O6">
        <v>2</v>
      </c>
      <c r="P6">
        <v>2</v>
      </c>
      <c r="Q6">
        <v>3</v>
      </c>
      <c r="R6">
        <v>3</v>
      </c>
      <c r="S6">
        <v>3</v>
      </c>
      <c r="T6">
        <v>4</v>
      </c>
      <c r="U6">
        <v>4</v>
      </c>
      <c r="V6">
        <v>4</v>
      </c>
      <c r="W6">
        <v>5</v>
      </c>
      <c r="X6">
        <v>5</v>
      </c>
      <c r="Y6">
        <v>5</v>
      </c>
      <c r="Z6">
        <v>6</v>
      </c>
      <c r="AA6">
        <v>6</v>
      </c>
    </row>
    <row r="7" spans="1:27" x14ac:dyDescent="0.25">
      <c r="A7" s="1" t="s">
        <v>14</v>
      </c>
      <c r="E7">
        <v>0</v>
      </c>
      <c r="F7">
        <v>2</v>
      </c>
      <c r="G7">
        <v>5</v>
      </c>
      <c r="H7">
        <v>11</v>
      </c>
      <c r="I7">
        <v>19</v>
      </c>
      <c r="J7">
        <v>41</v>
      </c>
      <c r="L7">
        <v>0</v>
      </c>
      <c r="M7">
        <f>F8</f>
        <v>0.04</v>
      </c>
      <c r="N7">
        <f>F8</f>
        <v>0.04</v>
      </c>
      <c r="O7">
        <v>0</v>
      </c>
      <c r="P7">
        <f>G8</f>
        <v>0.1</v>
      </c>
      <c r="Q7">
        <v>0.1</v>
      </c>
      <c r="R7">
        <v>0</v>
      </c>
      <c r="S7">
        <f>H8</f>
        <v>0.22</v>
      </c>
      <c r="T7">
        <v>0.22</v>
      </c>
      <c r="U7">
        <v>0</v>
      </c>
      <c r="V7">
        <v>0.38</v>
      </c>
      <c r="W7">
        <v>0.38</v>
      </c>
      <c r="X7">
        <v>0</v>
      </c>
      <c r="Y7">
        <v>0.82</v>
      </c>
      <c r="Z7">
        <v>0.82</v>
      </c>
      <c r="AA7">
        <v>0</v>
      </c>
    </row>
    <row r="8" spans="1:27" x14ac:dyDescent="0.25">
      <c r="A8" s="1" t="s">
        <v>15</v>
      </c>
      <c r="E8">
        <f>E7/50</f>
        <v>0</v>
      </c>
      <c r="F8">
        <f>F7/50</f>
        <v>0.04</v>
      </c>
      <c r="G8">
        <f t="shared" ref="G8:J8" si="1">G7/50</f>
        <v>0.1</v>
      </c>
      <c r="H8">
        <f t="shared" si="1"/>
        <v>0.22</v>
      </c>
      <c r="I8">
        <f t="shared" si="1"/>
        <v>0.38</v>
      </c>
      <c r="J8">
        <f t="shared" si="1"/>
        <v>0.82</v>
      </c>
    </row>
    <row r="9" spans="1:27" x14ac:dyDescent="0.25">
      <c r="A9" s="1" t="s">
        <v>16</v>
      </c>
    </row>
    <row r="10" spans="1:27" x14ac:dyDescent="0.25">
      <c r="A10" s="1" t="s">
        <v>17</v>
      </c>
    </row>
    <row r="11" spans="1:27" x14ac:dyDescent="0.25">
      <c r="A11" s="1" t="s">
        <v>18</v>
      </c>
    </row>
    <row r="12" spans="1:27" x14ac:dyDescent="0.25">
      <c r="A12" s="1" t="s">
        <v>19</v>
      </c>
    </row>
    <row r="13" spans="1:27" x14ac:dyDescent="0.25">
      <c r="A13" s="1" t="s">
        <v>20</v>
      </c>
    </row>
    <row r="14" spans="1:27" x14ac:dyDescent="0.25">
      <c r="A14" s="1" t="s">
        <v>21</v>
      </c>
    </row>
    <row r="15" spans="1:27" x14ac:dyDescent="0.25">
      <c r="A15" s="1" t="s">
        <v>22</v>
      </c>
    </row>
    <row r="16" spans="1:27" x14ac:dyDescent="0.25">
      <c r="A16" s="1" t="s">
        <v>23</v>
      </c>
    </row>
    <row r="17" spans="1:1" x14ac:dyDescent="0.25">
      <c r="A17" s="1" t="s">
        <v>24</v>
      </c>
    </row>
    <row r="18" spans="1:1" x14ac:dyDescent="0.25">
      <c r="A18" s="1" t="s">
        <v>25</v>
      </c>
    </row>
    <row r="19" spans="1:1" x14ac:dyDescent="0.25">
      <c r="A19" s="1" t="s">
        <v>26</v>
      </c>
    </row>
    <row r="20" spans="1:1" x14ac:dyDescent="0.25">
      <c r="A20" s="1" t="s">
        <v>27</v>
      </c>
    </row>
    <row r="21" spans="1:1" x14ac:dyDescent="0.25">
      <c r="A21" s="1" t="s">
        <v>28</v>
      </c>
    </row>
    <row r="22" spans="1:1" x14ac:dyDescent="0.25">
      <c r="A22" s="1" t="s">
        <v>29</v>
      </c>
    </row>
    <row r="23" spans="1:1" x14ac:dyDescent="0.25">
      <c r="A23" s="1" t="s">
        <v>30</v>
      </c>
    </row>
    <row r="24" spans="1:1" x14ac:dyDescent="0.25">
      <c r="A24" s="1" t="s">
        <v>31</v>
      </c>
    </row>
    <row r="25" spans="1:1" x14ac:dyDescent="0.25">
      <c r="A25" s="1" t="s">
        <v>32</v>
      </c>
    </row>
    <row r="26" spans="1:1" x14ac:dyDescent="0.25">
      <c r="A26" s="1" t="s">
        <v>33</v>
      </c>
    </row>
    <row r="27" spans="1:1" x14ac:dyDescent="0.25">
      <c r="A27" s="1" t="s">
        <v>34</v>
      </c>
    </row>
    <row r="28" spans="1:1" x14ac:dyDescent="0.25">
      <c r="A28" s="1" t="s">
        <v>35</v>
      </c>
    </row>
    <row r="29" spans="1:1" x14ac:dyDescent="0.25">
      <c r="A29" s="1" t="s">
        <v>36</v>
      </c>
    </row>
    <row r="30" spans="1:1" x14ac:dyDescent="0.25">
      <c r="A30" s="1" t="s">
        <v>37</v>
      </c>
    </row>
    <row r="31" spans="1:1" x14ac:dyDescent="0.25">
      <c r="A31" s="1" t="s">
        <v>38</v>
      </c>
    </row>
    <row r="32" spans="1:1" x14ac:dyDescent="0.25">
      <c r="A32" s="1" t="s">
        <v>39</v>
      </c>
    </row>
    <row r="33" spans="1:1" x14ac:dyDescent="0.25">
      <c r="A33" s="1" t="s">
        <v>40</v>
      </c>
    </row>
    <row r="34" spans="1:1" x14ac:dyDescent="0.25">
      <c r="A34" s="1" t="s">
        <v>41</v>
      </c>
    </row>
    <row r="35" spans="1:1" x14ac:dyDescent="0.25">
      <c r="A35" s="1" t="s">
        <v>42</v>
      </c>
    </row>
    <row r="36" spans="1:1" x14ac:dyDescent="0.25">
      <c r="A36" s="1" t="s">
        <v>43</v>
      </c>
    </row>
    <row r="37" spans="1:1" x14ac:dyDescent="0.25">
      <c r="A37" s="1" t="s">
        <v>44</v>
      </c>
    </row>
    <row r="38" spans="1:1" x14ac:dyDescent="0.25">
      <c r="A38" s="1" t="s">
        <v>45</v>
      </c>
    </row>
    <row r="39" spans="1:1" x14ac:dyDescent="0.25">
      <c r="A39" s="1" t="s">
        <v>46</v>
      </c>
    </row>
    <row r="40" spans="1:1" x14ac:dyDescent="0.25">
      <c r="A40" s="1" t="s">
        <v>47</v>
      </c>
    </row>
    <row r="41" spans="1:1" x14ac:dyDescent="0.25">
      <c r="A41" s="1" t="s">
        <v>48</v>
      </c>
    </row>
    <row r="42" spans="1:1" x14ac:dyDescent="0.25">
      <c r="A42" s="1" t="s">
        <v>49</v>
      </c>
    </row>
    <row r="43" spans="1:1" x14ac:dyDescent="0.25">
      <c r="A43" s="1" t="s">
        <v>50</v>
      </c>
    </row>
    <row r="44" spans="1:1" x14ac:dyDescent="0.25">
      <c r="A44" s="1" t="s">
        <v>51</v>
      </c>
    </row>
    <row r="45" spans="1:1" x14ac:dyDescent="0.25">
      <c r="A45" s="1" t="s">
        <v>52</v>
      </c>
    </row>
    <row r="46" spans="1:1" x14ac:dyDescent="0.25">
      <c r="A46" s="1" t="s">
        <v>53</v>
      </c>
    </row>
    <row r="47" spans="1:1" x14ac:dyDescent="0.25">
      <c r="A47" s="1" t="s">
        <v>54</v>
      </c>
    </row>
    <row r="48" spans="1:1" x14ac:dyDescent="0.25">
      <c r="A48" s="1" t="s">
        <v>55</v>
      </c>
    </row>
    <row r="49" spans="1:1" x14ac:dyDescent="0.25">
      <c r="A49" s="1" t="s">
        <v>56</v>
      </c>
    </row>
    <row r="50" spans="1:1" x14ac:dyDescent="0.25">
      <c r="A50" s="1" t="s">
        <v>57</v>
      </c>
    </row>
    <row r="51" spans="1:1" x14ac:dyDescent="0.25">
      <c r="A51" s="1" t="s">
        <v>58</v>
      </c>
    </row>
    <row r="52" spans="1:1" x14ac:dyDescent="0.25">
      <c r="A52" s="1" t="s">
        <v>59</v>
      </c>
    </row>
    <row r="53" spans="1:1" x14ac:dyDescent="0.25">
      <c r="A53" s="1" t="s">
        <v>60</v>
      </c>
    </row>
    <row r="54" spans="1:1" x14ac:dyDescent="0.25">
      <c r="A54" s="1" t="s">
        <v>61</v>
      </c>
    </row>
    <row r="55" spans="1:1" x14ac:dyDescent="0.25">
      <c r="A55" s="1" t="s">
        <v>62</v>
      </c>
    </row>
    <row r="56" spans="1:1" x14ac:dyDescent="0.25">
      <c r="A56" s="1" t="s">
        <v>63</v>
      </c>
    </row>
    <row r="57" spans="1:1" x14ac:dyDescent="0.25">
      <c r="A57" s="1" t="s">
        <v>64</v>
      </c>
    </row>
    <row r="58" spans="1:1" x14ac:dyDescent="0.25">
      <c r="A58" s="1" t="s">
        <v>65</v>
      </c>
    </row>
    <row r="59" spans="1:1" x14ac:dyDescent="0.25">
      <c r="A59" s="1" t="s">
        <v>66</v>
      </c>
    </row>
    <row r="60" spans="1:1" x14ac:dyDescent="0.25">
      <c r="A60" s="1" t="s">
        <v>67</v>
      </c>
    </row>
    <row r="61" spans="1:1" x14ac:dyDescent="0.25">
      <c r="A61" s="1" t="s">
        <v>68</v>
      </c>
    </row>
    <row r="62" spans="1:1" x14ac:dyDescent="0.25">
      <c r="A62" s="1" t="s">
        <v>69</v>
      </c>
    </row>
    <row r="63" spans="1:1" x14ac:dyDescent="0.25">
      <c r="A63" s="1" t="s">
        <v>70</v>
      </c>
    </row>
    <row r="64" spans="1:1" x14ac:dyDescent="0.25">
      <c r="A64" s="1" t="s">
        <v>71</v>
      </c>
    </row>
    <row r="65" spans="1:1" x14ac:dyDescent="0.25">
      <c r="A65" s="1" t="s">
        <v>72</v>
      </c>
    </row>
    <row r="66" spans="1:1" x14ac:dyDescent="0.25">
      <c r="A66" s="1" t="s">
        <v>73</v>
      </c>
    </row>
    <row r="67" spans="1:1" x14ac:dyDescent="0.25">
      <c r="A67" s="1" t="s">
        <v>74</v>
      </c>
    </row>
    <row r="68" spans="1:1" x14ac:dyDescent="0.25">
      <c r="A68" s="1" t="s">
        <v>75</v>
      </c>
    </row>
    <row r="69" spans="1:1" x14ac:dyDescent="0.25">
      <c r="A69" s="1" t="s">
        <v>76</v>
      </c>
    </row>
    <row r="70" spans="1:1" x14ac:dyDescent="0.25">
      <c r="A70" s="1" t="s">
        <v>77</v>
      </c>
    </row>
    <row r="71" spans="1:1" x14ac:dyDescent="0.25">
      <c r="A71" s="1" t="s">
        <v>78</v>
      </c>
    </row>
    <row r="72" spans="1:1" x14ac:dyDescent="0.25">
      <c r="A72" s="1" t="s">
        <v>79</v>
      </c>
    </row>
    <row r="73" spans="1:1" x14ac:dyDescent="0.25">
      <c r="A73" s="1" t="s">
        <v>80</v>
      </c>
    </row>
    <row r="74" spans="1:1" x14ac:dyDescent="0.25">
      <c r="A74" s="1" t="s">
        <v>81</v>
      </c>
    </row>
    <row r="75" spans="1:1" x14ac:dyDescent="0.25">
      <c r="A75" s="1" t="s">
        <v>82</v>
      </c>
    </row>
    <row r="76" spans="1:1" x14ac:dyDescent="0.25">
      <c r="A76" s="1" t="s">
        <v>83</v>
      </c>
    </row>
    <row r="77" spans="1:1" x14ac:dyDescent="0.25">
      <c r="A77" s="1" t="s">
        <v>84</v>
      </c>
    </row>
    <row r="78" spans="1:1" x14ac:dyDescent="0.25">
      <c r="A78" s="1" t="s">
        <v>85</v>
      </c>
    </row>
    <row r="79" spans="1:1" x14ac:dyDescent="0.25">
      <c r="A79" s="1" t="s">
        <v>86</v>
      </c>
    </row>
    <row r="80" spans="1:1" x14ac:dyDescent="0.25">
      <c r="A80" s="1" t="s">
        <v>87</v>
      </c>
    </row>
    <row r="81" spans="1:1" x14ac:dyDescent="0.25">
      <c r="A81" s="1" t="s">
        <v>88</v>
      </c>
    </row>
    <row r="82" spans="1:1" x14ac:dyDescent="0.25">
      <c r="A82" s="1" t="s">
        <v>89</v>
      </c>
    </row>
    <row r="83" spans="1:1" x14ac:dyDescent="0.25">
      <c r="A83" s="1" t="s">
        <v>90</v>
      </c>
    </row>
    <row r="84" spans="1:1" x14ac:dyDescent="0.25">
      <c r="A84" s="1" t="s">
        <v>91</v>
      </c>
    </row>
    <row r="85" spans="1:1" x14ac:dyDescent="0.25">
      <c r="A85" s="1" t="s">
        <v>92</v>
      </c>
    </row>
    <row r="86" spans="1:1" x14ac:dyDescent="0.25">
      <c r="A86" s="1" t="s">
        <v>93</v>
      </c>
    </row>
    <row r="87" spans="1:1" x14ac:dyDescent="0.25">
      <c r="A87" s="1" t="s">
        <v>94</v>
      </c>
    </row>
    <row r="88" spans="1:1" x14ac:dyDescent="0.25">
      <c r="A88" s="1" t="s">
        <v>95</v>
      </c>
    </row>
    <row r="89" spans="1:1" x14ac:dyDescent="0.25">
      <c r="A89" s="1" t="s">
        <v>96</v>
      </c>
    </row>
    <row r="90" spans="1:1" x14ac:dyDescent="0.25">
      <c r="A90" s="1" t="s">
        <v>97</v>
      </c>
    </row>
    <row r="91" spans="1:1" x14ac:dyDescent="0.25">
      <c r="A91" s="1" t="s">
        <v>98</v>
      </c>
    </row>
    <row r="92" spans="1:1" x14ac:dyDescent="0.25">
      <c r="A92" s="1" t="s">
        <v>99</v>
      </c>
    </row>
    <row r="93" spans="1:1" x14ac:dyDescent="0.25">
      <c r="A93" s="1" t="s">
        <v>100</v>
      </c>
    </row>
    <row r="94" spans="1:1" x14ac:dyDescent="0.25">
      <c r="A94" s="1" t="s">
        <v>101</v>
      </c>
    </row>
    <row r="95" spans="1:1" x14ac:dyDescent="0.25">
      <c r="A95" s="1" t="s">
        <v>102</v>
      </c>
    </row>
    <row r="96" spans="1:1" x14ac:dyDescent="0.25">
      <c r="A96" s="1" t="s">
        <v>103</v>
      </c>
    </row>
    <row r="97" spans="1:1" x14ac:dyDescent="0.25">
      <c r="A97" s="1" t="s">
        <v>104</v>
      </c>
    </row>
    <row r="98" spans="1:1" x14ac:dyDescent="0.25">
      <c r="A98" s="1" t="s">
        <v>105</v>
      </c>
    </row>
    <row r="99" spans="1:1" x14ac:dyDescent="0.25">
      <c r="A99" s="1" t="s">
        <v>106</v>
      </c>
    </row>
    <row r="100" spans="1:1" x14ac:dyDescent="0.25">
      <c r="A100" s="1" t="s">
        <v>107</v>
      </c>
    </row>
    <row r="101" spans="1:1" x14ac:dyDescent="0.25">
      <c r="A101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FAC18-E331-44CA-A868-0F0D378A4939}">
  <dimension ref="A1:Y101"/>
  <sheetViews>
    <sheetView topLeftCell="A16" workbookViewId="0">
      <selection activeCell="L39" sqref="L39"/>
    </sheetView>
  </sheetViews>
  <sheetFormatPr defaultRowHeight="15" x14ac:dyDescent="0.25"/>
  <cols>
    <col min="1" max="1" width="24.7109375" customWidth="1"/>
    <col min="2" max="2" width="20.5703125" customWidth="1"/>
    <col min="4" max="4" width="18.42578125" customWidth="1"/>
  </cols>
  <sheetData>
    <row r="1" spans="1:12" x14ac:dyDescent="0.25">
      <c r="A1" s="1">
        <v>0.21398374000000001</v>
      </c>
      <c r="C1" t="s">
        <v>1</v>
      </c>
      <c r="E1">
        <f>A1</f>
        <v>0.21398374000000001</v>
      </c>
    </row>
    <row r="2" spans="1:12" x14ac:dyDescent="0.25">
      <c r="A2" s="1">
        <v>0.25832192999999998</v>
      </c>
      <c r="C2" t="s">
        <v>2</v>
      </c>
      <c r="E2">
        <f>A100</f>
        <v>1.8748763900000001</v>
      </c>
    </row>
    <row r="3" spans="1:12" x14ac:dyDescent="0.25">
      <c r="A3" s="1">
        <v>0.31529515000000002</v>
      </c>
      <c r="C3" t="s">
        <v>3</v>
      </c>
      <c r="E3">
        <f>E2-E1</f>
        <v>1.6608926500000001</v>
      </c>
    </row>
    <row r="4" spans="1:12" x14ac:dyDescent="0.25">
      <c r="A4" s="1">
        <v>0.3382135</v>
      </c>
      <c r="C4" t="s">
        <v>4</v>
      </c>
      <c r="F4">
        <f xml:space="preserve"> 1+1.4*LN(100)</f>
        <v>7.4472382603833278</v>
      </c>
      <c r="G4">
        <v>7</v>
      </c>
    </row>
    <row r="5" spans="1:12" x14ac:dyDescent="0.25">
      <c r="A5" s="1">
        <v>0.43993342000000002</v>
      </c>
      <c r="C5" t="s">
        <v>5</v>
      </c>
      <c r="E5">
        <f>(E2-E1)/F4</f>
        <v>0.22302128546569555</v>
      </c>
    </row>
    <row r="6" spans="1:12" x14ac:dyDescent="0.25">
      <c r="A6" s="1">
        <v>0.49488378999999999</v>
      </c>
    </row>
    <row r="7" spans="1:12" x14ac:dyDescent="0.25">
      <c r="A7" s="1">
        <v>0.50409524000000006</v>
      </c>
      <c r="K7">
        <f>E1</f>
        <v>0.21398374000000001</v>
      </c>
      <c r="L7">
        <v>0</v>
      </c>
    </row>
    <row r="8" spans="1:12" x14ac:dyDescent="0.25">
      <c r="A8" s="1">
        <v>0.53930926000000001</v>
      </c>
      <c r="C8" s="3" t="s">
        <v>6</v>
      </c>
      <c r="K8">
        <f>C9</f>
        <v>0.21398374000000001</v>
      </c>
      <c r="L8">
        <f>F9</f>
        <v>4.0816326530612242E-2</v>
      </c>
    </row>
    <row r="9" spans="1:12" x14ac:dyDescent="0.25">
      <c r="A9" s="1">
        <v>0.54686389999999996</v>
      </c>
      <c r="C9">
        <f>A1</f>
        <v>0.21398374000000001</v>
      </c>
      <c r="D9">
        <f>C9+$E$5</f>
        <v>0.43700502546569553</v>
      </c>
      <c r="E9" s="4">
        <f t="array" ref="E9:E15">FREQUENCY(A1:A100,D9:D15)</f>
        <v>4</v>
      </c>
      <c r="F9">
        <f>E9/$E$16</f>
        <v>4.0816326530612242E-2</v>
      </c>
      <c r="G9" s="4">
        <f>(C9+D9)/2</f>
        <v>0.32549438273284775</v>
      </c>
      <c r="H9">
        <f>F9</f>
        <v>4.0816326530612242E-2</v>
      </c>
      <c r="J9" s="4"/>
      <c r="K9">
        <f t="shared" ref="K9:K14" si="0">C10</f>
        <v>0.43700502546569553</v>
      </c>
      <c r="L9">
        <f t="shared" ref="L9:L14" si="1">F10</f>
        <v>0.12244897959183673</v>
      </c>
    </row>
    <row r="10" spans="1:12" x14ac:dyDescent="0.25">
      <c r="A10" s="1">
        <v>0.59025817000000003</v>
      </c>
      <c r="C10">
        <f>D9</f>
        <v>0.43700502546569553</v>
      </c>
      <c r="D10">
        <f>C10+$E$5</f>
        <v>0.66002631093139108</v>
      </c>
      <c r="E10" s="4">
        <v>12</v>
      </c>
      <c r="F10">
        <f t="shared" ref="F10:F15" si="2">E10/$E$16</f>
        <v>0.12244897959183673</v>
      </c>
      <c r="G10" s="4">
        <f t="shared" ref="G10:G15" si="3">(C10+D10)/2</f>
        <v>0.54851566819854325</v>
      </c>
      <c r="H10">
        <f>H9+F10</f>
        <v>0.16326530612244897</v>
      </c>
      <c r="J10" s="4"/>
      <c r="K10">
        <f t="shared" si="0"/>
        <v>0.66002631093139108</v>
      </c>
      <c r="L10">
        <f t="shared" si="1"/>
        <v>0.27551020408163263</v>
      </c>
    </row>
    <row r="11" spans="1:12" x14ac:dyDescent="0.25">
      <c r="A11" s="1">
        <v>0.60486759999999995</v>
      </c>
      <c r="C11">
        <f t="shared" ref="C11:C15" si="4">D10</f>
        <v>0.66002631093139108</v>
      </c>
      <c r="D11">
        <f t="shared" ref="D11:D15" si="5">C11+$E$5</f>
        <v>0.88304759639708663</v>
      </c>
      <c r="E11" s="4">
        <v>27</v>
      </c>
      <c r="F11">
        <f t="shared" si="2"/>
        <v>0.27551020408163263</v>
      </c>
      <c r="G11" s="4">
        <f t="shared" si="3"/>
        <v>0.77153695366423891</v>
      </c>
      <c r="H11">
        <f t="shared" ref="H11:H15" si="6">H10+F11</f>
        <v>0.43877551020408156</v>
      </c>
      <c r="J11" s="4"/>
      <c r="K11">
        <f t="shared" si="0"/>
        <v>0.88304759639708663</v>
      </c>
      <c r="L11">
        <f t="shared" si="1"/>
        <v>0.25510204081632654</v>
      </c>
    </row>
    <row r="12" spans="1:12" x14ac:dyDescent="0.25">
      <c r="A12" s="1">
        <v>60738125</v>
      </c>
      <c r="C12">
        <f t="shared" si="4"/>
        <v>0.88304759639708663</v>
      </c>
      <c r="D12">
        <f t="shared" si="5"/>
        <v>1.1060688818627822</v>
      </c>
      <c r="E12" s="4">
        <v>25</v>
      </c>
      <c r="F12">
        <f t="shared" si="2"/>
        <v>0.25510204081632654</v>
      </c>
      <c r="G12" s="4">
        <f t="shared" si="3"/>
        <v>0.99455823912993435</v>
      </c>
      <c r="H12">
        <f t="shared" si="6"/>
        <v>0.69387755102040805</v>
      </c>
      <c r="J12" s="4"/>
      <c r="K12">
        <f t="shared" si="0"/>
        <v>1.1060688818627822</v>
      </c>
      <c r="L12">
        <f t="shared" si="1"/>
        <v>0.19387755102040816</v>
      </c>
    </row>
    <row r="13" spans="1:12" x14ac:dyDescent="0.25">
      <c r="A13" s="1">
        <v>0.60987356999999998</v>
      </c>
      <c r="C13">
        <f t="shared" si="4"/>
        <v>1.1060688818627822</v>
      </c>
      <c r="D13">
        <f t="shared" si="5"/>
        <v>1.3290901673284776</v>
      </c>
      <c r="E13" s="4">
        <v>19</v>
      </c>
      <c r="F13">
        <f t="shared" si="2"/>
        <v>0.19387755102040816</v>
      </c>
      <c r="G13" s="4">
        <f t="shared" si="3"/>
        <v>1.2175795245956298</v>
      </c>
      <c r="H13">
        <f t="shared" si="6"/>
        <v>0.8877551020408162</v>
      </c>
      <c r="J13" s="4"/>
      <c r="K13">
        <f t="shared" si="0"/>
        <v>1.3290901673284776</v>
      </c>
      <c r="L13">
        <f t="shared" si="1"/>
        <v>0.10204081632653061</v>
      </c>
    </row>
    <row r="14" spans="1:12" x14ac:dyDescent="0.25">
      <c r="A14" s="1">
        <v>0.61109645999999995</v>
      </c>
      <c r="C14">
        <f t="shared" si="4"/>
        <v>1.3290901673284776</v>
      </c>
      <c r="D14">
        <f t="shared" si="5"/>
        <v>1.5521114527941733</v>
      </c>
      <c r="E14" s="4">
        <v>10</v>
      </c>
      <c r="F14">
        <f t="shared" si="2"/>
        <v>0.10204081632653061</v>
      </c>
      <c r="G14" s="4">
        <f t="shared" si="3"/>
        <v>1.4406008100613255</v>
      </c>
      <c r="H14">
        <f t="shared" si="6"/>
        <v>0.98979591836734682</v>
      </c>
      <c r="J14" s="4"/>
      <c r="K14">
        <f t="shared" si="0"/>
        <v>1.5521114527941733</v>
      </c>
      <c r="L14">
        <f t="shared" si="1"/>
        <v>1.020408163265306E-2</v>
      </c>
    </row>
    <row r="15" spans="1:12" x14ac:dyDescent="0.25">
      <c r="A15" s="1">
        <v>0.63185446999999995</v>
      </c>
      <c r="C15">
        <f t="shared" si="4"/>
        <v>1.5521114527941733</v>
      </c>
      <c r="D15">
        <f t="shared" si="5"/>
        <v>1.7751327382598689</v>
      </c>
      <c r="E15" s="4">
        <v>1</v>
      </c>
      <c r="F15">
        <f t="shared" si="2"/>
        <v>1.020408163265306E-2</v>
      </c>
      <c r="G15" s="4">
        <f t="shared" si="3"/>
        <v>1.6636220955270211</v>
      </c>
      <c r="H15">
        <f t="shared" si="6"/>
        <v>0.99999999999999989</v>
      </c>
      <c r="J15" s="4"/>
    </row>
    <row r="16" spans="1:12" x14ac:dyDescent="0.25">
      <c r="A16" s="1">
        <v>0.65239473999999997</v>
      </c>
      <c r="D16" t="s">
        <v>110</v>
      </c>
      <c r="E16" s="4">
        <f>SUM(E9:E15)</f>
        <v>98</v>
      </c>
    </row>
    <row r="17" spans="1:25" x14ac:dyDescent="0.25">
      <c r="A17" s="1">
        <v>0.66502074</v>
      </c>
    </row>
    <row r="18" spans="1:25" x14ac:dyDescent="0.25">
      <c r="A18" s="1">
        <v>0.66566206000000006</v>
      </c>
      <c r="D18">
        <f>C9</f>
        <v>0.21398374000000001</v>
      </c>
      <c r="E18">
        <f>D18</f>
        <v>0.21398374000000001</v>
      </c>
      <c r="F18">
        <f>D9</f>
        <v>0.43700502546569553</v>
      </c>
      <c r="G18">
        <f>F18</f>
        <v>0.43700502546569553</v>
      </c>
      <c r="H18">
        <f>G18</f>
        <v>0.43700502546569553</v>
      </c>
      <c r="I18">
        <f>D10</f>
        <v>0.66002631093139108</v>
      </c>
      <c r="J18">
        <f>I18</f>
        <v>0.66002631093139108</v>
      </c>
      <c r="K18">
        <f>J18</f>
        <v>0.66002631093139108</v>
      </c>
      <c r="L18">
        <f>D11</f>
        <v>0.88304759639708663</v>
      </c>
      <c r="M18">
        <f>L18</f>
        <v>0.88304759639708663</v>
      </c>
      <c r="N18">
        <f>M18</f>
        <v>0.88304759639708663</v>
      </c>
      <c r="O18">
        <f>D12</f>
        <v>1.1060688818627822</v>
      </c>
      <c r="P18">
        <f>O18</f>
        <v>1.1060688818627822</v>
      </c>
      <c r="Q18">
        <f>P18</f>
        <v>1.1060688818627822</v>
      </c>
      <c r="R18">
        <f>D13</f>
        <v>1.3290901673284776</v>
      </c>
      <c r="S18">
        <f>R18</f>
        <v>1.3290901673284776</v>
      </c>
      <c r="T18">
        <f>S18</f>
        <v>1.3290901673284776</v>
      </c>
      <c r="U18">
        <f>D14</f>
        <v>1.5521114527941733</v>
      </c>
      <c r="V18">
        <f>U18</f>
        <v>1.5521114527941733</v>
      </c>
      <c r="W18">
        <f>V18</f>
        <v>1.5521114527941733</v>
      </c>
      <c r="X18">
        <f>D15</f>
        <v>1.7751327382598689</v>
      </c>
      <c r="Y18">
        <f>X18</f>
        <v>1.7751327382598689</v>
      </c>
    </row>
    <row r="19" spans="1:25" x14ac:dyDescent="0.25">
      <c r="A19" s="1">
        <v>0.67329945999999996</v>
      </c>
      <c r="D19">
        <v>0</v>
      </c>
      <c r="E19">
        <f>F9</f>
        <v>4.0816326530612242E-2</v>
      </c>
      <c r="F19">
        <f>E19</f>
        <v>4.0816326530612242E-2</v>
      </c>
      <c r="G19">
        <v>0</v>
      </c>
      <c r="H19">
        <f>F10</f>
        <v>0.12244897959183673</v>
      </c>
      <c r="I19">
        <f>H19</f>
        <v>0.12244897959183673</v>
      </c>
      <c r="J19">
        <v>0</v>
      </c>
      <c r="K19">
        <f>F11</f>
        <v>0.27551020408163263</v>
      </c>
      <c r="L19">
        <f>K19</f>
        <v>0.27551020408163263</v>
      </c>
      <c r="M19">
        <v>0</v>
      </c>
      <c r="N19">
        <f>F12</f>
        <v>0.25510204081632654</v>
      </c>
      <c r="O19">
        <f>N19</f>
        <v>0.25510204081632654</v>
      </c>
      <c r="P19">
        <v>0</v>
      </c>
      <c r="Q19">
        <f>F13</f>
        <v>0.19387755102040816</v>
      </c>
      <c r="R19">
        <f>Q19</f>
        <v>0.19387755102040816</v>
      </c>
      <c r="S19">
        <v>0</v>
      </c>
      <c r="T19">
        <f>F14</f>
        <v>0.10204081632653061</v>
      </c>
      <c r="U19">
        <f>T19</f>
        <v>0.10204081632653061</v>
      </c>
      <c r="V19">
        <v>0</v>
      </c>
      <c r="W19">
        <f>F14</f>
        <v>0.10204081632653061</v>
      </c>
      <c r="X19">
        <f>W19</f>
        <v>0.10204081632653061</v>
      </c>
      <c r="Y19">
        <v>0</v>
      </c>
    </row>
    <row r="20" spans="1:25" x14ac:dyDescent="0.25">
      <c r="A20" s="1">
        <v>0.68639066000000004</v>
      </c>
    </row>
    <row r="21" spans="1:25" x14ac:dyDescent="0.25">
      <c r="A21" s="1">
        <v>0.69646315999999997</v>
      </c>
    </row>
    <row r="22" spans="1:25" x14ac:dyDescent="0.25">
      <c r="A22" s="1">
        <v>0.71265086</v>
      </c>
    </row>
    <row r="23" spans="1:25" x14ac:dyDescent="0.25">
      <c r="A23" s="1">
        <v>0.71522996999999999</v>
      </c>
    </row>
    <row r="24" spans="1:25" x14ac:dyDescent="0.25">
      <c r="A24" s="1">
        <v>0.72192621000000001</v>
      </c>
    </row>
    <row r="25" spans="1:25" x14ac:dyDescent="0.25">
      <c r="A25" s="1">
        <v>0.72361969000000004</v>
      </c>
    </row>
    <row r="26" spans="1:25" x14ac:dyDescent="0.25">
      <c r="A26" s="1">
        <v>0.74979351999999999</v>
      </c>
    </row>
    <row r="27" spans="1:25" x14ac:dyDescent="0.25">
      <c r="A27" s="1">
        <v>0.75776633999999998</v>
      </c>
    </row>
    <row r="28" spans="1:25" x14ac:dyDescent="0.25">
      <c r="A28" s="1">
        <v>0.76771727000000001</v>
      </c>
    </row>
    <row r="29" spans="1:25" x14ac:dyDescent="0.25">
      <c r="A29" s="1">
        <v>0.77406980999999997</v>
      </c>
    </row>
    <row r="30" spans="1:25" x14ac:dyDescent="0.25">
      <c r="A30" s="1">
        <v>0.77680747000000006</v>
      </c>
    </row>
    <row r="31" spans="1:25" x14ac:dyDescent="0.25">
      <c r="A31" s="1">
        <v>0.78161594000000001</v>
      </c>
    </row>
    <row r="32" spans="1:25" x14ac:dyDescent="0.25">
      <c r="A32" s="1">
        <v>0.78632108000000001</v>
      </c>
    </row>
    <row r="33" spans="1:1" x14ac:dyDescent="0.25">
      <c r="A33" s="1">
        <v>0.78720263999999995</v>
      </c>
    </row>
    <row r="34" spans="1:1" x14ac:dyDescent="0.25">
      <c r="A34" s="1">
        <v>0.79865010999999997</v>
      </c>
    </row>
    <row r="35" spans="1:1" x14ac:dyDescent="0.25">
      <c r="A35" s="1">
        <v>0.81526016000000001</v>
      </c>
    </row>
    <row r="36" spans="1:1" x14ac:dyDescent="0.25">
      <c r="A36" s="1">
        <v>0.82302014999999995</v>
      </c>
    </row>
    <row r="37" spans="1:1" x14ac:dyDescent="0.25">
      <c r="A37" s="1">
        <v>0.82355365999999997</v>
      </c>
    </row>
    <row r="38" spans="1:1" x14ac:dyDescent="0.25">
      <c r="A38" s="1">
        <v>0.83580502999999995</v>
      </c>
    </row>
    <row r="39" spans="1:1" x14ac:dyDescent="0.25">
      <c r="A39" s="1">
        <v>0.84943462999999997</v>
      </c>
    </row>
    <row r="40" spans="1:1" x14ac:dyDescent="0.25">
      <c r="A40" s="1">
        <v>0.85890087999999998</v>
      </c>
    </row>
    <row r="41" spans="1:1" x14ac:dyDescent="0.25">
      <c r="A41" s="1">
        <v>0.87918459000000004</v>
      </c>
    </row>
    <row r="42" spans="1:1" x14ac:dyDescent="0.25">
      <c r="A42" s="1">
        <v>0.88126134</v>
      </c>
    </row>
    <row r="43" spans="1:1" x14ac:dyDescent="0.25">
      <c r="A43" s="1">
        <v>0.88276509999999997</v>
      </c>
    </row>
    <row r="44" spans="1:1" x14ac:dyDescent="0.25">
      <c r="A44" s="1">
        <v>0.88719157999999998</v>
      </c>
    </row>
    <row r="45" spans="1:1" x14ac:dyDescent="0.25">
      <c r="A45" s="1">
        <v>0.90625882999999996</v>
      </c>
    </row>
    <row r="46" spans="1:1" x14ac:dyDescent="0.25">
      <c r="A46" s="1">
        <v>0.91103144000000003</v>
      </c>
    </row>
    <row r="47" spans="1:1" x14ac:dyDescent="0.25">
      <c r="A47" s="1">
        <v>0.92217983999999997</v>
      </c>
    </row>
    <row r="48" spans="1:1" x14ac:dyDescent="0.25">
      <c r="A48" s="1">
        <v>0.59416058000000005</v>
      </c>
    </row>
    <row r="49" spans="1:1" x14ac:dyDescent="0.25">
      <c r="A49" s="1">
        <v>0.95130778000000005</v>
      </c>
    </row>
    <row r="50" spans="1:1" x14ac:dyDescent="0.25">
      <c r="A50" s="1">
        <v>0.95433299999999999</v>
      </c>
    </row>
    <row r="51" spans="1:1" x14ac:dyDescent="0.25">
      <c r="A51" s="1">
        <v>0.97384630000000005</v>
      </c>
    </row>
    <row r="52" spans="1:1" x14ac:dyDescent="0.25">
      <c r="A52" s="1">
        <v>0.97412237000000002</v>
      </c>
    </row>
    <row r="53" spans="1:1" x14ac:dyDescent="0.25">
      <c r="A53" s="1">
        <v>0.98420392000000001</v>
      </c>
    </row>
    <row r="54" spans="1:1" x14ac:dyDescent="0.25">
      <c r="A54" s="1">
        <v>0.99101068999999997</v>
      </c>
    </row>
    <row r="55" spans="1:1" x14ac:dyDescent="0.25">
      <c r="A55" s="1">
        <v>0.99578226000000003</v>
      </c>
    </row>
    <row r="56" spans="1:1" x14ac:dyDescent="0.25">
      <c r="A56" s="1">
        <v>1.00136848</v>
      </c>
    </row>
    <row r="57" spans="1:1" x14ac:dyDescent="0.25">
      <c r="A57" s="1">
        <v>1.0029847700000001</v>
      </c>
    </row>
    <row r="58" spans="1:1" x14ac:dyDescent="0.25">
      <c r="A58" s="1">
        <v>1.02453946</v>
      </c>
    </row>
    <row r="59" spans="1:1" x14ac:dyDescent="0.25">
      <c r="A59" s="1">
        <v>1.0288758499999999</v>
      </c>
    </row>
    <row r="60" spans="1:1" x14ac:dyDescent="0.25">
      <c r="A60" s="1">
        <v>1.0391314</v>
      </c>
    </row>
    <row r="61" spans="1:1" x14ac:dyDescent="0.25">
      <c r="A61" s="1">
        <v>1.0515177</v>
      </c>
    </row>
    <row r="62" spans="1:1" x14ac:dyDescent="0.25">
      <c r="A62" s="1">
        <v>1.0593247400000001</v>
      </c>
    </row>
    <row r="63" spans="1:1" x14ac:dyDescent="0.25">
      <c r="A63" s="1">
        <v>1.06382694</v>
      </c>
    </row>
    <row r="64" spans="1:1" x14ac:dyDescent="0.25">
      <c r="A64" s="1">
        <v>1.0643041499999999</v>
      </c>
    </row>
    <row r="65" spans="1:1" x14ac:dyDescent="0.25">
      <c r="A65" s="1">
        <v>1.07515286</v>
      </c>
    </row>
    <row r="66" spans="1:1" x14ac:dyDescent="0.25">
      <c r="A66" s="1">
        <v>1.07884146</v>
      </c>
    </row>
    <row r="67" spans="1:1" x14ac:dyDescent="0.25">
      <c r="A67" s="1">
        <v>1.0945361899999999</v>
      </c>
    </row>
    <row r="68" spans="1:1" x14ac:dyDescent="0.25">
      <c r="A68" s="1">
        <v>1.0979642000000001</v>
      </c>
    </row>
    <row r="69" spans="1:1" x14ac:dyDescent="0.25">
      <c r="A69" s="1">
        <v>1.1030418200000001</v>
      </c>
    </row>
    <row r="70" spans="1:1" x14ac:dyDescent="0.25">
      <c r="A70" s="1">
        <v>1.1071180300000001</v>
      </c>
    </row>
    <row r="71" spans="1:1" x14ac:dyDescent="0.25">
      <c r="A71" s="1">
        <v>1.1275334299999999</v>
      </c>
    </row>
    <row r="72" spans="1:1" x14ac:dyDescent="0.25">
      <c r="A72" s="1">
        <v>1.14285583</v>
      </c>
    </row>
    <row r="73" spans="1:1" x14ac:dyDescent="0.25">
      <c r="A73" s="1">
        <v>1.16915277</v>
      </c>
    </row>
    <row r="74" spans="1:1" x14ac:dyDescent="0.25">
      <c r="A74" s="1">
        <v>1.1834613899999999</v>
      </c>
    </row>
    <row r="75" spans="1:1" x14ac:dyDescent="0.25">
      <c r="A75" s="1">
        <v>1.2056732100000001</v>
      </c>
    </row>
    <row r="76" spans="1:1" x14ac:dyDescent="0.25">
      <c r="A76" s="1">
        <v>1.2149628299999999</v>
      </c>
    </row>
    <row r="77" spans="1:1" x14ac:dyDescent="0.25">
      <c r="A77" s="1">
        <v>1.21582933</v>
      </c>
    </row>
    <row r="78" spans="1:1" x14ac:dyDescent="0.25">
      <c r="A78" s="1">
        <v>1.22896107</v>
      </c>
    </row>
    <row r="79" spans="1:1" x14ac:dyDescent="0.25">
      <c r="A79" s="1">
        <v>1.23004829</v>
      </c>
    </row>
    <row r="80" spans="1:1" x14ac:dyDescent="0.25">
      <c r="A80" s="1">
        <v>1.2352767099999999</v>
      </c>
    </row>
    <row r="81" spans="1:1" x14ac:dyDescent="0.25">
      <c r="A81" s="1">
        <v>1.24560914</v>
      </c>
    </row>
    <row r="82" spans="1:1" x14ac:dyDescent="0.25">
      <c r="A82" s="1">
        <v>1.24597822</v>
      </c>
    </row>
    <row r="83" spans="1:1" x14ac:dyDescent="0.25">
      <c r="A83" s="1">
        <v>1.2501588699999999</v>
      </c>
    </row>
    <row r="84" spans="1:1" x14ac:dyDescent="0.25">
      <c r="A84" s="1">
        <v>1.25494818</v>
      </c>
    </row>
    <row r="85" spans="1:1" x14ac:dyDescent="0.25">
      <c r="A85" s="1">
        <v>1.2564162400000001</v>
      </c>
    </row>
    <row r="86" spans="1:1" x14ac:dyDescent="0.25">
      <c r="A86" s="1">
        <v>1.31749231</v>
      </c>
    </row>
    <row r="87" spans="1:1" x14ac:dyDescent="0.25">
      <c r="A87" s="1">
        <v>1.3262378500000001</v>
      </c>
    </row>
    <row r="88" spans="1:1" x14ac:dyDescent="0.25">
      <c r="A88" s="1">
        <v>1.32777678</v>
      </c>
    </row>
    <row r="89" spans="1:1" x14ac:dyDescent="0.25">
      <c r="A89" s="1">
        <v>1.3644375099999999</v>
      </c>
    </row>
    <row r="90" spans="1:1" x14ac:dyDescent="0.25">
      <c r="A90" s="1">
        <v>1.3827028100000001</v>
      </c>
    </row>
    <row r="91" spans="1:1" x14ac:dyDescent="0.25">
      <c r="A91" s="1">
        <v>1.3846759</v>
      </c>
    </row>
    <row r="92" spans="1:1" x14ac:dyDescent="0.25">
      <c r="A92" s="1">
        <v>1.39038211</v>
      </c>
    </row>
    <row r="93" spans="1:1" x14ac:dyDescent="0.25">
      <c r="A93" s="1">
        <v>1.3992566900000001</v>
      </c>
    </row>
    <row r="94" spans="1:1" x14ac:dyDescent="0.25">
      <c r="A94" s="1">
        <v>1.40929416</v>
      </c>
    </row>
    <row r="95" spans="1:1" x14ac:dyDescent="0.25">
      <c r="A95" s="1">
        <v>1.4522116300000001</v>
      </c>
    </row>
    <row r="96" spans="1:1" x14ac:dyDescent="0.25">
      <c r="A96" s="1">
        <v>1.4568654599999999</v>
      </c>
    </row>
    <row r="97" spans="1:1" x14ac:dyDescent="0.25">
      <c r="A97" s="1">
        <v>1.49160615</v>
      </c>
    </row>
    <row r="98" spans="1:1" x14ac:dyDescent="0.25">
      <c r="A98" s="1">
        <v>1.5135481099999999</v>
      </c>
    </row>
    <row r="99" spans="1:1" x14ac:dyDescent="0.25">
      <c r="A99" s="1">
        <v>1.7364999699999999</v>
      </c>
    </row>
    <row r="100" spans="1:1" x14ac:dyDescent="0.25">
      <c r="A100" s="1">
        <v>1.8748763900000001</v>
      </c>
    </row>
    <row r="101" spans="1:1" x14ac:dyDescent="0.25">
      <c r="A101" s="5"/>
    </row>
  </sheetData>
  <sortState ref="A1:A100">
    <sortCondition ref="A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1C27-53AF-48FA-BD45-B3989C32E889}">
  <dimension ref="A1:L30"/>
  <sheetViews>
    <sheetView topLeftCell="A13" workbookViewId="0">
      <selection activeCell="S36" sqref="S36"/>
    </sheetView>
  </sheetViews>
  <sheetFormatPr defaultRowHeight="15" x14ac:dyDescent="0.25"/>
  <sheetData>
    <row r="1" spans="1:12" x14ac:dyDescent="0.25">
      <c r="A1" s="6">
        <v>2</v>
      </c>
      <c r="C1" t="s">
        <v>111</v>
      </c>
      <c r="F1">
        <v>5</v>
      </c>
    </row>
    <row r="2" spans="1:12" x14ac:dyDescent="0.25">
      <c r="A2" s="6">
        <v>2</v>
      </c>
      <c r="C2" t="s">
        <v>0</v>
      </c>
      <c r="F2">
        <v>2</v>
      </c>
    </row>
    <row r="3" spans="1:12" x14ac:dyDescent="0.25">
      <c r="A3" s="6">
        <v>2</v>
      </c>
      <c r="C3" t="s">
        <v>112</v>
      </c>
      <c r="F3">
        <v>3</v>
      </c>
    </row>
    <row r="4" spans="1:12" x14ac:dyDescent="0.25">
      <c r="A4" s="6">
        <v>2</v>
      </c>
      <c r="C4" t="s">
        <v>113</v>
      </c>
      <c r="F4">
        <f xml:space="preserve"> 1+1.4*LN(30)</f>
        <v>5.7616763343270172</v>
      </c>
      <c r="G4">
        <v>6</v>
      </c>
    </row>
    <row r="5" spans="1:12" x14ac:dyDescent="0.25">
      <c r="A5" s="6">
        <v>2</v>
      </c>
      <c r="C5" t="s">
        <v>114</v>
      </c>
      <c r="E5">
        <f>(5-2)/6</f>
        <v>0.5</v>
      </c>
      <c r="F5" s="7"/>
      <c r="G5">
        <v>1</v>
      </c>
    </row>
    <row r="6" spans="1:12" x14ac:dyDescent="0.25">
      <c r="A6" s="6">
        <v>2</v>
      </c>
    </row>
    <row r="7" spans="1:12" x14ac:dyDescent="0.25">
      <c r="A7" s="6">
        <v>3</v>
      </c>
      <c r="K7">
        <v>2</v>
      </c>
      <c r="L7">
        <v>0</v>
      </c>
    </row>
    <row r="8" spans="1:12" x14ac:dyDescent="0.25">
      <c r="A8" s="6">
        <v>3</v>
      </c>
      <c r="D8" s="3" t="s">
        <v>6</v>
      </c>
      <c r="K8">
        <f>D9</f>
        <v>2</v>
      </c>
      <c r="L8">
        <f>G9</f>
        <v>0.56666666666666665</v>
      </c>
    </row>
    <row r="9" spans="1:12" x14ac:dyDescent="0.25">
      <c r="A9" s="6">
        <v>3</v>
      </c>
      <c r="D9">
        <v>2</v>
      </c>
      <c r="E9">
        <f>D9+$G$5</f>
        <v>3</v>
      </c>
      <c r="F9">
        <f t="array" ref="F9:F11">FREQUENCY(A1:A30,E9:E11)</f>
        <v>17</v>
      </c>
      <c r="G9">
        <f>F9/$F$12</f>
        <v>0.56666666666666665</v>
      </c>
      <c r="H9">
        <f>(D9+E9)/2</f>
        <v>2.5</v>
      </c>
      <c r="I9">
        <f>G9</f>
        <v>0.56666666666666665</v>
      </c>
      <c r="K9">
        <f t="shared" ref="K9:K10" si="0">D10</f>
        <v>3</v>
      </c>
      <c r="L9">
        <f t="shared" ref="L9:L10" si="1">G10</f>
        <v>0.3</v>
      </c>
    </row>
    <row r="10" spans="1:12" x14ac:dyDescent="0.25">
      <c r="A10" s="6">
        <v>3</v>
      </c>
      <c r="D10">
        <f>E9</f>
        <v>3</v>
      </c>
      <c r="E10">
        <f>D10+$G$5</f>
        <v>4</v>
      </c>
      <c r="F10">
        <v>9</v>
      </c>
      <c r="G10">
        <f t="shared" ref="G10:G11" si="2">F10/$F$12</f>
        <v>0.3</v>
      </c>
      <c r="H10">
        <f t="shared" ref="H10:H11" si="3">(D10+E10)/2</f>
        <v>3.5</v>
      </c>
      <c r="I10">
        <f>G9+G10</f>
        <v>0.8666666666666667</v>
      </c>
      <c r="K10">
        <f t="shared" si="0"/>
        <v>4</v>
      </c>
      <c r="L10">
        <f t="shared" si="1"/>
        <v>0.13333333333333333</v>
      </c>
    </row>
    <row r="11" spans="1:12" x14ac:dyDescent="0.25">
      <c r="A11" s="6">
        <v>3</v>
      </c>
      <c r="D11">
        <f>E10</f>
        <v>4</v>
      </c>
      <c r="E11">
        <f>D11+$G$5</f>
        <v>5</v>
      </c>
      <c r="F11">
        <v>4</v>
      </c>
      <c r="G11">
        <f t="shared" si="2"/>
        <v>0.13333333333333333</v>
      </c>
      <c r="H11">
        <f t="shared" si="3"/>
        <v>4.5</v>
      </c>
      <c r="I11">
        <f>G10+G11</f>
        <v>0.43333333333333335</v>
      </c>
    </row>
    <row r="12" spans="1:12" x14ac:dyDescent="0.25">
      <c r="A12" s="6">
        <v>3</v>
      </c>
      <c r="E12" t="s">
        <v>115</v>
      </c>
      <c r="F12">
        <v>30</v>
      </c>
    </row>
    <row r="13" spans="1:12" x14ac:dyDescent="0.25">
      <c r="A13" s="6">
        <v>3</v>
      </c>
    </row>
    <row r="14" spans="1:12" x14ac:dyDescent="0.25">
      <c r="A14" s="6">
        <v>3</v>
      </c>
    </row>
    <row r="15" spans="1:12" x14ac:dyDescent="0.25">
      <c r="A15" s="6">
        <v>3</v>
      </c>
      <c r="E15">
        <v>3</v>
      </c>
      <c r="F15">
        <v>3</v>
      </c>
      <c r="G15">
        <v>4</v>
      </c>
      <c r="H15">
        <v>4</v>
      </c>
      <c r="I15">
        <v>4</v>
      </c>
      <c r="J15">
        <v>5</v>
      </c>
      <c r="K15">
        <v>5</v>
      </c>
    </row>
    <row r="16" spans="1:12" x14ac:dyDescent="0.25">
      <c r="A16" s="6">
        <v>3</v>
      </c>
      <c r="E16">
        <v>0</v>
      </c>
      <c r="F16">
        <f>G9</f>
        <v>0.56666666666666665</v>
      </c>
      <c r="G16">
        <f>F16</f>
        <v>0.56666666666666665</v>
      </c>
      <c r="H16">
        <v>0</v>
      </c>
      <c r="I16">
        <f>G10</f>
        <v>0.3</v>
      </c>
      <c r="J16">
        <f>I16</f>
        <v>0.3</v>
      </c>
      <c r="K16">
        <v>0</v>
      </c>
    </row>
    <row r="17" spans="1:1" x14ac:dyDescent="0.25">
      <c r="A17" s="6">
        <v>3</v>
      </c>
    </row>
    <row r="18" spans="1:1" x14ac:dyDescent="0.25">
      <c r="A18" s="6">
        <v>4</v>
      </c>
    </row>
    <row r="19" spans="1:1" x14ac:dyDescent="0.25">
      <c r="A19" s="6">
        <v>4</v>
      </c>
    </row>
    <row r="20" spans="1:1" x14ac:dyDescent="0.25">
      <c r="A20" s="6">
        <v>4</v>
      </c>
    </row>
    <row r="21" spans="1:1" x14ac:dyDescent="0.25">
      <c r="A21" s="6">
        <v>4</v>
      </c>
    </row>
    <row r="22" spans="1:1" x14ac:dyDescent="0.25">
      <c r="A22" s="6">
        <v>4</v>
      </c>
    </row>
    <row r="23" spans="1:1" x14ac:dyDescent="0.25">
      <c r="A23" s="6">
        <v>4</v>
      </c>
    </row>
    <row r="24" spans="1:1" x14ac:dyDescent="0.25">
      <c r="A24" s="6">
        <v>4</v>
      </c>
    </row>
    <row r="25" spans="1:1" x14ac:dyDescent="0.25">
      <c r="A25" s="6">
        <v>4</v>
      </c>
    </row>
    <row r="26" spans="1:1" x14ac:dyDescent="0.25">
      <c r="A26" s="6">
        <v>4</v>
      </c>
    </row>
    <row r="27" spans="1:1" x14ac:dyDescent="0.25">
      <c r="A27" s="6">
        <v>5</v>
      </c>
    </row>
    <row r="28" spans="1:1" x14ac:dyDescent="0.25">
      <c r="A28" s="6">
        <v>5</v>
      </c>
    </row>
    <row r="29" spans="1:1" x14ac:dyDescent="0.25">
      <c r="A29" s="6">
        <v>5</v>
      </c>
    </row>
    <row r="30" spans="1:1" x14ac:dyDescent="0.25">
      <c r="A30" s="6">
        <v>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0523-CDA1-4E0E-BE36-4565D7720F46}">
  <dimension ref="A1:W30"/>
  <sheetViews>
    <sheetView tabSelected="1" topLeftCell="A10" workbookViewId="0">
      <selection activeCell="Q49" sqref="Q49"/>
    </sheetView>
  </sheetViews>
  <sheetFormatPr defaultRowHeight="15" x14ac:dyDescent="0.25"/>
  <sheetData>
    <row r="1" spans="1:12" x14ac:dyDescent="0.25">
      <c r="A1" s="6">
        <v>10</v>
      </c>
    </row>
    <row r="2" spans="1:12" x14ac:dyDescent="0.25">
      <c r="A2" s="6">
        <v>11</v>
      </c>
      <c r="C2" t="s">
        <v>111</v>
      </c>
      <c r="F2">
        <v>20</v>
      </c>
    </row>
    <row r="3" spans="1:12" x14ac:dyDescent="0.25">
      <c r="A3" s="6">
        <v>12</v>
      </c>
      <c r="C3" t="s">
        <v>0</v>
      </c>
      <c r="F3">
        <v>10</v>
      </c>
    </row>
    <row r="4" spans="1:12" x14ac:dyDescent="0.25">
      <c r="A4" s="6">
        <v>12</v>
      </c>
      <c r="C4" t="s">
        <v>112</v>
      </c>
      <c r="F4">
        <v>10</v>
      </c>
    </row>
    <row r="5" spans="1:12" x14ac:dyDescent="0.25">
      <c r="A5" s="6">
        <v>13</v>
      </c>
      <c r="C5" t="s">
        <v>113</v>
      </c>
      <c r="F5">
        <f xml:space="preserve"> 1+1.4*LN(30)</f>
        <v>5.7616763343270172</v>
      </c>
      <c r="G5">
        <v>6</v>
      </c>
    </row>
    <row r="6" spans="1:12" x14ac:dyDescent="0.25">
      <c r="A6" s="6">
        <v>13</v>
      </c>
      <c r="C6" t="s">
        <v>114</v>
      </c>
      <c r="E6">
        <f>(F2-F3)/G5</f>
        <v>1.6666666666666667</v>
      </c>
    </row>
    <row r="7" spans="1:12" x14ac:dyDescent="0.25">
      <c r="A7" s="6">
        <v>13</v>
      </c>
    </row>
    <row r="8" spans="1:12" x14ac:dyDescent="0.25">
      <c r="A8" s="6">
        <v>13</v>
      </c>
      <c r="K8">
        <v>10</v>
      </c>
      <c r="L8">
        <v>0</v>
      </c>
    </row>
    <row r="9" spans="1:12" x14ac:dyDescent="0.25">
      <c r="A9" s="6">
        <v>14</v>
      </c>
      <c r="D9" s="3" t="s">
        <v>6</v>
      </c>
      <c r="K9">
        <f>D10</f>
        <v>10</v>
      </c>
      <c r="L9">
        <f>G10</f>
        <v>6.6666666666666666E-2</v>
      </c>
    </row>
    <row r="10" spans="1:12" x14ac:dyDescent="0.25">
      <c r="A10" s="6">
        <v>14</v>
      </c>
      <c r="D10">
        <v>10</v>
      </c>
      <c r="E10">
        <f>D10+$E$6</f>
        <v>11.666666666666666</v>
      </c>
      <c r="F10">
        <f t="array" ref="F10:F15">FREQUENCY(A1:A30,E10:E15)</f>
        <v>2</v>
      </c>
      <c r="G10">
        <f>F10/$F$16</f>
        <v>6.6666666666666666E-2</v>
      </c>
      <c r="H10">
        <f>(D10+E10)/2</f>
        <v>10.833333333333332</v>
      </c>
      <c r="I10">
        <f>G10</f>
        <v>6.6666666666666666E-2</v>
      </c>
      <c r="K10">
        <f t="shared" ref="K10:K14" si="0">D11</f>
        <v>11.666666666666666</v>
      </c>
      <c r="L10">
        <f t="shared" ref="L10:L14" si="1">G11</f>
        <v>0.2</v>
      </c>
    </row>
    <row r="11" spans="1:12" x14ac:dyDescent="0.25">
      <c r="A11" s="6">
        <v>14</v>
      </c>
      <c r="D11">
        <f>E10</f>
        <v>11.666666666666666</v>
      </c>
      <c r="E11">
        <f>D11+$E$6</f>
        <v>13.333333333333332</v>
      </c>
      <c r="F11">
        <v>6</v>
      </c>
      <c r="G11">
        <f t="shared" ref="G11:G15" si="2">F11/$F$16</f>
        <v>0.2</v>
      </c>
      <c r="H11">
        <f t="shared" ref="H11:H15" si="3">(D11+E11)/2</f>
        <v>12.5</v>
      </c>
      <c r="I11">
        <f>G10+G11</f>
        <v>0.26666666666666666</v>
      </c>
      <c r="K11">
        <f t="shared" si="0"/>
        <v>13.333333333333332</v>
      </c>
      <c r="L11">
        <f t="shared" si="1"/>
        <v>0.13333333333333333</v>
      </c>
    </row>
    <row r="12" spans="1:12" x14ac:dyDescent="0.25">
      <c r="A12" s="6">
        <v>14</v>
      </c>
      <c r="D12">
        <f t="shared" ref="D12:D15" si="4">E11</f>
        <v>13.333333333333332</v>
      </c>
      <c r="E12">
        <f t="shared" ref="E12:E15" si="5">D12+$E$6</f>
        <v>14.999999999999998</v>
      </c>
      <c r="F12">
        <v>4</v>
      </c>
      <c r="G12">
        <f t="shared" si="2"/>
        <v>0.13333333333333333</v>
      </c>
      <c r="H12">
        <f t="shared" si="3"/>
        <v>14.166666666666664</v>
      </c>
      <c r="I12">
        <f t="shared" ref="I12:I15" si="6">G11+G12</f>
        <v>0.33333333333333337</v>
      </c>
      <c r="K12">
        <f t="shared" si="0"/>
        <v>14.999999999999998</v>
      </c>
      <c r="L12">
        <f t="shared" si="1"/>
        <v>0.36666666666666664</v>
      </c>
    </row>
    <row r="13" spans="1:12" x14ac:dyDescent="0.25">
      <c r="A13" s="6">
        <v>15</v>
      </c>
      <c r="D13">
        <f t="shared" si="4"/>
        <v>14.999999999999998</v>
      </c>
      <c r="E13">
        <f t="shared" si="5"/>
        <v>16.666666666666664</v>
      </c>
      <c r="F13">
        <v>11</v>
      </c>
      <c r="G13">
        <f t="shared" si="2"/>
        <v>0.36666666666666664</v>
      </c>
      <c r="H13">
        <f t="shared" si="3"/>
        <v>15.833333333333332</v>
      </c>
      <c r="I13">
        <f t="shared" si="6"/>
        <v>0.5</v>
      </c>
      <c r="K13">
        <f t="shared" si="0"/>
        <v>16.666666666666664</v>
      </c>
      <c r="L13">
        <f t="shared" si="1"/>
        <v>0.1</v>
      </c>
    </row>
    <row r="14" spans="1:12" x14ac:dyDescent="0.25">
      <c r="A14" s="6">
        <v>15</v>
      </c>
      <c r="D14">
        <f t="shared" si="4"/>
        <v>16.666666666666664</v>
      </c>
      <c r="E14">
        <f t="shared" si="5"/>
        <v>18.333333333333332</v>
      </c>
      <c r="F14">
        <v>3</v>
      </c>
      <c r="G14">
        <f t="shared" si="2"/>
        <v>0.1</v>
      </c>
      <c r="H14">
        <f t="shared" si="3"/>
        <v>17.5</v>
      </c>
      <c r="I14">
        <f t="shared" si="6"/>
        <v>0.46666666666666667</v>
      </c>
      <c r="K14">
        <f t="shared" si="0"/>
        <v>18.333333333333332</v>
      </c>
      <c r="L14">
        <f t="shared" si="1"/>
        <v>0.13333333333333333</v>
      </c>
    </row>
    <row r="15" spans="1:12" x14ac:dyDescent="0.25">
      <c r="A15" s="6">
        <v>15</v>
      </c>
      <c r="D15">
        <f t="shared" si="4"/>
        <v>18.333333333333332</v>
      </c>
      <c r="E15">
        <f t="shared" si="5"/>
        <v>20</v>
      </c>
      <c r="F15">
        <v>4</v>
      </c>
      <c r="G15">
        <f t="shared" si="2"/>
        <v>0.13333333333333333</v>
      </c>
      <c r="H15">
        <f t="shared" si="3"/>
        <v>19.166666666666664</v>
      </c>
      <c r="I15">
        <f t="shared" si="6"/>
        <v>0.23333333333333334</v>
      </c>
    </row>
    <row r="16" spans="1:12" x14ac:dyDescent="0.25">
      <c r="A16" s="6">
        <v>15</v>
      </c>
      <c r="E16" t="s">
        <v>115</v>
      </c>
      <c r="F16">
        <f>SUM(F10:F15)</f>
        <v>30</v>
      </c>
    </row>
    <row r="17" spans="1:23" x14ac:dyDescent="0.25">
      <c r="A17" s="6">
        <v>15</v>
      </c>
    </row>
    <row r="18" spans="1:23" x14ac:dyDescent="0.25">
      <c r="A18" s="6">
        <v>15</v>
      </c>
      <c r="E18">
        <v>10</v>
      </c>
      <c r="F18">
        <v>10</v>
      </c>
      <c r="G18">
        <f>E10</f>
        <v>11.666666666666666</v>
      </c>
      <c r="H18">
        <f>G18</f>
        <v>11.666666666666666</v>
      </c>
      <c r="I18">
        <f>H18</f>
        <v>11.666666666666666</v>
      </c>
      <c r="J18">
        <f>E11</f>
        <v>13.333333333333332</v>
      </c>
      <c r="K18">
        <f>J18</f>
        <v>13.333333333333332</v>
      </c>
      <c r="L18">
        <f>K18</f>
        <v>13.333333333333332</v>
      </c>
      <c r="M18">
        <f>E12</f>
        <v>14.999999999999998</v>
      </c>
      <c r="N18">
        <f>M18</f>
        <v>14.999999999999998</v>
      </c>
      <c r="O18">
        <v>15</v>
      </c>
      <c r="P18">
        <f>E13</f>
        <v>16.666666666666664</v>
      </c>
      <c r="Q18">
        <f>P18</f>
        <v>16.666666666666664</v>
      </c>
      <c r="R18">
        <f>Q18</f>
        <v>16.666666666666664</v>
      </c>
      <c r="S18">
        <f>E14</f>
        <v>18.333333333333332</v>
      </c>
      <c r="T18">
        <f>S18</f>
        <v>18.333333333333332</v>
      </c>
      <c r="U18">
        <f>T18</f>
        <v>18.333333333333332</v>
      </c>
      <c r="V18">
        <f>E15</f>
        <v>20</v>
      </c>
      <c r="W18">
        <v>20</v>
      </c>
    </row>
    <row r="19" spans="1:23" x14ac:dyDescent="0.25">
      <c r="A19" s="6">
        <v>16</v>
      </c>
      <c r="E19">
        <v>0</v>
      </c>
      <c r="F19">
        <f>G10</f>
        <v>6.6666666666666666E-2</v>
      </c>
      <c r="G19">
        <f>F19</f>
        <v>6.6666666666666666E-2</v>
      </c>
      <c r="H19">
        <v>0</v>
      </c>
      <c r="I19">
        <f>G11</f>
        <v>0.2</v>
      </c>
      <c r="J19">
        <f>I19</f>
        <v>0.2</v>
      </c>
      <c r="K19">
        <v>0</v>
      </c>
      <c r="L19">
        <f>G12</f>
        <v>0.13333333333333333</v>
      </c>
      <c r="M19">
        <f>L19</f>
        <v>0.13333333333333333</v>
      </c>
      <c r="N19">
        <v>0</v>
      </c>
      <c r="O19">
        <f>G13</f>
        <v>0.36666666666666664</v>
      </c>
      <c r="P19">
        <f>O19</f>
        <v>0.36666666666666664</v>
      </c>
      <c r="Q19">
        <v>0</v>
      </c>
      <c r="R19">
        <f>G14</f>
        <v>0.1</v>
      </c>
      <c r="S19">
        <f>R19</f>
        <v>0.1</v>
      </c>
      <c r="T19">
        <f>0</f>
        <v>0</v>
      </c>
      <c r="U19">
        <f>G15</f>
        <v>0.13333333333333333</v>
      </c>
      <c r="V19">
        <f>U19</f>
        <v>0.13333333333333333</v>
      </c>
      <c r="W19">
        <v>0</v>
      </c>
    </row>
    <row r="20" spans="1:23" x14ac:dyDescent="0.25">
      <c r="A20" s="6">
        <v>16</v>
      </c>
    </row>
    <row r="21" spans="1:23" x14ac:dyDescent="0.25">
      <c r="A21" s="6">
        <v>16</v>
      </c>
    </row>
    <row r="22" spans="1:23" x14ac:dyDescent="0.25">
      <c r="A22" s="6">
        <v>16</v>
      </c>
    </row>
    <row r="23" spans="1:23" x14ac:dyDescent="0.25">
      <c r="A23" s="6">
        <v>16</v>
      </c>
    </row>
    <row r="24" spans="1:23" x14ac:dyDescent="0.25">
      <c r="A24" s="6">
        <v>17</v>
      </c>
    </row>
    <row r="25" spans="1:23" x14ac:dyDescent="0.25">
      <c r="A25" s="6">
        <v>17</v>
      </c>
    </row>
    <row r="26" spans="1:23" x14ac:dyDescent="0.25">
      <c r="A26" s="6">
        <v>18</v>
      </c>
    </row>
    <row r="27" spans="1:23" x14ac:dyDescent="0.25">
      <c r="A27" s="6">
        <v>19</v>
      </c>
    </row>
    <row r="28" spans="1:23" x14ac:dyDescent="0.25">
      <c r="A28" s="6">
        <v>19</v>
      </c>
    </row>
    <row r="29" spans="1:23" x14ac:dyDescent="0.25">
      <c r="A29" s="6">
        <v>20</v>
      </c>
    </row>
    <row r="30" spans="1:23" x14ac:dyDescent="0.25">
      <c r="A30" s="6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2</vt:lpstr>
      <vt:lpstr>Задание 3</vt:lpstr>
      <vt:lpstr>Задание 4</vt:lpstr>
      <vt:lpstr>Задание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2020-10-19T20:52:15Z</dcterms:modified>
</cp:coreProperties>
</file>