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htdocs\projects\gama_map\arcgis\"/>
    </mc:Choice>
  </mc:AlternateContent>
  <bookViews>
    <workbookView xWindow="0" yWindow="0" windowWidth="18975" windowHeight="10050"/>
  </bookViews>
  <sheets>
    <sheet name="Threshold_List_Short" sheetId="2" r:id="rId1"/>
    <sheet name="Threshold_List" sheetId="1" r:id="rId2"/>
  </sheets>
  <definedNames>
    <definedName name="_xlnm._FilterDatabase" localSheetId="1" hidden="1">Threshold_List!$A$1:$I$182</definedName>
    <definedName name="_xlnm._FilterDatabase" localSheetId="0" hidden="1">Threshold_List_Short!$A$1:$I$31</definedName>
  </definedNames>
  <calcPr calcId="152511"/>
</workbook>
</file>

<file path=xl/calcChain.xml><?xml version="1.0" encoding="utf-8"?>
<calcChain xmlns="http://schemas.openxmlformats.org/spreadsheetml/2006/main">
  <c r="G2" i="2" l="1"/>
  <c r="F2" i="2"/>
  <c r="E2" i="2"/>
  <c r="G26" i="2"/>
  <c r="F26" i="2"/>
  <c r="E26" i="2"/>
  <c r="G30" i="2"/>
  <c r="F30" i="2"/>
  <c r="E30" i="2"/>
  <c r="G27" i="2"/>
  <c r="F27" i="2"/>
  <c r="E27" i="2"/>
  <c r="G29" i="2"/>
  <c r="F29" i="2"/>
  <c r="E29" i="2"/>
  <c r="G28" i="2"/>
  <c r="F28" i="2"/>
  <c r="E28" i="2"/>
  <c r="G4" i="2"/>
  <c r="F4" i="2"/>
  <c r="E4" i="2"/>
  <c r="G21" i="2"/>
  <c r="F21" i="2"/>
  <c r="E21" i="2"/>
  <c r="G25" i="2"/>
  <c r="F25" i="2"/>
  <c r="E25" i="2"/>
  <c r="G16" i="2"/>
  <c r="F16" i="2"/>
  <c r="E16" i="2"/>
  <c r="G20" i="2"/>
  <c r="F20" i="2"/>
  <c r="E20" i="2"/>
  <c r="G19" i="2"/>
  <c r="F19" i="2"/>
  <c r="E19" i="2"/>
  <c r="G24" i="2"/>
  <c r="F24" i="2"/>
  <c r="E24" i="2"/>
  <c r="G18" i="2"/>
  <c r="F18" i="2"/>
  <c r="E18" i="2"/>
  <c r="G17" i="2"/>
  <c r="F17" i="2"/>
  <c r="E17" i="2"/>
  <c r="G31" i="2"/>
  <c r="F31" i="2"/>
  <c r="E31" i="2"/>
  <c r="G15" i="2"/>
  <c r="F15" i="2"/>
  <c r="E15" i="2"/>
  <c r="G14" i="2"/>
  <c r="F14" i="2"/>
  <c r="E14" i="2"/>
  <c r="G5" i="2"/>
  <c r="F5" i="2"/>
  <c r="E5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22" i="2"/>
  <c r="F22" i="2"/>
  <c r="E22" i="2"/>
  <c r="G23" i="2"/>
  <c r="F23" i="2"/>
  <c r="E2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2" i="1"/>
</calcChain>
</file>

<file path=xl/sharedStrings.xml><?xml version="1.0" encoding="utf-8"?>
<sst xmlns="http://schemas.openxmlformats.org/spreadsheetml/2006/main" count="1141" uniqueCount="401">
  <si>
    <t>Chemical_Name</t>
  </si>
  <si>
    <t>Benzene</t>
  </si>
  <si>
    <t>34030</t>
  </si>
  <si>
    <t>µg/L</t>
  </si>
  <si>
    <t>MCL-CA</t>
  </si>
  <si>
    <t>Ethylbenzene</t>
  </si>
  <si>
    <t>34371</t>
  </si>
  <si>
    <t>Isopropylbezene</t>
  </si>
  <si>
    <t>77223</t>
  </si>
  <si>
    <t>HBSL</t>
  </si>
  <si>
    <t>m- and p-Xylene</t>
  </si>
  <si>
    <t>85795</t>
  </si>
  <si>
    <t>Methyl tert-butyl ether (MTBE)</t>
  </si>
  <si>
    <t>78032</t>
  </si>
  <si>
    <t>Naphthalene</t>
  </si>
  <si>
    <t>34696</t>
  </si>
  <si>
    <t>o-Xylene</t>
  </si>
  <si>
    <t>77135</t>
  </si>
  <si>
    <t>Styrene</t>
  </si>
  <si>
    <t>77128</t>
  </si>
  <si>
    <t>MCL-US</t>
  </si>
  <si>
    <t>Toluene</t>
  </si>
  <si>
    <t>34010</t>
  </si>
  <si>
    <t>1,1,1,2-Tetrachloroethane</t>
  </si>
  <si>
    <t>77562</t>
  </si>
  <si>
    <t>1,1,1-Trichloroethane (TCA)</t>
  </si>
  <si>
    <t>34506</t>
  </si>
  <si>
    <t>1,1,2,2-Tetrachloroethane</t>
  </si>
  <si>
    <t>34516</t>
  </si>
  <si>
    <t>1,1,2-Trichloroethane</t>
  </si>
  <si>
    <t>34511</t>
  </si>
  <si>
    <t>1,1-Dichloroethane</t>
  </si>
  <si>
    <t>34496</t>
  </si>
  <si>
    <t>1,2,4-Trichlorobenzene</t>
  </si>
  <si>
    <t>34551</t>
  </si>
  <si>
    <t>1,2-Dichlorobenzene</t>
  </si>
  <si>
    <t>34536</t>
  </si>
  <si>
    <t>1,2-Dichloroethane</t>
  </si>
  <si>
    <t>32103</t>
  </si>
  <si>
    <t>1,3-Dichlorobenzene</t>
  </si>
  <si>
    <t>34566</t>
  </si>
  <si>
    <t>2-Butanone (methyl ethyl ketone, MEK)</t>
  </si>
  <si>
    <t>81595</t>
  </si>
  <si>
    <t>2-Chlorotoluene</t>
  </si>
  <si>
    <t>77275</t>
  </si>
  <si>
    <t>2-Hexanone</t>
  </si>
  <si>
    <t>77103</t>
  </si>
  <si>
    <t>4-Chlorotoluene</t>
  </si>
  <si>
    <t>77277</t>
  </si>
  <si>
    <t>Acetone</t>
  </si>
  <si>
    <t>81552</t>
  </si>
  <si>
    <t>Bromobenzene</t>
  </si>
  <si>
    <t>81555</t>
  </si>
  <si>
    <t>Carbon tetrachloride (tetrachloromethane)</t>
  </si>
  <si>
    <t>32102</t>
  </si>
  <si>
    <t>Chlorobenzene</t>
  </si>
  <si>
    <t>34301</t>
  </si>
  <si>
    <t>cis-1,2-Dichloroethylene</t>
  </si>
  <si>
    <t>77093</t>
  </si>
  <si>
    <t>Dichloromethane (methylene chloride)</t>
  </si>
  <si>
    <t>34423</t>
  </si>
  <si>
    <t>Diethyl ether</t>
  </si>
  <si>
    <t>81576</t>
  </si>
  <si>
    <t>Hexachloroethane</t>
  </si>
  <si>
    <t>34396</t>
  </si>
  <si>
    <t>Tetrachloroethylene (PCE)</t>
  </si>
  <si>
    <t>34475</t>
  </si>
  <si>
    <t>trans-1,2-Dichloroethylene</t>
  </si>
  <si>
    <t>34546</t>
  </si>
  <si>
    <t>Trichloroethylene (TCE)</t>
  </si>
  <si>
    <t>39180</t>
  </si>
  <si>
    <t>1,1,2-Trichlorotrifluoroethane (CFC-113)</t>
  </si>
  <si>
    <t>77652</t>
  </si>
  <si>
    <t>1,1-Dichloroethylene</t>
  </si>
  <si>
    <t>34501</t>
  </si>
  <si>
    <t>Acrylonitrile</t>
  </si>
  <si>
    <t>34215</t>
  </si>
  <si>
    <t>HBSL LRL limited</t>
  </si>
  <si>
    <t>Bromochloromethane</t>
  </si>
  <si>
    <t>77297</t>
  </si>
  <si>
    <t>Bromodichloromethane (THM)</t>
  </si>
  <si>
    <t>32101</t>
  </si>
  <si>
    <t>Bromoform (tribromomethane) (THM)</t>
  </si>
  <si>
    <t>32104</t>
  </si>
  <si>
    <t>Carbon disulfide</t>
  </si>
  <si>
    <t>77041</t>
  </si>
  <si>
    <t>Chloroform (trichloromethane) (THM)</t>
  </si>
  <si>
    <t>32106</t>
  </si>
  <si>
    <t>Dibromochloromethane (THM)</t>
  </si>
  <si>
    <t>32105</t>
  </si>
  <si>
    <t>Dichlorodifluoromethane (CFC-12)</t>
  </si>
  <si>
    <t>34668</t>
  </si>
  <si>
    <t>Hexachlorobutadiene</t>
  </si>
  <si>
    <t>39702</t>
  </si>
  <si>
    <t>Methyl acrylonitrile</t>
  </si>
  <si>
    <t>81593</t>
  </si>
  <si>
    <t>Methyl methacrylate</t>
  </si>
  <si>
    <t>81597</t>
  </si>
  <si>
    <t>Trichlorofluoromethane (CFC-11)</t>
  </si>
  <si>
    <t>34488</t>
  </si>
  <si>
    <t>Vinyl chloride</t>
  </si>
  <si>
    <t>39175</t>
  </si>
  <si>
    <t>1,2-Dibromo-3-chloropropane (DBCP)</t>
  </si>
  <si>
    <t>82625</t>
  </si>
  <si>
    <t>1,2-Dibromoethane (EDB)</t>
  </si>
  <si>
    <t>77651</t>
  </si>
  <si>
    <t>1,2-Dichloropropane (1,2-DCP)</t>
  </si>
  <si>
    <t>34541</t>
  </si>
  <si>
    <t>1,4-Dichlorobenzene</t>
  </si>
  <si>
    <t>34571</t>
  </si>
  <si>
    <t>Bromomethane</t>
  </si>
  <si>
    <t>34413</t>
  </si>
  <si>
    <t>cis-1,3-Dichloropropene</t>
  </si>
  <si>
    <t>34704</t>
  </si>
  <si>
    <t>trans-1,3-Dichloropropene</t>
  </si>
  <si>
    <t>34699</t>
  </si>
  <si>
    <t>Benomyl</t>
  </si>
  <si>
    <t>50300</t>
  </si>
  <si>
    <t>Iprodione</t>
  </si>
  <si>
    <t>61593</t>
  </si>
  <si>
    <t>Metalaxyl</t>
  </si>
  <si>
    <t>61596</t>
  </si>
  <si>
    <t>Myclobutanil</t>
  </si>
  <si>
    <t>61599</t>
  </si>
  <si>
    <t>Propiconazole</t>
  </si>
  <si>
    <t>50471</t>
  </si>
  <si>
    <t>2,4-Dichlorophenoxyacetic acid (2,4-D)</t>
  </si>
  <si>
    <t>39732</t>
  </si>
  <si>
    <t>2-Hydroxy-4-isopropylamino-6-ethylamino-s-triazine</t>
  </si>
  <si>
    <t>50355</t>
  </si>
  <si>
    <t>2-Methyl-4-chlorophenoxyacetic acid (MCPA)</t>
  </si>
  <si>
    <t>38482</t>
  </si>
  <si>
    <t>4-(2,4-Dichlorophenoxy)butyric acid (2,4-DB)</t>
  </si>
  <si>
    <t>38746</t>
  </si>
  <si>
    <t>4-(2-Methyl-4-chlorophenoxy) butyric acid (MCPB)</t>
  </si>
  <si>
    <t>38487</t>
  </si>
  <si>
    <t>Acetochlor</t>
  </si>
  <si>
    <t>49260</t>
  </si>
  <si>
    <t>Acifluorfen</t>
  </si>
  <si>
    <t>49315</t>
  </si>
  <si>
    <t>Alachlor</t>
  </si>
  <si>
    <t>46342</t>
  </si>
  <si>
    <t>Atrazine</t>
  </si>
  <si>
    <t>39632</t>
  </si>
  <si>
    <t>Benfluralin</t>
  </si>
  <si>
    <t>82673</t>
  </si>
  <si>
    <t>Bensulfuron-methyl</t>
  </si>
  <si>
    <t>61693</t>
  </si>
  <si>
    <t>Bentazon</t>
  </si>
  <si>
    <t>38711</t>
  </si>
  <si>
    <t>Bromacil</t>
  </si>
  <si>
    <t>04029</t>
  </si>
  <si>
    <t>Bromoxynil</t>
  </si>
  <si>
    <t>49311</t>
  </si>
  <si>
    <t>Carbaryl</t>
  </si>
  <si>
    <t>49310</t>
  </si>
  <si>
    <t>Carbofuran</t>
  </si>
  <si>
    <t>49309</t>
  </si>
  <si>
    <t>Chlordiamino-s-triazine</t>
  </si>
  <si>
    <t>04039</t>
  </si>
  <si>
    <t>Chlorimuron-ethyl</t>
  </si>
  <si>
    <t>50306</t>
  </si>
  <si>
    <t>Clopyralid</t>
  </si>
  <si>
    <t>49305</t>
  </si>
  <si>
    <t>Cyanazine</t>
  </si>
  <si>
    <t>04041</t>
  </si>
  <si>
    <t>Cycloate</t>
  </si>
  <si>
    <t>04031</t>
  </si>
  <si>
    <t>Dacthal (DCPA)</t>
  </si>
  <si>
    <t>82682</t>
  </si>
  <si>
    <t>Dicamba</t>
  </si>
  <si>
    <t>38442</t>
  </si>
  <si>
    <t>Dichlorprop</t>
  </si>
  <si>
    <t>49302</t>
  </si>
  <si>
    <t>Dinoseb</t>
  </si>
  <si>
    <t>49301</t>
  </si>
  <si>
    <t>Diphenamid</t>
  </si>
  <si>
    <t>04033</t>
  </si>
  <si>
    <t>Diuron</t>
  </si>
  <si>
    <t>49300</t>
  </si>
  <si>
    <t>EPTC</t>
  </si>
  <si>
    <t>82668</t>
  </si>
  <si>
    <t>Flumetsulam</t>
  </si>
  <si>
    <t>61694</t>
  </si>
  <si>
    <t>Fluometuron</t>
  </si>
  <si>
    <t>38811</t>
  </si>
  <si>
    <t>Hexazinone</t>
  </si>
  <si>
    <t>04025</t>
  </si>
  <si>
    <t>Imazaquin</t>
  </si>
  <si>
    <t>50356</t>
  </si>
  <si>
    <t>Imazethapyr</t>
  </si>
  <si>
    <t>50407</t>
  </si>
  <si>
    <t>Linuron</t>
  </si>
  <si>
    <t>38478</t>
  </si>
  <si>
    <t>Metolachlor</t>
  </si>
  <si>
    <t>39415</t>
  </si>
  <si>
    <t>Metribuzin</t>
  </si>
  <si>
    <t>82630</t>
  </si>
  <si>
    <t>Metsulfuron methyl3</t>
  </si>
  <si>
    <t>61697</t>
  </si>
  <si>
    <t>Molinate</t>
  </si>
  <si>
    <t>82671</t>
  </si>
  <si>
    <t>Nicosulfuron</t>
  </si>
  <si>
    <t>50364</t>
  </si>
  <si>
    <t>Norflurazon</t>
  </si>
  <si>
    <t>49293</t>
  </si>
  <si>
    <t>Oryzalin</t>
  </si>
  <si>
    <t>49292</t>
  </si>
  <si>
    <t>Oxyfluorfen</t>
  </si>
  <si>
    <t>61600</t>
  </si>
  <si>
    <t>Pendimethalin</t>
  </si>
  <si>
    <t>82683</t>
  </si>
  <si>
    <t>Picloram</t>
  </si>
  <si>
    <t>49291</t>
  </si>
  <si>
    <t>Prometon</t>
  </si>
  <si>
    <t>04037</t>
  </si>
  <si>
    <t>Prometryn</t>
  </si>
  <si>
    <t>04036</t>
  </si>
  <si>
    <t>Propanil</t>
  </si>
  <si>
    <t>82679</t>
  </si>
  <si>
    <t>Propham</t>
  </si>
  <si>
    <t>49236</t>
  </si>
  <si>
    <t>Propyzamide</t>
  </si>
  <si>
    <t>82676</t>
  </si>
  <si>
    <t>Siduron</t>
  </si>
  <si>
    <t>38548</t>
  </si>
  <si>
    <t>Simazine</t>
  </si>
  <si>
    <t>04035</t>
  </si>
  <si>
    <t>Sulfometuron-methyl</t>
  </si>
  <si>
    <t>50337</t>
  </si>
  <si>
    <t>Tebuthiuron</t>
  </si>
  <si>
    <t>82670</t>
  </si>
  <si>
    <t>Terbacil</t>
  </si>
  <si>
    <t>04032</t>
  </si>
  <si>
    <t>Terbuthylazine</t>
  </si>
  <si>
    <t>04022</t>
  </si>
  <si>
    <t>Thiobencarb</t>
  </si>
  <si>
    <t>82681</t>
  </si>
  <si>
    <t>Tribufos</t>
  </si>
  <si>
    <t>61610</t>
  </si>
  <si>
    <t>Triclopyr</t>
  </si>
  <si>
    <t>49235</t>
  </si>
  <si>
    <t>Trifluralin</t>
  </si>
  <si>
    <t>82661</t>
  </si>
  <si>
    <t>a-Endosulfan</t>
  </si>
  <si>
    <t>34362</t>
  </si>
  <si>
    <t>Aldicarb</t>
  </si>
  <si>
    <t>49312</t>
  </si>
  <si>
    <t>HSBL</t>
  </si>
  <si>
    <t>Aldicarb sulfone</t>
  </si>
  <si>
    <t>49313</t>
  </si>
  <si>
    <t>Aldicarb sulfoxide</t>
  </si>
  <si>
    <t>49314</t>
  </si>
  <si>
    <t>Azinphos-methyl</t>
  </si>
  <si>
    <t>82686</t>
  </si>
  <si>
    <t>Bendiocarb</t>
  </si>
  <si>
    <t>50299</t>
  </si>
  <si>
    <t>82680</t>
  </si>
  <si>
    <t>82674</t>
  </si>
  <si>
    <t>Chlorpyrifos</t>
  </si>
  <si>
    <t>38933</t>
  </si>
  <si>
    <t>Chlorpyrofos, oxygen analog</t>
  </si>
  <si>
    <t>61636</t>
  </si>
  <si>
    <t>Cyfluthrin</t>
  </si>
  <si>
    <t>61585</t>
  </si>
  <si>
    <t>Cypermethrin</t>
  </si>
  <si>
    <t>61586</t>
  </si>
  <si>
    <t>Diazinon</t>
  </si>
  <si>
    <t>39572</t>
  </si>
  <si>
    <t>Dichlorvos</t>
  </si>
  <si>
    <t>38775</t>
  </si>
  <si>
    <t>Dicrotophos</t>
  </si>
  <si>
    <t>38454</t>
  </si>
  <si>
    <t>Dieldrin</t>
  </si>
  <si>
    <t>39381</t>
  </si>
  <si>
    <t>Dimethoate</t>
  </si>
  <si>
    <t>82662</t>
  </si>
  <si>
    <t>Disulfoton</t>
  </si>
  <si>
    <t>82677</t>
  </si>
  <si>
    <t>Ethion</t>
  </si>
  <si>
    <t>82346</t>
  </si>
  <si>
    <t>Ethoprophos</t>
  </si>
  <si>
    <t>82672</t>
  </si>
  <si>
    <t>Fenamiphos</t>
  </si>
  <si>
    <t>61591</t>
  </si>
  <si>
    <t>Fipronil</t>
  </si>
  <si>
    <t>62166</t>
  </si>
  <si>
    <t>Fonofos</t>
  </si>
  <si>
    <t>04095</t>
  </si>
  <si>
    <t>Isofenphos</t>
  </si>
  <si>
    <t>61594</t>
  </si>
  <si>
    <t>l-Cyhalothrin</t>
  </si>
  <si>
    <t>61595</t>
  </si>
  <si>
    <t>Malathion</t>
  </si>
  <si>
    <t>39532</t>
  </si>
  <si>
    <t>Methidathion</t>
  </si>
  <si>
    <t>61598</t>
  </si>
  <si>
    <t>Methiocarb</t>
  </si>
  <si>
    <t>38501</t>
  </si>
  <si>
    <t>Methomyl</t>
  </si>
  <si>
    <t>49296</t>
  </si>
  <si>
    <t>Oxamyl</t>
  </si>
  <si>
    <t>38866</t>
  </si>
  <si>
    <t>Parathion-methyl</t>
  </si>
  <si>
    <t>82667</t>
  </si>
  <si>
    <t>Phorate</t>
  </si>
  <si>
    <t>82664</t>
  </si>
  <si>
    <t>Phosmet</t>
  </si>
  <si>
    <t>61601</t>
  </si>
  <si>
    <t>Propargite</t>
  </si>
  <si>
    <t>82685</t>
  </si>
  <si>
    <t>Tefluthrin</t>
  </si>
  <si>
    <t>61606</t>
  </si>
  <si>
    <t>Terbufos</t>
  </si>
  <si>
    <t>82675</t>
  </si>
  <si>
    <t>Nitrate plus nitrite, as nitrogen</t>
  </si>
  <si>
    <t>00631</t>
  </si>
  <si>
    <t>mg/L</t>
  </si>
  <si>
    <t>Aluminum</t>
  </si>
  <si>
    <t>01106</t>
  </si>
  <si>
    <t>Antimony</t>
  </si>
  <si>
    <t>01095</t>
  </si>
  <si>
    <t>Arsenic</t>
  </si>
  <si>
    <t>01000</t>
  </si>
  <si>
    <t>Barium</t>
  </si>
  <si>
    <t>01005</t>
  </si>
  <si>
    <t>Beryllium</t>
  </si>
  <si>
    <t>01010</t>
  </si>
  <si>
    <t>Boron</t>
  </si>
  <si>
    <t>01020</t>
  </si>
  <si>
    <t>Cadmium</t>
  </si>
  <si>
    <t>01025</t>
  </si>
  <si>
    <t>Chromium</t>
  </si>
  <si>
    <t>01030</t>
  </si>
  <si>
    <t>Chromium (VI)</t>
  </si>
  <si>
    <t>01032</t>
  </si>
  <si>
    <t>Copper</t>
  </si>
  <si>
    <t>01040</t>
  </si>
  <si>
    <t>AL-US</t>
  </si>
  <si>
    <t>Lead</t>
  </si>
  <si>
    <t>01049</t>
  </si>
  <si>
    <t>Manganese</t>
  </si>
  <si>
    <t>01056</t>
  </si>
  <si>
    <t>Mercury</t>
  </si>
  <si>
    <t>71890</t>
  </si>
  <si>
    <t>Molybdenum</t>
  </si>
  <si>
    <t>01060</t>
  </si>
  <si>
    <t>Nickel</t>
  </si>
  <si>
    <t>01065</t>
  </si>
  <si>
    <t>Selenium</t>
  </si>
  <si>
    <t>01145</t>
  </si>
  <si>
    <t>Silver</t>
  </si>
  <si>
    <t>01075</t>
  </si>
  <si>
    <t>Strontium</t>
  </si>
  <si>
    <t>01080</t>
  </si>
  <si>
    <t>Thallium</t>
  </si>
  <si>
    <t>01057</t>
  </si>
  <si>
    <t>Uranium</t>
  </si>
  <si>
    <t>22703</t>
  </si>
  <si>
    <t>Zinc</t>
  </si>
  <si>
    <t>01090</t>
  </si>
  <si>
    <t>Fluoride</t>
  </si>
  <si>
    <t>00950</t>
  </si>
  <si>
    <t>Units</t>
  </si>
  <si>
    <t>Isophorone</t>
  </si>
  <si>
    <t>2-Methylnaphthalene</t>
  </si>
  <si>
    <t>Pentachlorophenol</t>
  </si>
  <si>
    <t>pH</t>
  </si>
  <si>
    <t>Specific cond at 25C</t>
  </si>
  <si>
    <t>Iron</t>
  </si>
  <si>
    <t>Residue, ROE@180C,wf</t>
  </si>
  <si>
    <t>6.5–8.5</t>
  </si>
  <si>
    <t>SMCL-CA</t>
  </si>
  <si>
    <t>SMCL</t>
  </si>
  <si>
    <t>µs/cm</t>
  </si>
  <si>
    <t>00400</t>
  </si>
  <si>
    <t>00095</t>
  </si>
  <si>
    <t>01046</t>
  </si>
  <si>
    <t>70300</t>
  </si>
  <si>
    <t>Sulfate</t>
  </si>
  <si>
    <t>Chloride</t>
  </si>
  <si>
    <t>00945</t>
  </si>
  <si>
    <t>00940</t>
  </si>
  <si>
    <t>Inorganic</t>
  </si>
  <si>
    <t>Organic</t>
  </si>
  <si>
    <t>&lt;6.5</t>
  </si>
  <si>
    <t>Low_Thresh</t>
  </si>
  <si>
    <t>Mod_Thresh</t>
  </si>
  <si>
    <t>ThresVal</t>
  </si>
  <si>
    <t>ThreshSrc</t>
  </si>
  <si>
    <t>Hi_Thresh</t>
  </si>
  <si>
    <t>&gt;8.5</t>
  </si>
  <si>
    <t>USGS_Pcode</t>
  </si>
  <si>
    <t>ChemicalType</t>
  </si>
  <si>
    <t>6.5 - 8.5</t>
  </si>
  <si>
    <t>Field Water Quality Indicators</t>
  </si>
  <si>
    <t>Nutrients</t>
  </si>
  <si>
    <t>Major and Minor Ions</t>
  </si>
  <si>
    <t>Trace Elements</t>
  </si>
  <si>
    <t>Volatile Organic Compounds</t>
  </si>
  <si>
    <t>Pesticides and Pesticide Degradates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</si>
</sst>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8">
    <xf numFmtId="0" fontId="0" fillId="0" borderId="0"/>
    <xf numFmtId="0" fontId="3" fillId="4" borderId="0"/>
    <xf numFmtId="0" fontId="4" fillId="4" borderId="0"/>
    <xf numFmtId="0" fontId="4" fillId="4" borderId="0"/>
    <xf numFmtId="0" fontId="3" fillId="4" borderId="0"/>
    <xf numFmtId="0" fontId="4" fillId="4" borderId="0"/>
    <xf numFmtId="0" fontId="4" fillId="4" borderId="0"/>
    <xf numFmtId="0" fontId="3" fillId="4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4" borderId="0" xfId="1" applyAlignment="1"/>
    <xf numFmtId="0" fontId="0" fillId="0" borderId="0" xfId="0" applyAlignment="1">
      <alignment horizontal="right"/>
    </xf>
    <xf numFmtId="0" fontId="1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0" xfId="0" applyFont="1"/>
    <xf numFmtId="49" fontId="5" fillId="3" borderId="2" xfId="0" applyNumberFormat="1" applyFont="1" applyFill="1" applyBorder="1" applyAlignment="1" applyProtection="1">
      <alignment horizontal="left" vertical="top" wrapText="1"/>
    </xf>
    <xf numFmtId="0" fontId="2" fillId="4" borderId="3" xfId="0" applyFont="1" applyFill="1" applyBorder="1" applyAlignment="1" applyProtection="1">
      <alignment horizontal="left" vertical="top" wrapText="1"/>
    </xf>
    <xf numFmtId="0" fontId="5" fillId="3" borderId="2" xfId="0" applyFont="1" applyFill="1" applyBorder="1" applyAlignment="1" applyProtection="1">
      <alignment horizontal="left" vertical="top" wrapText="1"/>
    </xf>
    <xf numFmtId="0" fontId="2" fillId="3" borderId="2" xfId="0" applyFont="1" applyFill="1" applyBorder="1" applyAlignment="1" applyProtection="1">
      <alignment horizontal="left" vertical="top" wrapText="1"/>
    </xf>
    <xf numFmtId="0" fontId="5" fillId="4" borderId="2" xfId="1" applyFont="1" applyFill="1" applyBorder="1" applyAlignment="1" applyProtection="1">
      <alignment horizontal="left" vertical="top"/>
    </xf>
    <xf numFmtId="0" fontId="2" fillId="4" borderId="2" xfId="1" applyFont="1" applyFill="1" applyBorder="1" applyAlignment="1" applyProtection="1">
      <alignment horizontal="left" vertical="top"/>
    </xf>
    <xf numFmtId="0" fontId="2" fillId="4" borderId="3" xfId="1" applyFont="1" applyFill="1" applyBorder="1" applyAlignment="1" applyProtection="1">
      <alignment horizontal="left" vertical="top"/>
    </xf>
    <xf numFmtId="0" fontId="5" fillId="4" borderId="3" xfId="0" applyFont="1" applyFill="1" applyBorder="1" applyAlignment="1" applyProtection="1">
      <alignment horizontal="left" vertical="top" wrapText="1"/>
    </xf>
    <xf numFmtId="0" fontId="5" fillId="3" borderId="3" xfId="0" applyFont="1" applyFill="1" applyBorder="1" applyAlignment="1" applyProtection="1">
      <alignment horizontal="left" vertical="top" wrapText="1"/>
    </xf>
    <xf numFmtId="0" fontId="2" fillId="3" borderId="3" xfId="0" applyFont="1" applyFill="1" applyBorder="1" applyAlignment="1" applyProtection="1">
      <alignment horizontal="left" vertical="top" wrapText="1"/>
    </xf>
    <xf numFmtId="0" fontId="5" fillId="4" borderId="5" xfId="0" applyFont="1" applyFill="1" applyBorder="1" applyAlignment="1" applyProtection="1">
      <alignment horizontal="left" vertical="top" wrapText="1"/>
    </xf>
    <xf numFmtId="0" fontId="2" fillId="4" borderId="6" xfId="0" applyFont="1" applyFill="1" applyBorder="1" applyAlignment="1" applyProtection="1">
      <alignment horizontal="left" vertical="top" wrapText="1"/>
    </xf>
    <xf numFmtId="0" fontId="2" fillId="4" borderId="4" xfId="0" applyFont="1" applyFill="1" applyBorder="1" applyAlignment="1" applyProtection="1">
      <alignment horizontal="left" vertical="top" wrapText="1"/>
    </xf>
    <xf numFmtId="0" fontId="5" fillId="4" borderId="4" xfId="0" applyFont="1" applyFill="1" applyBorder="1" applyAlignment="1" applyProtection="1">
      <alignment horizontal="left" vertical="top" wrapText="1"/>
    </xf>
    <xf numFmtId="0" fontId="5" fillId="3" borderId="7" xfId="0" applyFont="1" applyFill="1" applyBorder="1" applyAlignment="1" applyProtection="1">
      <alignment horizontal="left" vertical="top" wrapText="1"/>
    </xf>
    <xf numFmtId="49" fontId="5" fillId="3" borderId="7" xfId="0" applyNumberFormat="1" applyFont="1" applyFill="1" applyBorder="1" applyAlignment="1" applyProtection="1">
      <alignment horizontal="left" vertical="top" wrapText="1"/>
    </xf>
    <xf numFmtId="0" fontId="2" fillId="3" borderId="7" xfId="0" applyFont="1" applyFill="1" applyBorder="1" applyAlignment="1" applyProtection="1">
      <alignment horizontal="left" vertical="top" wrapText="1"/>
    </xf>
    <xf numFmtId="0" fontId="8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2" fillId="4" borderId="7" xfId="0" applyFont="1" applyFill="1" applyBorder="1" applyAlignment="1" applyProtection="1">
      <alignment horizontal="left" vertical="top" wrapText="1"/>
    </xf>
    <xf numFmtId="0" fontId="5" fillId="4" borderId="0" xfId="2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4" borderId="0" xfId="3" applyFont="1" applyAlignment="1">
      <alignment horizontal="left" vertical="top"/>
    </xf>
    <xf numFmtId="0" fontId="5" fillId="4" borderId="7" xfId="2" applyFont="1" applyBorder="1" applyAlignment="1">
      <alignment horizontal="left" vertical="top"/>
    </xf>
    <xf numFmtId="0" fontId="5" fillId="3" borderId="0" xfId="0" applyFont="1" applyFill="1" applyBorder="1" applyAlignment="1" applyProtection="1">
      <alignment horizontal="left" vertical="top" wrapText="1"/>
    </xf>
    <xf numFmtId="0" fontId="5" fillId="4" borderId="2" xfId="0" applyFont="1" applyFill="1" applyBorder="1" applyAlignment="1" applyProtection="1">
      <alignment horizontal="left" vertical="top" wrapText="1"/>
    </xf>
    <xf numFmtId="0" fontId="5" fillId="3" borderId="4" xfId="0" applyFont="1" applyFill="1" applyBorder="1" applyAlignment="1" applyProtection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2" fillId="3" borderId="0" xfId="0" applyFont="1" applyFill="1" applyBorder="1" applyAlignment="1" applyProtection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2" fillId="3" borderId="4" xfId="0" applyFont="1" applyFill="1" applyBorder="1" applyAlignment="1" applyProtection="1">
      <alignment horizontal="left" vertical="top" wrapText="1"/>
    </xf>
    <xf numFmtId="0" fontId="2" fillId="4" borderId="2" xfId="0" applyFont="1" applyFill="1" applyBorder="1" applyAlignment="1" applyProtection="1">
      <alignment horizontal="left" vertical="top" wrapText="1"/>
    </xf>
    <xf numFmtId="0" fontId="9" fillId="0" borderId="3" xfId="0" applyFont="1" applyBorder="1" applyAlignment="1">
      <alignment horizontal="left" vertical="top"/>
    </xf>
    <xf numFmtId="0" fontId="2" fillId="4" borderId="0" xfId="0" applyFont="1" applyFill="1" applyBorder="1" applyAlignment="1" applyProtection="1">
      <alignment horizontal="left" vertical="top" wrapText="1"/>
    </xf>
  </cellXfs>
  <cellStyles count="8">
    <cellStyle name="Normal" xfId="0" builtinId="0"/>
    <cellStyle name="Normal 2" xfId="1"/>
    <cellStyle name="Normal 2 2" xfId="3"/>
    <cellStyle name="Normal 3" xfId="4"/>
    <cellStyle name="Normal 3 2" xfId="5"/>
    <cellStyle name="Normal 4" xfId="7"/>
    <cellStyle name="Normal 5" xfId="6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31" sqref="J31"/>
    </sheetView>
  </sheetViews>
  <sheetFormatPr defaultRowHeight="15" x14ac:dyDescent="0.25"/>
  <cols>
    <col min="1" max="1" width="34" style="6" customWidth="1"/>
    <col min="2" max="2" width="13.5703125" bestFit="1" customWidth="1"/>
    <col min="3" max="3" width="14" customWidth="1"/>
    <col min="4" max="4" width="6.5703125" customWidth="1"/>
    <col min="5" max="5" width="11.5703125" bestFit="1" customWidth="1"/>
    <col min="6" max="6" width="12.140625" bestFit="1" customWidth="1"/>
    <col min="7" max="7" width="11" bestFit="1" customWidth="1"/>
    <col min="8" max="8" width="8.7109375" style="3" bestFit="1" customWidth="1"/>
    <col min="9" max="9" width="14.85546875" customWidth="1"/>
    <col min="10" max="10" width="27.42578125" customWidth="1"/>
  </cols>
  <sheetData>
    <row r="1" spans="1:10" ht="28.5" customHeight="1" x14ac:dyDescent="0.25">
      <c r="A1" s="5" t="s">
        <v>0</v>
      </c>
      <c r="B1" s="24" t="s">
        <v>393</v>
      </c>
      <c r="C1" s="1" t="s">
        <v>392</v>
      </c>
      <c r="D1" s="1" t="s">
        <v>363</v>
      </c>
      <c r="E1" s="1" t="s">
        <v>386</v>
      </c>
      <c r="F1" s="1" t="s">
        <v>387</v>
      </c>
      <c r="G1" s="1" t="s">
        <v>390</v>
      </c>
      <c r="H1" s="4" t="s">
        <v>388</v>
      </c>
      <c r="I1" s="1" t="s">
        <v>389</v>
      </c>
    </row>
    <row r="2" spans="1:10" x14ac:dyDescent="0.25">
      <c r="A2" s="30" t="s">
        <v>368</v>
      </c>
      <c r="B2" s="25" t="s">
        <v>383</v>
      </c>
      <c r="C2" s="34" t="s">
        <v>376</v>
      </c>
      <c r="D2" s="26" t="s">
        <v>374</v>
      </c>
      <c r="E2" s="25" t="str">
        <f>IF($B2="Inorganic",CONCATENATE("&lt;",($H2*0.5)),CONCATENATE("&lt;",($H2*0.1)))</f>
        <v>&lt;800</v>
      </c>
      <c r="F2" s="25" t="str">
        <f>IF($B2="Inorganic",CONCATENATE(($H2*0.5)," - ",$H2),CONCATENATE(($H2*0.1)," - ",$H2))</f>
        <v>800 - 1600</v>
      </c>
      <c r="G2" s="25" t="str">
        <f>CONCATENATE("&gt;",($H2))</f>
        <v>&gt;1600</v>
      </c>
      <c r="H2" s="26">
        <v>1600</v>
      </c>
      <c r="I2" s="26" t="s">
        <v>372</v>
      </c>
      <c r="J2" t="s">
        <v>395</v>
      </c>
    </row>
    <row r="3" spans="1:10" x14ac:dyDescent="0.25">
      <c r="A3" s="32" t="s">
        <v>367</v>
      </c>
      <c r="B3" s="25" t="s">
        <v>383</v>
      </c>
      <c r="C3" s="36" t="s">
        <v>375</v>
      </c>
      <c r="D3" s="38"/>
      <c r="E3" s="25" t="s">
        <v>385</v>
      </c>
      <c r="F3" s="25" t="s">
        <v>394</v>
      </c>
      <c r="G3" s="25" t="s">
        <v>391</v>
      </c>
      <c r="H3" s="39" t="s">
        <v>371</v>
      </c>
      <c r="I3" s="38" t="s">
        <v>373</v>
      </c>
      <c r="J3" t="s">
        <v>395</v>
      </c>
    </row>
    <row r="4" spans="1:10" x14ac:dyDescent="0.25">
      <c r="A4" s="9" t="s">
        <v>315</v>
      </c>
      <c r="B4" s="25" t="s">
        <v>383</v>
      </c>
      <c r="C4" s="9" t="s">
        <v>316</v>
      </c>
      <c r="D4" s="10" t="s">
        <v>317</v>
      </c>
      <c r="E4" s="25" t="str">
        <f>IF($B4="Inorganic",CONCATENATE("&lt;",($H4*0.5)),CONCATENATE("&lt;",($H4*0.1)))</f>
        <v>&lt;5</v>
      </c>
      <c r="F4" s="25" t="str">
        <f>IF($B4="Inorganic",CONCATENATE(($H4*0.5)," - ",$H4),CONCATENATE(($H4*0.1)," - ",$H4))</f>
        <v>5 - 10</v>
      </c>
      <c r="G4" s="25" t="str">
        <f>CONCATENATE("&gt;",($H4))</f>
        <v>&gt;10</v>
      </c>
      <c r="H4" s="8">
        <v>10</v>
      </c>
      <c r="I4" s="10" t="s">
        <v>20</v>
      </c>
      <c r="J4" t="s">
        <v>396</v>
      </c>
    </row>
    <row r="5" spans="1:10" x14ac:dyDescent="0.25">
      <c r="A5" s="11" t="s">
        <v>361</v>
      </c>
      <c r="B5" s="25" t="s">
        <v>383</v>
      </c>
      <c r="C5" s="11" t="s">
        <v>362</v>
      </c>
      <c r="D5" s="12" t="s">
        <v>317</v>
      </c>
      <c r="E5" s="25" t="str">
        <f>IF($B5="Inorganic",CONCATENATE("&lt;",($H5*0.5)),CONCATENATE("&lt;",($H5*0.1)))</f>
        <v>&lt;1</v>
      </c>
      <c r="F5" s="25" t="str">
        <f>IF($B5="Inorganic",CONCATENATE(($H5*0.5)," - ",$H5),CONCATENATE(($H5*0.1)," - ",$H5))</f>
        <v>1 - 2</v>
      </c>
      <c r="G5" s="25" t="str">
        <f>CONCATENATE("&gt;",($H5))</f>
        <v>&gt;2</v>
      </c>
      <c r="H5" s="13">
        <v>2</v>
      </c>
      <c r="I5" s="12" t="s">
        <v>4</v>
      </c>
      <c r="J5" t="s">
        <v>397</v>
      </c>
    </row>
    <row r="6" spans="1:10" x14ac:dyDescent="0.25">
      <c r="A6" s="9" t="s">
        <v>322</v>
      </c>
      <c r="B6" s="25" t="s">
        <v>383</v>
      </c>
      <c r="C6" s="9" t="s">
        <v>323</v>
      </c>
      <c r="D6" s="10" t="s">
        <v>3</v>
      </c>
      <c r="E6" s="25" t="str">
        <f>IF($B6="Inorganic",CONCATENATE("&lt;",($H6*0.5)),CONCATENATE("&lt;",($H6*0.1)))</f>
        <v>&lt;5</v>
      </c>
      <c r="F6" s="25" t="str">
        <f>IF($B6="Inorganic",CONCATENATE(($H6*0.5)," - ",$H6),CONCATENATE(($H6*0.1)," - ",$H6))</f>
        <v>5 - 10</v>
      </c>
      <c r="G6" s="25" t="str">
        <f>CONCATENATE("&gt;",($H6))</f>
        <v>&gt;10</v>
      </c>
      <c r="H6" s="8">
        <v>10</v>
      </c>
      <c r="I6" s="10" t="s">
        <v>20</v>
      </c>
      <c r="J6" t="s">
        <v>398</v>
      </c>
    </row>
    <row r="7" spans="1:10" x14ac:dyDescent="0.25">
      <c r="A7" s="9" t="s">
        <v>324</v>
      </c>
      <c r="B7" s="25" t="s">
        <v>383</v>
      </c>
      <c r="C7" s="9" t="s">
        <v>325</v>
      </c>
      <c r="D7" s="10" t="s">
        <v>3</v>
      </c>
      <c r="E7" s="25" t="str">
        <f>IF($B7="Inorganic",CONCATENATE("&lt;",($H7*0.5)),CONCATENATE("&lt;",($H7*0.1)))</f>
        <v>&lt;500</v>
      </c>
      <c r="F7" s="25" t="str">
        <f>IF($B7="Inorganic",CONCATENATE(($H7*0.5)," - ",$H7),CONCATENATE(($H7*0.1)," - ",$H7))</f>
        <v>500 - 1000</v>
      </c>
      <c r="G7" s="25" t="str">
        <f>CONCATENATE("&gt;",($H7))</f>
        <v>&gt;1000</v>
      </c>
      <c r="H7" s="8">
        <v>1000</v>
      </c>
      <c r="I7" s="10" t="s">
        <v>4</v>
      </c>
      <c r="J7" t="s">
        <v>398</v>
      </c>
    </row>
    <row r="8" spans="1:10" x14ac:dyDescent="0.25">
      <c r="A8" s="9" t="s">
        <v>326</v>
      </c>
      <c r="B8" s="25" t="s">
        <v>383</v>
      </c>
      <c r="C8" s="9" t="s">
        <v>327</v>
      </c>
      <c r="D8" s="10" t="s">
        <v>3</v>
      </c>
      <c r="E8" s="25" t="str">
        <f>IF($B8="Inorganic",CONCATENATE("&lt;",($H8*0.5)),CONCATENATE("&lt;",($H8*0.1)))</f>
        <v>&lt;2</v>
      </c>
      <c r="F8" s="25" t="str">
        <f>IF($B8="Inorganic",CONCATENATE(($H8*0.5)," - ",$H8),CONCATENATE(($H8*0.1)," - ",$H8))</f>
        <v>2 - 4</v>
      </c>
      <c r="G8" s="25" t="str">
        <f>CONCATENATE("&gt;",($H8))</f>
        <v>&gt;4</v>
      </c>
      <c r="H8" s="8">
        <v>4</v>
      </c>
      <c r="I8" s="10" t="s">
        <v>20</v>
      </c>
      <c r="J8" t="s">
        <v>398</v>
      </c>
    </row>
    <row r="9" spans="1:10" x14ac:dyDescent="0.25">
      <c r="A9" s="9" t="s">
        <v>328</v>
      </c>
      <c r="B9" s="25" t="s">
        <v>383</v>
      </c>
      <c r="C9" s="9" t="s">
        <v>329</v>
      </c>
      <c r="D9" s="10" t="s">
        <v>3</v>
      </c>
      <c r="E9" s="25" t="str">
        <f>IF($B9="Inorganic",CONCATENATE("&lt;",($H9*0.5)),CONCATENATE("&lt;",($H9*0.1)))</f>
        <v>&lt;3000</v>
      </c>
      <c r="F9" s="25" t="str">
        <f>IF($B9="Inorganic",CONCATENATE(($H9*0.5)," - ",$H9),CONCATENATE(($H9*0.1)," - ",$H9))</f>
        <v>3000 - 6000</v>
      </c>
      <c r="G9" s="25" t="str">
        <f>CONCATENATE("&gt;",($H9))</f>
        <v>&gt;6000</v>
      </c>
      <c r="H9" s="8">
        <v>6000</v>
      </c>
      <c r="I9" s="10" t="s">
        <v>9</v>
      </c>
      <c r="J9" t="s">
        <v>398</v>
      </c>
    </row>
    <row r="10" spans="1:10" x14ac:dyDescent="0.25">
      <c r="A10" s="9" t="s">
        <v>330</v>
      </c>
      <c r="B10" s="25" t="s">
        <v>383</v>
      </c>
      <c r="C10" s="9" t="s">
        <v>331</v>
      </c>
      <c r="D10" s="10" t="s">
        <v>3</v>
      </c>
      <c r="E10" s="25" t="str">
        <f>IF($B10="Inorganic",CONCATENATE("&lt;",($H10*0.5)),CONCATENATE("&lt;",($H10*0.1)))</f>
        <v>&lt;2.5</v>
      </c>
      <c r="F10" s="25" t="str">
        <f>IF($B10="Inorganic",CONCATENATE(($H10*0.5)," - ",$H10),CONCATENATE(($H10*0.1)," - ",$H10))</f>
        <v>2.5 - 5</v>
      </c>
      <c r="G10" s="25" t="str">
        <f>CONCATENATE("&gt;",($H10))</f>
        <v>&gt;5</v>
      </c>
      <c r="H10" s="8">
        <v>5</v>
      </c>
      <c r="I10" s="10" t="s">
        <v>20</v>
      </c>
      <c r="J10" t="s">
        <v>398</v>
      </c>
    </row>
    <row r="11" spans="1:10" x14ac:dyDescent="0.25">
      <c r="A11" s="9" t="s">
        <v>332</v>
      </c>
      <c r="B11" s="25" t="s">
        <v>383</v>
      </c>
      <c r="C11" s="9" t="s">
        <v>333</v>
      </c>
      <c r="D11" s="10" t="s">
        <v>3</v>
      </c>
      <c r="E11" s="25" t="str">
        <f>IF($B11="Inorganic",CONCATENATE("&lt;",($H11*0.5)),CONCATENATE("&lt;",($H11*0.1)))</f>
        <v>&lt;25</v>
      </c>
      <c r="F11" s="25" t="str">
        <f>IF($B11="Inorganic",CONCATENATE(($H11*0.5)," - ",$H11),CONCATENATE(($H11*0.1)," - ",$H11))</f>
        <v>25 - 50</v>
      </c>
      <c r="G11" s="25" t="str">
        <f>CONCATENATE("&gt;",($H11))</f>
        <v>&gt;50</v>
      </c>
      <c r="H11" s="8">
        <v>50</v>
      </c>
      <c r="I11" s="10" t="s">
        <v>4</v>
      </c>
      <c r="J11" t="s">
        <v>398</v>
      </c>
    </row>
    <row r="12" spans="1:10" x14ac:dyDescent="0.25">
      <c r="A12" s="9" t="s">
        <v>334</v>
      </c>
      <c r="B12" s="25" t="s">
        <v>383</v>
      </c>
      <c r="C12" s="9" t="s">
        <v>335</v>
      </c>
      <c r="D12" s="10" t="s">
        <v>3</v>
      </c>
      <c r="E12" s="25" t="str">
        <f>IF($B12="Inorganic",CONCATENATE("&lt;",($H12*0.5)),CONCATENATE("&lt;",($H12*0.1)))</f>
        <v>&lt;25</v>
      </c>
      <c r="F12" s="25" t="str">
        <f>IF($B12="Inorganic",CONCATENATE(($H12*0.5)," - ",$H12),CONCATENATE(($H12*0.1)," - ",$H12))</f>
        <v>25 - 50</v>
      </c>
      <c r="G12" s="25" t="str">
        <f>CONCATENATE("&gt;",($H12))</f>
        <v>&gt;50</v>
      </c>
      <c r="H12" s="8">
        <v>50</v>
      </c>
      <c r="I12" s="10" t="s">
        <v>4</v>
      </c>
      <c r="J12" t="s">
        <v>398</v>
      </c>
    </row>
    <row r="13" spans="1:10" x14ac:dyDescent="0.25">
      <c r="A13" s="9" t="s">
        <v>336</v>
      </c>
      <c r="B13" s="25" t="s">
        <v>383</v>
      </c>
      <c r="C13" s="9" t="s">
        <v>337</v>
      </c>
      <c r="D13" s="10" t="s">
        <v>3</v>
      </c>
      <c r="E13" s="25" t="str">
        <f>IF($B13="Inorganic",CONCATENATE("&lt;",($H13*0.5)),CONCATENATE("&lt;",($H13*0.1)))</f>
        <v>&lt;650</v>
      </c>
      <c r="F13" s="25" t="str">
        <f>IF($B13="Inorganic",CONCATENATE(($H13*0.5)," - ",$H13),CONCATENATE(($H13*0.1)," - ",$H13))</f>
        <v>650 - 1300</v>
      </c>
      <c r="G13" s="25" t="str">
        <f>CONCATENATE("&gt;",($H13))</f>
        <v>&gt;1300</v>
      </c>
      <c r="H13" s="8">
        <v>1300</v>
      </c>
      <c r="I13" s="10" t="s">
        <v>338</v>
      </c>
      <c r="J13" t="s">
        <v>398</v>
      </c>
    </row>
    <row r="14" spans="1:10" x14ac:dyDescent="0.25">
      <c r="A14" s="9" t="s">
        <v>339</v>
      </c>
      <c r="B14" s="25" t="s">
        <v>383</v>
      </c>
      <c r="C14" s="9" t="s">
        <v>340</v>
      </c>
      <c r="D14" s="10" t="s">
        <v>3</v>
      </c>
      <c r="E14" s="25" t="str">
        <f>IF($B14="Inorganic",CONCATENATE("&lt;",($H14*0.5)),CONCATENATE("&lt;",($H14*0.1)))</f>
        <v>&lt;7.5</v>
      </c>
      <c r="F14" s="25" t="str">
        <f>IF($B14="Inorganic",CONCATENATE(($H14*0.5)," - ",$H14),CONCATENATE(($H14*0.1)," - ",$H14))</f>
        <v>7.5 - 15</v>
      </c>
      <c r="G14" s="25" t="str">
        <f>CONCATENATE("&gt;",($H14))</f>
        <v>&gt;15</v>
      </c>
      <c r="H14" s="8">
        <v>15</v>
      </c>
      <c r="I14" s="10" t="s">
        <v>338</v>
      </c>
      <c r="J14" t="s">
        <v>398</v>
      </c>
    </row>
    <row r="15" spans="1:10" x14ac:dyDescent="0.25">
      <c r="A15" s="9" t="s">
        <v>341</v>
      </c>
      <c r="B15" s="25" t="s">
        <v>383</v>
      </c>
      <c r="C15" s="9" t="s">
        <v>342</v>
      </c>
      <c r="D15" s="10" t="s">
        <v>3</v>
      </c>
      <c r="E15" s="25" t="str">
        <f>IF($B15="Inorganic",CONCATENATE("&lt;",($H15*0.5)),CONCATENATE("&lt;",($H15*0.1)))</f>
        <v>&lt;150</v>
      </c>
      <c r="F15" s="25" t="str">
        <f>IF($B15="Inorganic",CONCATENATE(($H15*0.5)," - ",$H15),CONCATENATE(($H15*0.1)," - ",$H15))</f>
        <v>150 - 300</v>
      </c>
      <c r="G15" s="25" t="str">
        <f>CONCATENATE("&gt;",($H15))</f>
        <v>&gt;300</v>
      </c>
      <c r="H15" s="8">
        <v>300</v>
      </c>
      <c r="I15" s="10" t="s">
        <v>9</v>
      </c>
      <c r="J15" t="s">
        <v>398</v>
      </c>
    </row>
    <row r="16" spans="1:10" x14ac:dyDescent="0.25">
      <c r="A16" s="9" t="s">
        <v>355</v>
      </c>
      <c r="B16" s="25" t="s">
        <v>383</v>
      </c>
      <c r="C16" s="9" t="s">
        <v>356</v>
      </c>
      <c r="D16" s="10" t="s">
        <v>3</v>
      </c>
      <c r="E16" s="25" t="str">
        <f>IF($B16="Inorganic",CONCATENATE("&lt;",($H16*0.5)),CONCATENATE("&lt;",($H16*0.1)))</f>
        <v>&lt;1</v>
      </c>
      <c r="F16" s="25" t="str">
        <f>IF($B16="Inorganic",CONCATENATE(($H16*0.5)," - ",$H16),CONCATENATE(($H16*0.1)," - ",$H16))</f>
        <v>1 - 2</v>
      </c>
      <c r="G16" s="25" t="str">
        <f>CONCATENATE("&gt;",($H16))</f>
        <v>&gt;2</v>
      </c>
      <c r="H16" s="8">
        <v>2</v>
      </c>
      <c r="I16" s="10" t="s">
        <v>20</v>
      </c>
      <c r="J16" t="s">
        <v>398</v>
      </c>
    </row>
    <row r="17" spans="1:10" x14ac:dyDescent="0.25">
      <c r="A17" s="9" t="s">
        <v>345</v>
      </c>
      <c r="B17" s="25" t="s">
        <v>383</v>
      </c>
      <c r="C17" s="9" t="s">
        <v>346</v>
      </c>
      <c r="D17" s="10" t="s">
        <v>3</v>
      </c>
      <c r="E17" s="25" t="str">
        <f>IF($B17="Inorganic",CONCATENATE("&lt;",($H17*0.5)),CONCATENATE("&lt;",($H17*0.1)))</f>
        <v>&lt;20</v>
      </c>
      <c r="F17" s="25" t="str">
        <f>IF($B17="Inorganic",CONCATENATE(($H17*0.5)," - ",$H17),CONCATENATE(($H17*0.1)," - ",$H17))</f>
        <v>20 - 40</v>
      </c>
      <c r="G17" s="25" t="str">
        <f>CONCATENATE("&gt;",($H17))</f>
        <v>&gt;40</v>
      </c>
      <c r="H17" s="8">
        <v>40</v>
      </c>
      <c r="I17" s="10" t="s">
        <v>9</v>
      </c>
      <c r="J17" t="s">
        <v>398</v>
      </c>
    </row>
    <row r="18" spans="1:10" x14ac:dyDescent="0.25">
      <c r="A18" s="9" t="s">
        <v>347</v>
      </c>
      <c r="B18" s="25" t="s">
        <v>383</v>
      </c>
      <c r="C18" s="9" t="s">
        <v>348</v>
      </c>
      <c r="D18" s="10" t="s">
        <v>3</v>
      </c>
      <c r="E18" s="25" t="str">
        <f>IF($B18="Inorganic",CONCATENATE("&lt;",($H18*0.5)),CONCATENATE("&lt;",($H18*0.1)))</f>
        <v>&lt;50</v>
      </c>
      <c r="F18" s="25" t="str">
        <f>IF($B18="Inorganic",CONCATENATE(($H18*0.5)," - ",$H18),CONCATENATE(($H18*0.1)," - ",$H18))</f>
        <v>50 - 100</v>
      </c>
      <c r="G18" s="25" t="str">
        <f>CONCATENATE("&gt;",($H18))</f>
        <v>&gt;100</v>
      </c>
      <c r="H18" s="8">
        <v>100</v>
      </c>
      <c r="I18" s="10" t="s">
        <v>4</v>
      </c>
      <c r="J18" t="s">
        <v>398</v>
      </c>
    </row>
    <row r="19" spans="1:10" x14ac:dyDescent="0.25">
      <c r="A19" s="9" t="s">
        <v>351</v>
      </c>
      <c r="B19" s="25" t="s">
        <v>383</v>
      </c>
      <c r="C19" s="9" t="s">
        <v>352</v>
      </c>
      <c r="D19" s="10" t="s">
        <v>3</v>
      </c>
      <c r="E19" s="25" t="str">
        <f>IF($B19="Inorganic",CONCATENATE("&lt;",($H19*0.5)),CONCATENATE("&lt;",($H19*0.1)))</f>
        <v>&lt;50</v>
      </c>
      <c r="F19" s="25" t="str">
        <f>IF($B19="Inorganic",CONCATENATE(($H19*0.5)," - ",$H19),CONCATENATE(($H19*0.1)," - ",$H19))</f>
        <v>50 - 100</v>
      </c>
      <c r="G19" s="25" t="str">
        <f>CONCATENATE("&gt;",($H19))</f>
        <v>&gt;100</v>
      </c>
      <c r="H19" s="8">
        <v>100</v>
      </c>
      <c r="I19" s="10" t="s">
        <v>9</v>
      </c>
      <c r="J19" t="s">
        <v>398</v>
      </c>
    </row>
    <row r="20" spans="1:10" x14ac:dyDescent="0.25">
      <c r="A20" s="9" t="s">
        <v>353</v>
      </c>
      <c r="B20" s="25" t="s">
        <v>383</v>
      </c>
      <c r="C20" s="9" t="s">
        <v>354</v>
      </c>
      <c r="D20" s="10" t="s">
        <v>3</v>
      </c>
      <c r="E20" s="25" t="str">
        <f>IF($B20="Inorganic",CONCATENATE("&lt;",($H20*0.5)),CONCATENATE("&lt;",($H20*0.1)))</f>
        <v>&lt;2000</v>
      </c>
      <c r="F20" s="25" t="str">
        <f>IF($B20="Inorganic",CONCATENATE(($H20*0.5)," - ",$H20),CONCATENATE(($H20*0.1)," - ",$H20))</f>
        <v>2000 - 4000</v>
      </c>
      <c r="G20" s="25" t="str">
        <f>CONCATENATE("&gt;",($H20))</f>
        <v>&gt;4000</v>
      </c>
      <c r="H20" s="8">
        <v>4000</v>
      </c>
      <c r="I20" s="10" t="s">
        <v>9</v>
      </c>
      <c r="J20" t="s">
        <v>398</v>
      </c>
    </row>
    <row r="21" spans="1:10" x14ac:dyDescent="0.25">
      <c r="A21" s="9" t="s">
        <v>359</v>
      </c>
      <c r="B21" s="25" t="s">
        <v>383</v>
      </c>
      <c r="C21" s="9" t="s">
        <v>360</v>
      </c>
      <c r="D21" s="10" t="s">
        <v>3</v>
      </c>
      <c r="E21" s="25" t="str">
        <f>IF($B21="Inorganic",CONCATENATE("&lt;",($H21*0.5)),CONCATENATE("&lt;",($H21*0.1)))</f>
        <v>&lt;1000</v>
      </c>
      <c r="F21" s="25" t="str">
        <f>IF($B21="Inorganic",CONCATENATE(($H21*0.5)," - ",$H21),CONCATENATE(($H21*0.1)," - ",$H21))</f>
        <v>1000 - 2000</v>
      </c>
      <c r="G21" s="25" t="str">
        <f>CONCATENATE("&gt;",($H21))</f>
        <v>&gt;2000</v>
      </c>
      <c r="H21" s="8">
        <v>2000</v>
      </c>
      <c r="I21" s="10" t="s">
        <v>9</v>
      </c>
      <c r="J21" t="s">
        <v>398</v>
      </c>
    </row>
    <row r="22" spans="1:10" x14ac:dyDescent="0.25">
      <c r="A22" s="9" t="s">
        <v>320</v>
      </c>
      <c r="B22" s="25" t="s">
        <v>383</v>
      </c>
      <c r="C22" s="7" t="s">
        <v>321</v>
      </c>
      <c r="D22" s="10" t="s">
        <v>3</v>
      </c>
      <c r="E22" s="25" t="str">
        <f>IF($B22="Inorganic",CONCATENATE("&lt;",($H22*0.5)),CONCATENATE("&lt;",($H22*0.1)))</f>
        <v>&lt;3</v>
      </c>
      <c r="F22" s="25" t="str">
        <f>IF($B22="Inorganic",CONCATENATE(($H22*0.5)," - ",$H22),CONCATENATE(($H22*0.1)," - ",$H22))</f>
        <v>3 - 6</v>
      </c>
      <c r="G22" s="25" t="str">
        <f>CONCATENATE("&gt;",($H22))</f>
        <v>&gt;6</v>
      </c>
      <c r="H22" s="8">
        <v>6</v>
      </c>
      <c r="I22" s="10" t="s">
        <v>20</v>
      </c>
      <c r="J22" t="s">
        <v>398</v>
      </c>
    </row>
    <row r="23" spans="1:10" x14ac:dyDescent="0.25">
      <c r="A23" s="9" t="s">
        <v>318</v>
      </c>
      <c r="B23" s="25" t="s">
        <v>383</v>
      </c>
      <c r="C23" s="7" t="s">
        <v>319</v>
      </c>
      <c r="D23" s="10" t="s">
        <v>3</v>
      </c>
      <c r="E23" s="25" t="str">
        <f>IF($B23="Inorganic",CONCATENATE("&lt;",($H23*0.5)),CONCATENATE("&lt;",($H23*0.1)))</f>
        <v>&lt;500</v>
      </c>
      <c r="F23" s="25" t="str">
        <f>IF($B23="Inorganic",CONCATENATE(($H23*0.5)," - ",$H23),CONCATENATE(($H23*0.1)," - ",$H23))</f>
        <v>500 - 1000</v>
      </c>
      <c r="G23" s="25" t="str">
        <f>CONCATENATE("&gt;",($H23))</f>
        <v>&gt;1000</v>
      </c>
      <c r="H23" s="8">
        <v>1000</v>
      </c>
      <c r="I23" s="10" t="s">
        <v>4</v>
      </c>
      <c r="J23" t="s">
        <v>398</v>
      </c>
    </row>
    <row r="24" spans="1:10" x14ac:dyDescent="0.25">
      <c r="A24" s="9" t="s">
        <v>349</v>
      </c>
      <c r="B24" s="25" t="s">
        <v>383</v>
      </c>
      <c r="C24" s="9" t="s">
        <v>350</v>
      </c>
      <c r="D24" s="10" t="s">
        <v>3</v>
      </c>
      <c r="E24" s="25" t="str">
        <f>IF($B24="Inorganic",CONCATENATE("&lt;",($H24*0.5)),CONCATENATE("&lt;",($H24*0.1)))</f>
        <v>&lt;25</v>
      </c>
      <c r="F24" s="25" t="str">
        <f>IF($B24="Inorganic",CONCATENATE(($H24*0.5)," - ",$H24),CONCATENATE(($H24*0.1)," - ",$H24))</f>
        <v>25 - 50</v>
      </c>
      <c r="G24" s="25" t="str">
        <f>CONCATENATE("&gt;",($H24))</f>
        <v>&gt;50</v>
      </c>
      <c r="H24" s="8">
        <v>50</v>
      </c>
      <c r="I24" s="10" t="s">
        <v>20</v>
      </c>
      <c r="J24" t="s">
        <v>398</v>
      </c>
    </row>
    <row r="25" spans="1:10" x14ac:dyDescent="0.25">
      <c r="A25" s="9" t="s">
        <v>357</v>
      </c>
      <c r="B25" s="25" t="s">
        <v>383</v>
      </c>
      <c r="C25" s="9" t="s">
        <v>358</v>
      </c>
      <c r="D25" s="10" t="s">
        <v>3</v>
      </c>
      <c r="E25" s="25" t="str">
        <f>IF($B25="Inorganic",CONCATENATE("&lt;",($H25*0.5)),CONCATENATE("&lt;",($H25*0.1)))</f>
        <v>&lt;15</v>
      </c>
      <c r="F25" s="25" t="str">
        <f>IF($B25="Inorganic",CONCATENATE(($H25*0.5)," - ",$H25),CONCATENATE(($H25*0.1)," - ",$H25))</f>
        <v>15 - 30</v>
      </c>
      <c r="G25" s="25" t="str">
        <f>CONCATENATE("&gt;",($H25))</f>
        <v>&gt;30</v>
      </c>
      <c r="H25" s="8">
        <v>30</v>
      </c>
      <c r="I25" s="10" t="s">
        <v>20</v>
      </c>
      <c r="J25" t="s">
        <v>398</v>
      </c>
    </row>
    <row r="26" spans="1:10" ht="30" x14ac:dyDescent="0.25">
      <c r="A26" s="9" t="s">
        <v>86</v>
      </c>
      <c r="B26" s="25" t="s">
        <v>384</v>
      </c>
      <c r="C26" s="10" t="s">
        <v>87</v>
      </c>
      <c r="D26" s="10" t="s">
        <v>3</v>
      </c>
      <c r="E26" s="25" t="str">
        <f>IF($B26="Inorganic",CONCATENATE("&lt;",($H26*0.5)),CONCATENATE("&lt;",($H26*0.1)))</f>
        <v>&lt;8</v>
      </c>
      <c r="F26" s="25" t="str">
        <f>IF($B26="Inorganic",CONCATENATE(($H26*0.5)," - ",$H26),CONCATENATE(($H26*0.1)," - ",$H26))</f>
        <v>8 - 80</v>
      </c>
      <c r="G26" s="25" t="str">
        <f>CONCATENATE("&gt;",($H26))</f>
        <v>&gt;80</v>
      </c>
      <c r="H26" s="8">
        <v>80</v>
      </c>
      <c r="I26" s="10" t="s">
        <v>20</v>
      </c>
      <c r="J26" t="s">
        <v>399</v>
      </c>
    </row>
    <row r="27" spans="1:10" x14ac:dyDescent="0.25">
      <c r="A27" s="9" t="s">
        <v>1</v>
      </c>
      <c r="B27" s="25" t="s">
        <v>384</v>
      </c>
      <c r="C27" s="10" t="s">
        <v>2</v>
      </c>
      <c r="D27" s="10" t="s">
        <v>3</v>
      </c>
      <c r="E27" s="25" t="str">
        <f>IF($B27="Inorganic",CONCATENATE("&lt;",($H27*0.5)),CONCATENATE("&lt;",($H27*0.1)))</f>
        <v>&lt;0.1</v>
      </c>
      <c r="F27" s="25" t="str">
        <f>IF($B27="Inorganic",CONCATENATE(($H27*0.5)," - ",$H27),CONCATENATE(($H27*0.1)," - ",$H27))</f>
        <v>0.1 - 1</v>
      </c>
      <c r="G27" s="25" t="str">
        <f>CONCATENATE("&gt;",($H27))</f>
        <v>&gt;1</v>
      </c>
      <c r="H27" s="8">
        <v>1</v>
      </c>
      <c r="I27" s="10" t="s">
        <v>4</v>
      </c>
      <c r="J27" t="s">
        <v>399</v>
      </c>
    </row>
    <row r="28" spans="1:10" x14ac:dyDescent="0.25">
      <c r="A28" s="9" t="s">
        <v>65</v>
      </c>
      <c r="B28" s="25" t="s">
        <v>384</v>
      </c>
      <c r="C28" s="10" t="s">
        <v>66</v>
      </c>
      <c r="D28" s="10" t="s">
        <v>3</v>
      </c>
      <c r="E28" s="25" t="str">
        <f>IF($B28="Inorganic",CONCATENATE("&lt;",($H28*0.5)),CONCATENATE("&lt;",($H28*0.1)))</f>
        <v>&lt;0.5</v>
      </c>
      <c r="F28" s="25" t="str">
        <f>IF($B28="Inorganic",CONCATENATE(($H28*0.5)," - ",$H28),CONCATENATE(($H28*0.1)," - ",$H28))</f>
        <v>0.5 - 5</v>
      </c>
      <c r="G28" s="25" t="str">
        <f>CONCATENATE("&gt;",($H28))</f>
        <v>&gt;5</v>
      </c>
      <c r="H28" s="8">
        <v>5</v>
      </c>
      <c r="I28" s="10" t="s">
        <v>20</v>
      </c>
      <c r="J28" t="s">
        <v>399</v>
      </c>
    </row>
    <row r="29" spans="1:10" x14ac:dyDescent="0.25">
      <c r="A29" s="9" t="s">
        <v>69</v>
      </c>
      <c r="B29" s="25" t="s">
        <v>384</v>
      </c>
      <c r="C29" s="10" t="s">
        <v>70</v>
      </c>
      <c r="D29" s="10" t="s">
        <v>3</v>
      </c>
      <c r="E29" s="25" t="str">
        <f>IF($B29="Inorganic",CONCATENATE("&lt;",($H29*0.5)),CONCATENATE("&lt;",($H29*0.1)))</f>
        <v>&lt;0.5</v>
      </c>
      <c r="F29" s="25" t="str">
        <f>IF($B29="Inorganic",CONCATENATE(($H29*0.5)," - ",$H29),CONCATENATE(($H29*0.1)," - ",$H29))</f>
        <v>0.5 - 5</v>
      </c>
      <c r="G29" s="25" t="str">
        <f>CONCATENATE("&gt;",($H29))</f>
        <v>&gt;5</v>
      </c>
      <c r="H29" s="8">
        <v>5</v>
      </c>
      <c r="I29" s="10" t="s">
        <v>20</v>
      </c>
      <c r="J29" t="s">
        <v>399</v>
      </c>
    </row>
    <row r="30" spans="1:10" x14ac:dyDescent="0.25">
      <c r="A30" s="31" t="s">
        <v>142</v>
      </c>
      <c r="B30" s="25" t="s">
        <v>384</v>
      </c>
      <c r="C30" s="35" t="s">
        <v>143</v>
      </c>
      <c r="D30" s="37" t="s">
        <v>3</v>
      </c>
      <c r="E30" s="25" t="str">
        <f>IF($B30="Inorganic",CONCATENATE("&lt;",($H30*0.5)),CONCATENATE("&lt;",($H30*0.1)))</f>
        <v>&lt;0.1</v>
      </c>
      <c r="F30" s="25" t="str">
        <f>IF($B30="Inorganic",CONCATENATE(($H30*0.5)," - ",$H30),CONCATENATE(($H30*0.1)," - ",$H30))</f>
        <v>0.1 - 1</v>
      </c>
      <c r="G30" s="25" t="str">
        <f>CONCATENATE("&gt;",($H30))</f>
        <v>&gt;1</v>
      </c>
      <c r="H30" s="18">
        <v>1</v>
      </c>
      <c r="I30" s="37" t="s">
        <v>4</v>
      </c>
      <c r="J30" t="s">
        <v>400</v>
      </c>
    </row>
    <row r="31" spans="1:10" x14ac:dyDescent="0.25">
      <c r="A31" s="33" t="s">
        <v>343</v>
      </c>
      <c r="B31" s="25" t="s">
        <v>383</v>
      </c>
      <c r="C31" s="31" t="s">
        <v>344</v>
      </c>
      <c r="D31" s="37" t="s">
        <v>317</v>
      </c>
      <c r="E31" s="25" t="str">
        <f>IF($B31="Inorganic",CONCATENATE("&lt;",($H31*0.5)),CONCATENATE("&lt;",($H31*0.1)))</f>
        <v>&lt;1</v>
      </c>
      <c r="F31" s="25" t="str">
        <f>IF($B31="Inorganic",CONCATENATE(($H31*0.5)," - ",$H31),CONCATENATE(($H31*0.1)," - ",$H31))</f>
        <v>1 - 2</v>
      </c>
      <c r="G31" s="25" t="str">
        <f>CONCATENATE("&gt;",($H31))</f>
        <v>&gt;2</v>
      </c>
      <c r="H31" s="40">
        <v>2</v>
      </c>
      <c r="I31" s="37" t="s">
        <v>20</v>
      </c>
      <c r="J31" t="s">
        <v>398</v>
      </c>
    </row>
  </sheetData>
  <autoFilter ref="A1:I31">
    <sortState ref="A2:I31">
      <sortCondition ref="C1:C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B5" sqref="B5"/>
    </sheetView>
  </sheetViews>
  <sheetFormatPr defaultRowHeight="15" x14ac:dyDescent="0.25"/>
  <cols>
    <col min="1" max="1" width="34" style="6" customWidth="1"/>
    <col min="2" max="2" width="13.5703125" bestFit="1" customWidth="1"/>
    <col min="3" max="3" width="14" customWidth="1"/>
    <col min="4" max="4" width="6.5703125" customWidth="1"/>
    <col min="5" max="5" width="11.5703125" bestFit="1" customWidth="1"/>
    <col min="6" max="6" width="12.140625" bestFit="1" customWidth="1"/>
    <col min="7" max="7" width="11" bestFit="1" customWidth="1"/>
    <col min="8" max="8" width="8.7109375" style="3" bestFit="1" customWidth="1"/>
    <col min="9" max="9" width="14.85546875" customWidth="1"/>
  </cols>
  <sheetData>
    <row r="1" spans="1:9" ht="28.5" customHeight="1" x14ac:dyDescent="0.25">
      <c r="A1" s="5" t="s">
        <v>0</v>
      </c>
      <c r="B1" s="24" t="s">
        <v>393</v>
      </c>
      <c r="C1" s="1" t="s">
        <v>392</v>
      </c>
      <c r="D1" s="1" t="s">
        <v>363</v>
      </c>
      <c r="E1" s="1" t="s">
        <v>386</v>
      </c>
      <c r="F1" s="1" t="s">
        <v>387</v>
      </c>
      <c r="G1" s="1" t="s">
        <v>390</v>
      </c>
      <c r="H1" s="4" t="s">
        <v>388</v>
      </c>
      <c r="I1" s="1" t="s">
        <v>389</v>
      </c>
    </row>
    <row r="2" spans="1:9" x14ac:dyDescent="0.25">
      <c r="A2" s="21" t="s">
        <v>318</v>
      </c>
      <c r="B2" s="25" t="s">
        <v>383</v>
      </c>
      <c r="C2" s="22" t="s">
        <v>319</v>
      </c>
      <c r="D2" s="23" t="s">
        <v>3</v>
      </c>
      <c r="E2" s="25" t="str">
        <f t="shared" ref="E2:E33" si="0">IF($B2="Inorganic",CONCATENATE("&lt;",($H2*0.5)),CONCATENATE("&lt;",($H2*0.1)))</f>
        <v>&lt;500</v>
      </c>
      <c r="F2" s="25" t="str">
        <f t="shared" ref="F2:F33" si="1">IF($B2="Inorganic",CONCATENATE(($H2*0.5)," - ",$H2),CONCATENATE(($H2*0.1)," - ",$H2))</f>
        <v>500 - 1000</v>
      </c>
      <c r="G2" s="25" t="str">
        <f>CONCATENATE("&gt;",($H2))</f>
        <v>&gt;1000</v>
      </c>
      <c r="H2" s="26">
        <v>1000</v>
      </c>
      <c r="I2" s="23" t="s">
        <v>4</v>
      </c>
    </row>
    <row r="3" spans="1:9" x14ac:dyDescent="0.25">
      <c r="A3" s="9" t="s">
        <v>320</v>
      </c>
      <c r="B3" s="25" t="s">
        <v>383</v>
      </c>
      <c r="C3" s="7" t="s">
        <v>321</v>
      </c>
      <c r="D3" s="10" t="s">
        <v>3</v>
      </c>
      <c r="E3" s="25" t="str">
        <f t="shared" si="0"/>
        <v>&lt;3</v>
      </c>
      <c r="F3" s="25" t="str">
        <f t="shared" si="1"/>
        <v>3 - 6</v>
      </c>
      <c r="G3" s="25" t="str">
        <f t="shared" ref="G3:G66" si="2">CONCATENATE("&gt;",($H3))</f>
        <v>&gt;6</v>
      </c>
      <c r="H3" s="8">
        <v>6</v>
      </c>
      <c r="I3" s="10" t="s">
        <v>20</v>
      </c>
    </row>
    <row r="4" spans="1:9" x14ac:dyDescent="0.25">
      <c r="A4" s="9" t="s">
        <v>322</v>
      </c>
      <c r="B4" s="25" t="s">
        <v>383</v>
      </c>
      <c r="C4" s="9" t="s">
        <v>323</v>
      </c>
      <c r="D4" s="10" t="s">
        <v>3</v>
      </c>
      <c r="E4" s="25" t="str">
        <f t="shared" si="0"/>
        <v>&lt;5</v>
      </c>
      <c r="F4" s="25" t="str">
        <f t="shared" si="1"/>
        <v>5 - 10</v>
      </c>
      <c r="G4" s="25" t="str">
        <f t="shared" si="2"/>
        <v>&gt;10</v>
      </c>
      <c r="H4" s="8">
        <v>10</v>
      </c>
      <c r="I4" s="10" t="s">
        <v>20</v>
      </c>
    </row>
    <row r="5" spans="1:9" x14ac:dyDescent="0.25">
      <c r="A5" s="9" t="s">
        <v>324</v>
      </c>
      <c r="B5" s="25" t="s">
        <v>383</v>
      </c>
      <c r="C5" s="9" t="s">
        <v>325</v>
      </c>
      <c r="D5" s="10" t="s">
        <v>3</v>
      </c>
      <c r="E5" s="25" t="str">
        <f t="shared" si="0"/>
        <v>&lt;500</v>
      </c>
      <c r="F5" s="25" t="str">
        <f t="shared" si="1"/>
        <v>500 - 1000</v>
      </c>
      <c r="G5" s="25" t="str">
        <f t="shared" si="2"/>
        <v>&gt;1000</v>
      </c>
      <c r="H5" s="8">
        <v>1000</v>
      </c>
      <c r="I5" s="10" t="s">
        <v>4</v>
      </c>
    </row>
    <row r="6" spans="1:9" x14ac:dyDescent="0.25">
      <c r="A6" s="9" t="s">
        <v>326</v>
      </c>
      <c r="B6" s="25" t="s">
        <v>383</v>
      </c>
      <c r="C6" s="9" t="s">
        <v>327</v>
      </c>
      <c r="D6" s="10" t="s">
        <v>3</v>
      </c>
      <c r="E6" s="25" t="str">
        <f t="shared" si="0"/>
        <v>&lt;2</v>
      </c>
      <c r="F6" s="25" t="str">
        <f t="shared" si="1"/>
        <v>2 - 4</v>
      </c>
      <c r="G6" s="25" t="str">
        <f t="shared" si="2"/>
        <v>&gt;4</v>
      </c>
      <c r="H6" s="8">
        <v>4</v>
      </c>
      <c r="I6" s="10" t="s">
        <v>20</v>
      </c>
    </row>
    <row r="7" spans="1:9" x14ac:dyDescent="0.25">
      <c r="A7" s="9" t="s">
        <v>328</v>
      </c>
      <c r="B7" s="25" t="s">
        <v>383</v>
      </c>
      <c r="C7" s="9" t="s">
        <v>329</v>
      </c>
      <c r="D7" s="10" t="s">
        <v>3</v>
      </c>
      <c r="E7" s="25" t="str">
        <f t="shared" si="0"/>
        <v>&lt;3000</v>
      </c>
      <c r="F7" s="25" t="str">
        <f t="shared" si="1"/>
        <v>3000 - 6000</v>
      </c>
      <c r="G7" s="25" t="str">
        <f t="shared" si="2"/>
        <v>&gt;6000</v>
      </c>
      <c r="H7" s="8">
        <v>6000</v>
      </c>
      <c r="I7" s="10" t="s">
        <v>9</v>
      </c>
    </row>
    <row r="8" spans="1:9" x14ac:dyDescent="0.25">
      <c r="A8" s="9" t="s">
        <v>330</v>
      </c>
      <c r="B8" s="25" t="s">
        <v>383</v>
      </c>
      <c r="C8" s="9" t="s">
        <v>331</v>
      </c>
      <c r="D8" s="10" t="s">
        <v>3</v>
      </c>
      <c r="E8" s="25" t="str">
        <f t="shared" si="0"/>
        <v>&lt;2.5</v>
      </c>
      <c r="F8" s="25" t="str">
        <f t="shared" si="1"/>
        <v>2.5 - 5</v>
      </c>
      <c r="G8" s="25" t="str">
        <f t="shared" si="2"/>
        <v>&gt;5</v>
      </c>
      <c r="H8" s="8">
        <v>5</v>
      </c>
      <c r="I8" s="10" t="s">
        <v>20</v>
      </c>
    </row>
    <row r="9" spans="1:9" x14ac:dyDescent="0.25">
      <c r="A9" s="9" t="s">
        <v>332</v>
      </c>
      <c r="B9" s="25" t="s">
        <v>383</v>
      </c>
      <c r="C9" s="9" t="s">
        <v>333</v>
      </c>
      <c r="D9" s="10" t="s">
        <v>3</v>
      </c>
      <c r="E9" s="25" t="str">
        <f t="shared" si="0"/>
        <v>&lt;25</v>
      </c>
      <c r="F9" s="25" t="str">
        <f t="shared" si="1"/>
        <v>25 - 50</v>
      </c>
      <c r="G9" s="25" t="str">
        <f t="shared" si="2"/>
        <v>&gt;50</v>
      </c>
      <c r="H9" s="8">
        <v>50</v>
      </c>
      <c r="I9" s="10" t="s">
        <v>4</v>
      </c>
    </row>
    <row r="10" spans="1:9" x14ac:dyDescent="0.25">
      <c r="A10" s="9" t="s">
        <v>334</v>
      </c>
      <c r="B10" s="25" t="s">
        <v>383</v>
      </c>
      <c r="C10" s="9" t="s">
        <v>335</v>
      </c>
      <c r="D10" s="10" t="s">
        <v>3</v>
      </c>
      <c r="E10" s="25" t="str">
        <f t="shared" si="0"/>
        <v>&lt;25</v>
      </c>
      <c r="F10" s="25" t="str">
        <f t="shared" si="1"/>
        <v>25 - 50</v>
      </c>
      <c r="G10" s="25" t="str">
        <f t="shared" si="2"/>
        <v>&gt;50</v>
      </c>
      <c r="H10" s="8">
        <v>50</v>
      </c>
      <c r="I10" s="10" t="s">
        <v>4</v>
      </c>
    </row>
    <row r="11" spans="1:9" x14ac:dyDescent="0.25">
      <c r="A11" s="9" t="s">
        <v>336</v>
      </c>
      <c r="B11" s="25" t="s">
        <v>383</v>
      </c>
      <c r="C11" s="9" t="s">
        <v>337</v>
      </c>
      <c r="D11" s="10" t="s">
        <v>3</v>
      </c>
      <c r="E11" s="25" t="str">
        <f t="shared" si="0"/>
        <v>&lt;650</v>
      </c>
      <c r="F11" s="25" t="str">
        <f t="shared" si="1"/>
        <v>650 - 1300</v>
      </c>
      <c r="G11" s="25" t="str">
        <f t="shared" si="2"/>
        <v>&gt;1300</v>
      </c>
      <c r="H11" s="8">
        <v>1300</v>
      </c>
      <c r="I11" s="10" t="s">
        <v>338</v>
      </c>
    </row>
    <row r="12" spans="1:9" x14ac:dyDescent="0.25">
      <c r="A12" s="11" t="s">
        <v>361</v>
      </c>
      <c r="B12" s="25" t="s">
        <v>383</v>
      </c>
      <c r="C12" s="11" t="s">
        <v>362</v>
      </c>
      <c r="D12" s="12" t="s">
        <v>317</v>
      </c>
      <c r="E12" s="25" t="str">
        <f t="shared" si="0"/>
        <v>&lt;1</v>
      </c>
      <c r="F12" s="25" t="str">
        <f t="shared" si="1"/>
        <v>1 - 2</v>
      </c>
      <c r="G12" s="25" t="str">
        <f t="shared" si="2"/>
        <v>&gt;2</v>
      </c>
      <c r="H12" s="13">
        <v>2</v>
      </c>
      <c r="I12" s="12" t="s">
        <v>4</v>
      </c>
    </row>
    <row r="13" spans="1:9" x14ac:dyDescent="0.25">
      <c r="A13" s="9" t="s">
        <v>339</v>
      </c>
      <c r="B13" s="25" t="s">
        <v>383</v>
      </c>
      <c r="C13" s="9" t="s">
        <v>340</v>
      </c>
      <c r="D13" s="10" t="s">
        <v>3</v>
      </c>
      <c r="E13" s="25" t="str">
        <f t="shared" si="0"/>
        <v>&lt;7.5</v>
      </c>
      <c r="F13" s="25" t="str">
        <f t="shared" si="1"/>
        <v>7.5 - 15</v>
      </c>
      <c r="G13" s="25" t="str">
        <f t="shared" si="2"/>
        <v>&gt;15</v>
      </c>
      <c r="H13" s="8">
        <v>15</v>
      </c>
      <c r="I13" s="10" t="s">
        <v>338</v>
      </c>
    </row>
    <row r="14" spans="1:9" x14ac:dyDescent="0.25">
      <c r="A14" s="9" t="s">
        <v>341</v>
      </c>
      <c r="B14" s="25" t="s">
        <v>383</v>
      </c>
      <c r="C14" s="9" t="s">
        <v>342</v>
      </c>
      <c r="D14" s="10" t="s">
        <v>3</v>
      </c>
      <c r="E14" s="25" t="str">
        <f t="shared" si="0"/>
        <v>&lt;150</v>
      </c>
      <c r="F14" s="25" t="str">
        <f t="shared" si="1"/>
        <v>150 - 300</v>
      </c>
      <c r="G14" s="25" t="str">
        <f t="shared" si="2"/>
        <v>&gt;300</v>
      </c>
      <c r="H14" s="8">
        <v>300</v>
      </c>
      <c r="I14" s="10" t="s">
        <v>9</v>
      </c>
    </row>
    <row r="15" spans="1:9" x14ac:dyDescent="0.25">
      <c r="A15" s="9" t="s">
        <v>343</v>
      </c>
      <c r="B15" s="25" t="s">
        <v>383</v>
      </c>
      <c r="C15" s="9" t="s">
        <v>344</v>
      </c>
      <c r="D15" s="10" t="s">
        <v>317</v>
      </c>
      <c r="E15" s="25" t="str">
        <f t="shared" si="0"/>
        <v>&lt;1</v>
      </c>
      <c r="F15" s="25" t="str">
        <f t="shared" si="1"/>
        <v>1 - 2</v>
      </c>
      <c r="G15" s="25" t="str">
        <f t="shared" si="2"/>
        <v>&gt;2</v>
      </c>
      <c r="H15" s="8">
        <v>2</v>
      </c>
      <c r="I15" s="10" t="s">
        <v>20</v>
      </c>
    </row>
    <row r="16" spans="1:9" x14ac:dyDescent="0.25">
      <c r="A16" s="9" t="s">
        <v>345</v>
      </c>
      <c r="B16" s="25" t="s">
        <v>383</v>
      </c>
      <c r="C16" s="9" t="s">
        <v>346</v>
      </c>
      <c r="D16" s="10" t="s">
        <v>3</v>
      </c>
      <c r="E16" s="25" t="str">
        <f t="shared" si="0"/>
        <v>&lt;20</v>
      </c>
      <c r="F16" s="25" t="str">
        <f t="shared" si="1"/>
        <v>20 - 40</v>
      </c>
      <c r="G16" s="25" t="str">
        <f t="shared" si="2"/>
        <v>&gt;40</v>
      </c>
      <c r="H16" s="8">
        <v>40</v>
      </c>
      <c r="I16" s="10" t="s">
        <v>9</v>
      </c>
    </row>
    <row r="17" spans="1:9" x14ac:dyDescent="0.25">
      <c r="A17" s="9" t="s">
        <v>347</v>
      </c>
      <c r="B17" s="25" t="s">
        <v>383</v>
      </c>
      <c r="C17" s="9" t="s">
        <v>348</v>
      </c>
      <c r="D17" s="10" t="s">
        <v>3</v>
      </c>
      <c r="E17" s="25" t="str">
        <f t="shared" si="0"/>
        <v>&lt;50</v>
      </c>
      <c r="F17" s="25" t="str">
        <f t="shared" si="1"/>
        <v>50 - 100</v>
      </c>
      <c r="G17" s="25" t="str">
        <f t="shared" si="2"/>
        <v>&gt;100</v>
      </c>
      <c r="H17" s="8">
        <v>100</v>
      </c>
      <c r="I17" s="10" t="s">
        <v>4</v>
      </c>
    </row>
    <row r="18" spans="1:9" x14ac:dyDescent="0.25">
      <c r="A18" s="9" t="s">
        <v>349</v>
      </c>
      <c r="B18" s="25" t="s">
        <v>383</v>
      </c>
      <c r="C18" s="9" t="s">
        <v>350</v>
      </c>
      <c r="D18" s="10" t="s">
        <v>3</v>
      </c>
      <c r="E18" s="25" t="str">
        <f t="shared" si="0"/>
        <v>&lt;25</v>
      </c>
      <c r="F18" s="25" t="str">
        <f t="shared" si="1"/>
        <v>25 - 50</v>
      </c>
      <c r="G18" s="25" t="str">
        <f t="shared" si="2"/>
        <v>&gt;50</v>
      </c>
      <c r="H18" s="8">
        <v>50</v>
      </c>
      <c r="I18" s="10" t="s">
        <v>20</v>
      </c>
    </row>
    <row r="19" spans="1:9" x14ac:dyDescent="0.25">
      <c r="A19" s="9" t="s">
        <v>351</v>
      </c>
      <c r="B19" s="25" t="s">
        <v>383</v>
      </c>
      <c r="C19" s="9" t="s">
        <v>352</v>
      </c>
      <c r="D19" s="10" t="s">
        <v>3</v>
      </c>
      <c r="E19" s="25" t="str">
        <f t="shared" si="0"/>
        <v>&lt;50</v>
      </c>
      <c r="F19" s="25" t="str">
        <f t="shared" si="1"/>
        <v>50 - 100</v>
      </c>
      <c r="G19" s="25" t="str">
        <f t="shared" si="2"/>
        <v>&gt;100</v>
      </c>
      <c r="H19" s="8">
        <v>100</v>
      </c>
      <c r="I19" s="10" t="s">
        <v>9</v>
      </c>
    </row>
    <row r="20" spans="1:9" x14ac:dyDescent="0.25">
      <c r="A20" s="9" t="s">
        <v>353</v>
      </c>
      <c r="B20" s="25" t="s">
        <v>383</v>
      </c>
      <c r="C20" s="9" t="s">
        <v>354</v>
      </c>
      <c r="D20" s="10" t="s">
        <v>3</v>
      </c>
      <c r="E20" s="25" t="str">
        <f t="shared" si="0"/>
        <v>&lt;2000</v>
      </c>
      <c r="F20" s="25" t="str">
        <f t="shared" si="1"/>
        <v>2000 - 4000</v>
      </c>
      <c r="G20" s="25" t="str">
        <f t="shared" si="2"/>
        <v>&gt;4000</v>
      </c>
      <c r="H20" s="8">
        <v>4000</v>
      </c>
      <c r="I20" s="10" t="s">
        <v>9</v>
      </c>
    </row>
    <row r="21" spans="1:9" x14ac:dyDescent="0.25">
      <c r="A21" s="9" t="s">
        <v>355</v>
      </c>
      <c r="B21" s="25" t="s">
        <v>383</v>
      </c>
      <c r="C21" s="9" t="s">
        <v>356</v>
      </c>
      <c r="D21" s="10" t="s">
        <v>3</v>
      </c>
      <c r="E21" s="25" t="str">
        <f t="shared" si="0"/>
        <v>&lt;1</v>
      </c>
      <c r="F21" s="25" t="str">
        <f t="shared" si="1"/>
        <v>1 - 2</v>
      </c>
      <c r="G21" s="25" t="str">
        <f t="shared" si="2"/>
        <v>&gt;2</v>
      </c>
      <c r="H21" s="8">
        <v>2</v>
      </c>
      <c r="I21" s="10" t="s">
        <v>20</v>
      </c>
    </row>
    <row r="22" spans="1:9" x14ac:dyDescent="0.25">
      <c r="A22" s="9" t="s">
        <v>357</v>
      </c>
      <c r="B22" s="25" t="s">
        <v>383</v>
      </c>
      <c r="C22" s="9" t="s">
        <v>358</v>
      </c>
      <c r="D22" s="10" t="s">
        <v>3</v>
      </c>
      <c r="E22" s="25" t="str">
        <f t="shared" si="0"/>
        <v>&lt;15</v>
      </c>
      <c r="F22" s="25" t="str">
        <f t="shared" si="1"/>
        <v>15 - 30</v>
      </c>
      <c r="G22" s="25" t="str">
        <f t="shared" si="2"/>
        <v>&gt;30</v>
      </c>
      <c r="H22" s="8">
        <v>30</v>
      </c>
      <c r="I22" s="10" t="s">
        <v>20</v>
      </c>
    </row>
    <row r="23" spans="1:9" x14ac:dyDescent="0.25">
      <c r="A23" s="9" t="s">
        <v>359</v>
      </c>
      <c r="B23" s="25" t="s">
        <v>383</v>
      </c>
      <c r="C23" s="9" t="s">
        <v>360</v>
      </c>
      <c r="D23" s="10" t="s">
        <v>3</v>
      </c>
      <c r="E23" s="25" t="str">
        <f t="shared" si="0"/>
        <v>&lt;1000</v>
      </c>
      <c r="F23" s="25" t="str">
        <f t="shared" si="1"/>
        <v>1000 - 2000</v>
      </c>
      <c r="G23" s="25" t="str">
        <f t="shared" si="2"/>
        <v>&gt;2000</v>
      </c>
      <c r="H23" s="8">
        <v>2000</v>
      </c>
      <c r="I23" s="10" t="s">
        <v>9</v>
      </c>
    </row>
    <row r="24" spans="1:9" x14ac:dyDescent="0.25">
      <c r="A24" s="9" t="s">
        <v>315</v>
      </c>
      <c r="B24" s="25" t="s">
        <v>383</v>
      </c>
      <c r="C24" s="9" t="s">
        <v>316</v>
      </c>
      <c r="D24" s="10" t="s">
        <v>317</v>
      </c>
      <c r="E24" s="25" t="str">
        <f t="shared" si="0"/>
        <v>&lt;5</v>
      </c>
      <c r="F24" s="25" t="str">
        <f t="shared" si="1"/>
        <v>5 - 10</v>
      </c>
      <c r="G24" s="25" t="str">
        <f t="shared" si="2"/>
        <v>&gt;10</v>
      </c>
      <c r="H24" s="8">
        <v>10</v>
      </c>
      <c r="I24" s="10" t="s">
        <v>20</v>
      </c>
    </row>
    <row r="25" spans="1:9" x14ac:dyDescent="0.25">
      <c r="A25" s="9" t="s">
        <v>23</v>
      </c>
      <c r="B25" s="25" t="s">
        <v>384</v>
      </c>
      <c r="C25" s="10" t="s">
        <v>24</v>
      </c>
      <c r="D25" s="10" t="s">
        <v>3</v>
      </c>
      <c r="E25" s="25" t="str">
        <f t="shared" si="0"/>
        <v>&lt;7</v>
      </c>
      <c r="F25" s="25" t="str">
        <f t="shared" si="1"/>
        <v>7 - 70</v>
      </c>
      <c r="G25" s="25" t="str">
        <f t="shared" si="2"/>
        <v>&gt;70</v>
      </c>
      <c r="H25" s="8">
        <v>70</v>
      </c>
      <c r="I25" s="10" t="s">
        <v>9</v>
      </c>
    </row>
    <row r="26" spans="1:9" x14ac:dyDescent="0.25">
      <c r="A26" s="9" t="s">
        <v>25</v>
      </c>
      <c r="B26" s="25" t="s">
        <v>384</v>
      </c>
      <c r="C26" s="10" t="s">
        <v>26</v>
      </c>
      <c r="D26" s="10" t="s">
        <v>3</v>
      </c>
      <c r="E26" s="25" t="str">
        <f t="shared" si="0"/>
        <v>&lt;20</v>
      </c>
      <c r="F26" s="25" t="str">
        <f t="shared" si="1"/>
        <v>20 - 200</v>
      </c>
      <c r="G26" s="25" t="str">
        <f t="shared" si="2"/>
        <v>&gt;200</v>
      </c>
      <c r="H26" s="8">
        <v>200</v>
      </c>
      <c r="I26" s="10" t="s">
        <v>20</v>
      </c>
    </row>
    <row r="27" spans="1:9" x14ac:dyDescent="0.25">
      <c r="A27" s="9" t="s">
        <v>27</v>
      </c>
      <c r="B27" s="25" t="s">
        <v>384</v>
      </c>
      <c r="C27" s="10" t="s">
        <v>28</v>
      </c>
      <c r="D27" s="10" t="s">
        <v>3</v>
      </c>
      <c r="E27" s="25" t="str">
        <f t="shared" si="0"/>
        <v>&lt;0.1</v>
      </c>
      <c r="F27" s="25" t="str">
        <f t="shared" si="1"/>
        <v>0.1 - 1</v>
      </c>
      <c r="G27" s="25" t="str">
        <f t="shared" si="2"/>
        <v>&gt;1</v>
      </c>
      <c r="H27" s="8">
        <v>1</v>
      </c>
      <c r="I27" s="10" t="s">
        <v>4</v>
      </c>
    </row>
    <row r="28" spans="1:9" x14ac:dyDescent="0.25">
      <c r="A28" s="9" t="s">
        <v>29</v>
      </c>
      <c r="B28" s="25" t="s">
        <v>384</v>
      </c>
      <c r="C28" s="10" t="s">
        <v>30</v>
      </c>
      <c r="D28" s="10" t="s">
        <v>3</v>
      </c>
      <c r="E28" s="25" t="str">
        <f t="shared" si="0"/>
        <v>&lt;0.5</v>
      </c>
      <c r="F28" s="25" t="str">
        <f t="shared" si="1"/>
        <v>0.5 - 5</v>
      </c>
      <c r="G28" s="25" t="str">
        <f t="shared" si="2"/>
        <v>&gt;5</v>
      </c>
      <c r="H28" s="8">
        <v>5</v>
      </c>
      <c r="I28" s="10" t="s">
        <v>20</v>
      </c>
    </row>
    <row r="29" spans="1:9" x14ac:dyDescent="0.25">
      <c r="A29" s="9" t="s">
        <v>31</v>
      </c>
      <c r="B29" s="25" t="s">
        <v>384</v>
      </c>
      <c r="C29" s="10" t="s">
        <v>32</v>
      </c>
      <c r="D29" s="10" t="s">
        <v>3</v>
      </c>
      <c r="E29" s="25" t="str">
        <f t="shared" si="0"/>
        <v>&lt;0.5</v>
      </c>
      <c r="F29" s="25" t="str">
        <f t="shared" si="1"/>
        <v>0.5 - 5</v>
      </c>
      <c r="G29" s="25" t="str">
        <f t="shared" si="2"/>
        <v>&gt;5</v>
      </c>
      <c r="H29" s="8">
        <v>5</v>
      </c>
      <c r="I29" s="10" t="s">
        <v>4</v>
      </c>
    </row>
    <row r="30" spans="1:9" x14ac:dyDescent="0.25">
      <c r="A30" s="9" t="s">
        <v>33</v>
      </c>
      <c r="B30" s="25" t="s">
        <v>384</v>
      </c>
      <c r="C30" s="10" t="s">
        <v>34</v>
      </c>
      <c r="D30" s="10" t="s">
        <v>3</v>
      </c>
      <c r="E30" s="25" t="str">
        <f t="shared" si="0"/>
        <v>&lt;0.5</v>
      </c>
      <c r="F30" s="25" t="str">
        <f t="shared" si="1"/>
        <v>0.5 - 5</v>
      </c>
      <c r="G30" s="25" t="str">
        <f t="shared" si="2"/>
        <v>&gt;5</v>
      </c>
      <c r="H30" s="8">
        <v>5</v>
      </c>
      <c r="I30" s="10" t="s">
        <v>4</v>
      </c>
    </row>
    <row r="31" spans="1:9" x14ac:dyDescent="0.25">
      <c r="A31" s="9" t="s">
        <v>35</v>
      </c>
      <c r="B31" s="25" t="s">
        <v>384</v>
      </c>
      <c r="C31" s="10" t="s">
        <v>36</v>
      </c>
      <c r="D31" s="10" t="s">
        <v>3</v>
      </c>
      <c r="E31" s="25" t="str">
        <f t="shared" si="0"/>
        <v>&lt;60</v>
      </c>
      <c r="F31" s="25" t="str">
        <f t="shared" si="1"/>
        <v>60 - 600</v>
      </c>
      <c r="G31" s="25" t="str">
        <f t="shared" si="2"/>
        <v>&gt;600</v>
      </c>
      <c r="H31" s="8">
        <v>600</v>
      </c>
      <c r="I31" s="10" t="s">
        <v>20</v>
      </c>
    </row>
    <row r="32" spans="1:9" x14ac:dyDescent="0.25">
      <c r="A32" s="9" t="s">
        <v>37</v>
      </c>
      <c r="B32" s="25" t="s">
        <v>384</v>
      </c>
      <c r="C32" s="10" t="s">
        <v>38</v>
      </c>
      <c r="D32" s="10" t="s">
        <v>3</v>
      </c>
      <c r="E32" s="25" t="str">
        <f t="shared" si="0"/>
        <v>&lt;0.05</v>
      </c>
      <c r="F32" s="25" t="str">
        <f t="shared" si="1"/>
        <v>0.05 - 0.5</v>
      </c>
      <c r="G32" s="25" t="str">
        <f t="shared" si="2"/>
        <v>&gt;0.5</v>
      </c>
      <c r="H32" s="8">
        <v>0.5</v>
      </c>
      <c r="I32" s="10" t="s">
        <v>4</v>
      </c>
    </row>
    <row r="33" spans="1:9" x14ac:dyDescent="0.25">
      <c r="A33" s="9" t="s">
        <v>39</v>
      </c>
      <c r="B33" s="25" t="s">
        <v>384</v>
      </c>
      <c r="C33" s="10" t="s">
        <v>40</v>
      </c>
      <c r="D33" s="10" t="s">
        <v>3</v>
      </c>
      <c r="E33" s="25" t="str">
        <f t="shared" si="0"/>
        <v>&lt;60</v>
      </c>
      <c r="F33" s="25" t="str">
        <f t="shared" si="1"/>
        <v>60 - 600</v>
      </c>
      <c r="G33" s="25" t="str">
        <f t="shared" si="2"/>
        <v>&gt;600</v>
      </c>
      <c r="H33" s="8">
        <v>600</v>
      </c>
      <c r="I33" s="10" t="s">
        <v>9</v>
      </c>
    </row>
    <row r="34" spans="1:9" ht="30" x14ac:dyDescent="0.25">
      <c r="A34" s="9" t="s">
        <v>41</v>
      </c>
      <c r="B34" s="25" t="s">
        <v>384</v>
      </c>
      <c r="C34" s="10" t="s">
        <v>42</v>
      </c>
      <c r="D34" s="10" t="s">
        <v>3</v>
      </c>
      <c r="E34" s="25" t="str">
        <f t="shared" ref="E34:E65" si="3">IF($B34="Inorganic",CONCATENATE("&lt;",($H34*0.5)),CONCATENATE("&lt;",($H34*0.1)))</f>
        <v>&lt;400</v>
      </c>
      <c r="F34" s="25" t="str">
        <f t="shared" ref="F34:F65" si="4">IF($B34="Inorganic",CONCATENATE(($H34*0.5)," - ",$H34),CONCATENATE(($H34*0.1)," - ",$H34))</f>
        <v>400 - 4000</v>
      </c>
      <c r="G34" s="25" t="str">
        <f t="shared" si="2"/>
        <v>&gt;4000</v>
      </c>
      <c r="H34" s="8">
        <v>4000</v>
      </c>
      <c r="I34" s="10" t="s">
        <v>9</v>
      </c>
    </row>
    <row r="35" spans="1:9" x14ac:dyDescent="0.25">
      <c r="A35" s="9" t="s">
        <v>43</v>
      </c>
      <c r="B35" s="25" t="s">
        <v>384</v>
      </c>
      <c r="C35" s="10" t="s">
        <v>44</v>
      </c>
      <c r="D35" s="10" t="s">
        <v>3</v>
      </c>
      <c r="E35" s="25" t="str">
        <f t="shared" si="3"/>
        <v>&lt;10</v>
      </c>
      <c r="F35" s="25" t="str">
        <f t="shared" si="4"/>
        <v>10 - 100</v>
      </c>
      <c r="G35" s="25" t="str">
        <f t="shared" si="2"/>
        <v>&gt;100</v>
      </c>
      <c r="H35" s="8">
        <v>100</v>
      </c>
      <c r="I35" s="10" t="s">
        <v>9</v>
      </c>
    </row>
    <row r="36" spans="1:9" x14ac:dyDescent="0.25">
      <c r="A36" s="9" t="s">
        <v>45</v>
      </c>
      <c r="B36" s="25" t="s">
        <v>384</v>
      </c>
      <c r="C36" s="10" t="s">
        <v>46</v>
      </c>
      <c r="D36" s="10" t="s">
        <v>3</v>
      </c>
      <c r="E36" s="25" t="str">
        <f t="shared" si="3"/>
        <v>&lt;4</v>
      </c>
      <c r="F36" s="25" t="str">
        <f t="shared" si="4"/>
        <v>4 - 40</v>
      </c>
      <c r="G36" s="25" t="str">
        <f t="shared" si="2"/>
        <v>&gt;40</v>
      </c>
      <c r="H36" s="8">
        <v>40</v>
      </c>
      <c r="I36" s="10" t="s">
        <v>9</v>
      </c>
    </row>
    <row r="37" spans="1:9" x14ac:dyDescent="0.25">
      <c r="A37" s="9" t="s">
        <v>47</v>
      </c>
      <c r="B37" s="25" t="s">
        <v>384</v>
      </c>
      <c r="C37" s="10" t="s">
        <v>48</v>
      </c>
      <c r="D37" s="10" t="s">
        <v>3</v>
      </c>
      <c r="E37" s="25" t="str">
        <f t="shared" si="3"/>
        <v>&lt;10</v>
      </c>
      <c r="F37" s="25" t="str">
        <f t="shared" si="4"/>
        <v>10 - 100</v>
      </c>
      <c r="G37" s="25" t="str">
        <f t="shared" si="2"/>
        <v>&gt;100</v>
      </c>
      <c r="H37" s="8">
        <v>100</v>
      </c>
      <c r="I37" s="10" t="s">
        <v>9</v>
      </c>
    </row>
    <row r="38" spans="1:9" x14ac:dyDescent="0.25">
      <c r="A38" s="9" t="s">
        <v>49</v>
      </c>
      <c r="B38" s="25" t="s">
        <v>384</v>
      </c>
      <c r="C38" s="10" t="s">
        <v>50</v>
      </c>
      <c r="D38" s="10" t="s">
        <v>3</v>
      </c>
      <c r="E38" s="25" t="str">
        <f t="shared" si="3"/>
        <v>&lt;600</v>
      </c>
      <c r="F38" s="25" t="str">
        <f t="shared" si="4"/>
        <v>600 - 6000</v>
      </c>
      <c r="G38" s="25" t="str">
        <f t="shared" si="2"/>
        <v>&gt;6000</v>
      </c>
      <c r="H38" s="8">
        <v>6000</v>
      </c>
      <c r="I38" s="10" t="s">
        <v>9</v>
      </c>
    </row>
    <row r="39" spans="1:9" x14ac:dyDescent="0.25">
      <c r="A39" s="9" t="s">
        <v>51</v>
      </c>
      <c r="B39" s="25" t="s">
        <v>384</v>
      </c>
      <c r="C39" s="10" t="s">
        <v>52</v>
      </c>
      <c r="D39" s="10" t="s">
        <v>3</v>
      </c>
      <c r="E39" s="25" t="str">
        <f t="shared" si="3"/>
        <v>&lt;6</v>
      </c>
      <c r="F39" s="25" t="str">
        <f t="shared" si="4"/>
        <v>6 - 60</v>
      </c>
      <c r="G39" s="25" t="str">
        <f t="shared" si="2"/>
        <v>&gt;60</v>
      </c>
      <c r="H39" s="8">
        <v>60</v>
      </c>
      <c r="I39" s="10" t="s">
        <v>9</v>
      </c>
    </row>
    <row r="40" spans="1:9" ht="30" x14ac:dyDescent="0.25">
      <c r="A40" s="9" t="s">
        <v>53</v>
      </c>
      <c r="B40" s="25" t="s">
        <v>384</v>
      </c>
      <c r="C40" s="10" t="s">
        <v>54</v>
      </c>
      <c r="D40" s="10" t="s">
        <v>3</v>
      </c>
      <c r="E40" s="25" t="str">
        <f t="shared" si="3"/>
        <v>&lt;0.05</v>
      </c>
      <c r="F40" s="25" t="str">
        <f t="shared" si="4"/>
        <v>0.05 - 0.5</v>
      </c>
      <c r="G40" s="25" t="str">
        <f t="shared" si="2"/>
        <v>&gt;0.5</v>
      </c>
      <c r="H40" s="8">
        <v>0.5</v>
      </c>
      <c r="I40" s="10" t="s">
        <v>4</v>
      </c>
    </row>
    <row r="41" spans="1:9" x14ac:dyDescent="0.25">
      <c r="A41" s="9" t="s">
        <v>55</v>
      </c>
      <c r="B41" s="25" t="s">
        <v>384</v>
      </c>
      <c r="C41" s="10" t="s">
        <v>56</v>
      </c>
      <c r="D41" s="10" t="s">
        <v>3</v>
      </c>
      <c r="E41" s="25" t="str">
        <f t="shared" si="3"/>
        <v>&lt;7</v>
      </c>
      <c r="F41" s="25" t="str">
        <f t="shared" si="4"/>
        <v>7 - 70</v>
      </c>
      <c r="G41" s="25" t="str">
        <f t="shared" si="2"/>
        <v>&gt;70</v>
      </c>
      <c r="H41" s="8">
        <v>70</v>
      </c>
      <c r="I41" s="10" t="s">
        <v>4</v>
      </c>
    </row>
    <row r="42" spans="1:9" x14ac:dyDescent="0.25">
      <c r="A42" s="9" t="s">
        <v>57</v>
      </c>
      <c r="B42" s="25" t="s">
        <v>384</v>
      </c>
      <c r="C42" s="10" t="s">
        <v>58</v>
      </c>
      <c r="D42" s="10" t="s">
        <v>3</v>
      </c>
      <c r="E42" s="25" t="str">
        <f t="shared" si="3"/>
        <v>&lt;0.6</v>
      </c>
      <c r="F42" s="25" t="str">
        <f t="shared" si="4"/>
        <v>0.6 - 6</v>
      </c>
      <c r="G42" s="25" t="str">
        <f t="shared" si="2"/>
        <v>&gt;6</v>
      </c>
      <c r="H42" s="8">
        <v>6</v>
      </c>
      <c r="I42" s="10" t="s">
        <v>4</v>
      </c>
    </row>
    <row r="43" spans="1:9" ht="30" x14ac:dyDescent="0.25">
      <c r="A43" s="9" t="s">
        <v>59</v>
      </c>
      <c r="B43" s="25" t="s">
        <v>384</v>
      </c>
      <c r="C43" s="10" t="s">
        <v>60</v>
      </c>
      <c r="D43" s="10" t="s">
        <v>3</v>
      </c>
      <c r="E43" s="25" t="str">
        <f t="shared" si="3"/>
        <v>&lt;0.5</v>
      </c>
      <c r="F43" s="25" t="str">
        <f t="shared" si="4"/>
        <v>0.5 - 5</v>
      </c>
      <c r="G43" s="25" t="str">
        <f t="shared" si="2"/>
        <v>&gt;5</v>
      </c>
      <c r="H43" s="8">
        <v>5</v>
      </c>
      <c r="I43" s="10" t="s">
        <v>20</v>
      </c>
    </row>
    <row r="44" spans="1:9" x14ac:dyDescent="0.25">
      <c r="A44" s="9" t="s">
        <v>61</v>
      </c>
      <c r="B44" s="25" t="s">
        <v>384</v>
      </c>
      <c r="C44" s="10" t="s">
        <v>62</v>
      </c>
      <c r="D44" s="10" t="s">
        <v>3</v>
      </c>
      <c r="E44" s="25" t="str">
        <f t="shared" si="3"/>
        <v>&lt;100</v>
      </c>
      <c r="F44" s="25" t="str">
        <f t="shared" si="4"/>
        <v>100 - 1000</v>
      </c>
      <c r="G44" s="25" t="str">
        <f t="shared" si="2"/>
        <v>&gt;1000</v>
      </c>
      <c r="H44" s="8">
        <v>1000</v>
      </c>
      <c r="I44" s="10" t="s">
        <v>9</v>
      </c>
    </row>
    <row r="45" spans="1:9" x14ac:dyDescent="0.25">
      <c r="A45" s="9" t="s">
        <v>63</v>
      </c>
      <c r="B45" s="25" t="s">
        <v>384</v>
      </c>
      <c r="C45" s="10" t="s">
        <v>64</v>
      </c>
      <c r="D45" s="10" t="s">
        <v>3</v>
      </c>
      <c r="E45" s="25" t="str">
        <f t="shared" si="3"/>
        <v>&lt;0.07</v>
      </c>
      <c r="F45" s="25" t="str">
        <f t="shared" si="4"/>
        <v>0.07 - 0.7</v>
      </c>
      <c r="G45" s="25" t="str">
        <f t="shared" si="2"/>
        <v>&gt;0.7</v>
      </c>
      <c r="H45" s="8">
        <v>0.7</v>
      </c>
      <c r="I45" s="10" t="s">
        <v>9</v>
      </c>
    </row>
    <row r="46" spans="1:9" x14ac:dyDescent="0.25">
      <c r="A46" s="14" t="s">
        <v>364</v>
      </c>
      <c r="B46" s="25" t="s">
        <v>384</v>
      </c>
      <c r="C46" s="8">
        <v>34409</v>
      </c>
      <c r="D46" s="8" t="s">
        <v>3</v>
      </c>
      <c r="E46" s="25" t="str">
        <f t="shared" si="3"/>
        <v>&lt;10</v>
      </c>
      <c r="F46" s="25" t="str">
        <f t="shared" si="4"/>
        <v>10 - 100</v>
      </c>
      <c r="G46" s="25" t="str">
        <f t="shared" si="2"/>
        <v>&gt;100</v>
      </c>
      <c r="H46" s="8">
        <v>100</v>
      </c>
      <c r="I46" s="8" t="s">
        <v>9</v>
      </c>
    </row>
    <row r="47" spans="1:9" x14ac:dyDescent="0.25">
      <c r="A47" s="9" t="s">
        <v>65</v>
      </c>
      <c r="B47" s="25" t="s">
        <v>384</v>
      </c>
      <c r="C47" s="10" t="s">
        <v>66</v>
      </c>
      <c r="D47" s="10" t="s">
        <v>3</v>
      </c>
      <c r="E47" s="25" t="str">
        <f t="shared" si="3"/>
        <v>&lt;0.5</v>
      </c>
      <c r="F47" s="25" t="str">
        <f t="shared" si="4"/>
        <v>0.5 - 5</v>
      </c>
      <c r="G47" s="25" t="str">
        <f t="shared" si="2"/>
        <v>&gt;5</v>
      </c>
      <c r="H47" s="8">
        <v>5</v>
      </c>
      <c r="I47" s="10" t="s">
        <v>20</v>
      </c>
    </row>
    <row r="48" spans="1:9" x14ac:dyDescent="0.25">
      <c r="A48" s="9" t="s">
        <v>67</v>
      </c>
      <c r="B48" s="25" t="s">
        <v>384</v>
      </c>
      <c r="C48" s="10" t="s">
        <v>68</v>
      </c>
      <c r="D48" s="10" t="s">
        <v>3</v>
      </c>
      <c r="E48" s="25" t="str">
        <f t="shared" si="3"/>
        <v>&lt;1</v>
      </c>
      <c r="F48" s="25" t="str">
        <f t="shared" si="4"/>
        <v>1 - 10</v>
      </c>
      <c r="G48" s="25" t="str">
        <f t="shared" si="2"/>
        <v>&gt;10</v>
      </c>
      <c r="H48" s="8">
        <v>10</v>
      </c>
      <c r="I48" s="10" t="s">
        <v>4</v>
      </c>
    </row>
    <row r="49" spans="1:9" x14ac:dyDescent="0.25">
      <c r="A49" s="9" t="s">
        <v>69</v>
      </c>
      <c r="B49" s="25" t="s">
        <v>384</v>
      </c>
      <c r="C49" s="10" t="s">
        <v>70</v>
      </c>
      <c r="D49" s="10" t="s">
        <v>3</v>
      </c>
      <c r="E49" s="25" t="str">
        <f t="shared" si="3"/>
        <v>&lt;0.5</v>
      </c>
      <c r="F49" s="25" t="str">
        <f t="shared" si="4"/>
        <v>0.5 - 5</v>
      </c>
      <c r="G49" s="25" t="str">
        <f t="shared" si="2"/>
        <v>&gt;5</v>
      </c>
      <c r="H49" s="8">
        <v>5</v>
      </c>
      <c r="I49" s="10" t="s">
        <v>20</v>
      </c>
    </row>
    <row r="50" spans="1:9" ht="30" x14ac:dyDescent="0.25">
      <c r="A50" s="9" t="s">
        <v>102</v>
      </c>
      <c r="B50" s="25" t="s">
        <v>384</v>
      </c>
      <c r="C50" s="10" t="s">
        <v>103</v>
      </c>
      <c r="D50" s="10" t="s">
        <v>3</v>
      </c>
      <c r="E50" s="25" t="str">
        <f t="shared" si="3"/>
        <v>&lt;0.02</v>
      </c>
      <c r="F50" s="25" t="str">
        <f t="shared" si="4"/>
        <v>0.02 - 0.2</v>
      </c>
      <c r="G50" s="25" t="str">
        <f t="shared" si="2"/>
        <v>&gt;0.2</v>
      </c>
      <c r="H50" s="8">
        <v>0.2</v>
      </c>
      <c r="I50" s="10" t="s">
        <v>20</v>
      </c>
    </row>
    <row r="51" spans="1:9" x14ac:dyDescent="0.25">
      <c r="A51" s="9" t="s">
        <v>104</v>
      </c>
      <c r="B51" s="25" t="s">
        <v>384</v>
      </c>
      <c r="C51" s="10" t="s">
        <v>105</v>
      </c>
      <c r="D51" s="10" t="s">
        <v>3</v>
      </c>
      <c r="E51" s="25" t="str">
        <f t="shared" si="3"/>
        <v>&lt;0.005</v>
      </c>
      <c r="F51" s="25" t="str">
        <f t="shared" si="4"/>
        <v>0.005 - 0.05</v>
      </c>
      <c r="G51" s="25" t="str">
        <f t="shared" si="2"/>
        <v>&gt;0.05</v>
      </c>
      <c r="H51" s="8">
        <v>0.05</v>
      </c>
      <c r="I51" s="10" t="s">
        <v>20</v>
      </c>
    </row>
    <row r="52" spans="1:9" x14ac:dyDescent="0.25">
      <c r="A52" s="9" t="s">
        <v>106</v>
      </c>
      <c r="B52" s="25" t="s">
        <v>384</v>
      </c>
      <c r="C52" s="10" t="s">
        <v>107</v>
      </c>
      <c r="D52" s="10" t="s">
        <v>3</v>
      </c>
      <c r="E52" s="25" t="str">
        <f t="shared" si="3"/>
        <v>&lt;0.5</v>
      </c>
      <c r="F52" s="25" t="str">
        <f t="shared" si="4"/>
        <v>0.5 - 5</v>
      </c>
      <c r="G52" s="25" t="str">
        <f t="shared" si="2"/>
        <v>&gt;5</v>
      </c>
      <c r="H52" s="8">
        <v>5</v>
      </c>
      <c r="I52" s="10" t="s">
        <v>20</v>
      </c>
    </row>
    <row r="53" spans="1:9" x14ac:dyDescent="0.25">
      <c r="A53" s="9" t="s">
        <v>108</v>
      </c>
      <c r="B53" s="25" t="s">
        <v>384</v>
      </c>
      <c r="C53" s="10" t="s">
        <v>109</v>
      </c>
      <c r="D53" s="10" t="s">
        <v>3</v>
      </c>
      <c r="E53" s="25" t="str">
        <f t="shared" si="3"/>
        <v>&lt;0.5</v>
      </c>
      <c r="F53" s="25" t="str">
        <f t="shared" si="4"/>
        <v>0.5 - 5</v>
      </c>
      <c r="G53" s="25" t="str">
        <f t="shared" si="2"/>
        <v>&gt;5</v>
      </c>
      <c r="H53" s="8">
        <v>5</v>
      </c>
      <c r="I53" s="10" t="s">
        <v>4</v>
      </c>
    </row>
    <row r="54" spans="1:9" x14ac:dyDescent="0.25">
      <c r="A54" s="9" t="s">
        <v>110</v>
      </c>
      <c r="B54" s="25" t="s">
        <v>384</v>
      </c>
      <c r="C54" s="10" t="s">
        <v>111</v>
      </c>
      <c r="D54" s="10" t="s">
        <v>3</v>
      </c>
      <c r="E54" s="25" t="str">
        <f t="shared" si="3"/>
        <v>&lt;10</v>
      </c>
      <c r="F54" s="25" t="str">
        <f t="shared" si="4"/>
        <v>10 - 100</v>
      </c>
      <c r="G54" s="25" t="str">
        <f t="shared" si="2"/>
        <v>&gt;100</v>
      </c>
      <c r="H54" s="8">
        <v>100</v>
      </c>
      <c r="I54" s="10" t="s">
        <v>9</v>
      </c>
    </row>
    <row r="55" spans="1:9" x14ac:dyDescent="0.25">
      <c r="A55" s="9" t="s">
        <v>112</v>
      </c>
      <c r="B55" s="25" t="s">
        <v>384</v>
      </c>
      <c r="C55" s="10" t="s">
        <v>113</v>
      </c>
      <c r="D55" s="10" t="s">
        <v>3</v>
      </c>
      <c r="E55" s="25" t="str">
        <f t="shared" si="3"/>
        <v>&lt;0.03</v>
      </c>
      <c r="F55" s="25" t="str">
        <f t="shared" si="4"/>
        <v>0.03 - 0.3</v>
      </c>
      <c r="G55" s="25" t="str">
        <f t="shared" si="2"/>
        <v>&gt;0.3</v>
      </c>
      <c r="H55" s="8">
        <v>0.3</v>
      </c>
      <c r="I55" s="10" t="s">
        <v>9</v>
      </c>
    </row>
    <row r="56" spans="1:9" x14ac:dyDescent="0.25">
      <c r="A56" s="9" t="s">
        <v>114</v>
      </c>
      <c r="B56" s="25" t="s">
        <v>384</v>
      </c>
      <c r="C56" s="10" t="s">
        <v>115</v>
      </c>
      <c r="D56" s="10" t="s">
        <v>3</v>
      </c>
      <c r="E56" s="25" t="str">
        <f t="shared" si="3"/>
        <v>&lt;0.03</v>
      </c>
      <c r="F56" s="25" t="str">
        <f t="shared" si="4"/>
        <v>0.03 - 0.3</v>
      </c>
      <c r="G56" s="25" t="str">
        <f t="shared" si="2"/>
        <v>&gt;0.3</v>
      </c>
      <c r="H56" s="8">
        <v>0.3</v>
      </c>
      <c r="I56" s="10" t="s">
        <v>9</v>
      </c>
    </row>
    <row r="57" spans="1:9" x14ac:dyDescent="0.25">
      <c r="A57" s="14" t="s">
        <v>365</v>
      </c>
      <c r="B57" s="25" t="s">
        <v>384</v>
      </c>
      <c r="C57" s="8">
        <v>62056</v>
      </c>
      <c r="D57" s="8" t="s">
        <v>3</v>
      </c>
      <c r="E57" s="25" t="str">
        <f t="shared" si="3"/>
        <v>&lt;3</v>
      </c>
      <c r="F57" s="25" t="str">
        <f t="shared" si="4"/>
        <v>3 - 30</v>
      </c>
      <c r="G57" s="25" t="str">
        <f t="shared" si="2"/>
        <v>&gt;30</v>
      </c>
      <c r="H57" s="8">
        <v>30</v>
      </c>
      <c r="I57" s="8" t="s">
        <v>9</v>
      </c>
    </row>
    <row r="58" spans="1:9" x14ac:dyDescent="0.25">
      <c r="A58" s="9" t="s">
        <v>1</v>
      </c>
      <c r="B58" s="25" t="s">
        <v>384</v>
      </c>
      <c r="C58" s="10" t="s">
        <v>2</v>
      </c>
      <c r="D58" s="10" t="s">
        <v>3</v>
      </c>
      <c r="E58" s="25" t="str">
        <f t="shared" si="3"/>
        <v>&lt;0.1</v>
      </c>
      <c r="F58" s="25" t="str">
        <f t="shared" si="4"/>
        <v>0.1 - 1</v>
      </c>
      <c r="G58" s="25" t="str">
        <f t="shared" si="2"/>
        <v>&gt;1</v>
      </c>
      <c r="H58" s="8">
        <v>1</v>
      </c>
      <c r="I58" s="10" t="s">
        <v>4</v>
      </c>
    </row>
    <row r="59" spans="1:9" x14ac:dyDescent="0.25">
      <c r="A59" s="9" t="s">
        <v>5</v>
      </c>
      <c r="B59" s="25" t="s">
        <v>384</v>
      </c>
      <c r="C59" s="10" t="s">
        <v>6</v>
      </c>
      <c r="D59" s="10" t="s">
        <v>3</v>
      </c>
      <c r="E59" s="25" t="str">
        <f t="shared" si="3"/>
        <v>&lt;30</v>
      </c>
      <c r="F59" s="25" t="str">
        <f t="shared" si="4"/>
        <v>30 - 300</v>
      </c>
      <c r="G59" s="25" t="str">
        <f t="shared" si="2"/>
        <v>&gt;300</v>
      </c>
      <c r="H59" s="8">
        <v>300</v>
      </c>
      <c r="I59" s="10" t="s">
        <v>4</v>
      </c>
    </row>
    <row r="60" spans="1:9" x14ac:dyDescent="0.25">
      <c r="A60" s="9" t="s">
        <v>7</v>
      </c>
      <c r="B60" s="25" t="s">
        <v>384</v>
      </c>
      <c r="C60" s="10" t="s">
        <v>8</v>
      </c>
      <c r="D60" s="10" t="s">
        <v>3</v>
      </c>
      <c r="E60" s="25" t="str">
        <f t="shared" si="3"/>
        <v>&lt;70</v>
      </c>
      <c r="F60" s="25" t="str">
        <f t="shared" si="4"/>
        <v>70 - 700</v>
      </c>
      <c r="G60" s="25" t="str">
        <f t="shared" si="2"/>
        <v>&gt;700</v>
      </c>
      <c r="H60" s="8">
        <v>700</v>
      </c>
      <c r="I60" s="10" t="s">
        <v>9</v>
      </c>
    </row>
    <row r="61" spans="1:9" x14ac:dyDescent="0.25">
      <c r="A61" s="9" t="s">
        <v>10</v>
      </c>
      <c r="B61" s="25" t="s">
        <v>384</v>
      </c>
      <c r="C61" s="10" t="s">
        <v>11</v>
      </c>
      <c r="D61" s="10" t="s">
        <v>3</v>
      </c>
      <c r="E61" s="25" t="str">
        <f t="shared" si="3"/>
        <v>&lt;175</v>
      </c>
      <c r="F61" s="25" t="str">
        <f t="shared" si="4"/>
        <v>175 - 1750</v>
      </c>
      <c r="G61" s="25" t="str">
        <f t="shared" si="2"/>
        <v>&gt;1750</v>
      </c>
      <c r="H61" s="8">
        <v>1750</v>
      </c>
      <c r="I61" s="10" t="s">
        <v>4</v>
      </c>
    </row>
    <row r="62" spans="1:9" x14ac:dyDescent="0.25">
      <c r="A62" s="9" t="s">
        <v>12</v>
      </c>
      <c r="B62" s="25" t="s">
        <v>384</v>
      </c>
      <c r="C62" s="10" t="s">
        <v>13</v>
      </c>
      <c r="D62" s="10" t="s">
        <v>3</v>
      </c>
      <c r="E62" s="25" t="str">
        <f t="shared" si="3"/>
        <v>&lt;1.3</v>
      </c>
      <c r="F62" s="25" t="str">
        <f t="shared" si="4"/>
        <v>1.3 - 13</v>
      </c>
      <c r="G62" s="25" t="str">
        <f t="shared" si="2"/>
        <v>&gt;13</v>
      </c>
      <c r="H62" s="8">
        <v>13</v>
      </c>
      <c r="I62" s="10" t="s">
        <v>4</v>
      </c>
    </row>
    <row r="63" spans="1:9" x14ac:dyDescent="0.25">
      <c r="A63" s="9" t="s">
        <v>14</v>
      </c>
      <c r="B63" s="25" t="s">
        <v>384</v>
      </c>
      <c r="C63" s="10" t="s">
        <v>15</v>
      </c>
      <c r="D63" s="10" t="s">
        <v>3</v>
      </c>
      <c r="E63" s="25" t="str">
        <f t="shared" si="3"/>
        <v>&lt;10</v>
      </c>
      <c r="F63" s="25" t="str">
        <f t="shared" si="4"/>
        <v>10 - 100</v>
      </c>
      <c r="G63" s="25" t="str">
        <f t="shared" si="2"/>
        <v>&gt;100</v>
      </c>
      <c r="H63" s="8">
        <v>100</v>
      </c>
      <c r="I63" s="10" t="s">
        <v>9</v>
      </c>
    </row>
    <row r="64" spans="1:9" x14ac:dyDescent="0.25">
      <c r="A64" s="9" t="s">
        <v>16</v>
      </c>
      <c r="B64" s="25" t="s">
        <v>384</v>
      </c>
      <c r="C64" s="10" t="s">
        <v>17</v>
      </c>
      <c r="D64" s="10" t="s">
        <v>3</v>
      </c>
      <c r="E64" s="25" t="str">
        <f t="shared" si="3"/>
        <v>&lt;175</v>
      </c>
      <c r="F64" s="25" t="str">
        <f t="shared" si="4"/>
        <v>175 - 1750</v>
      </c>
      <c r="G64" s="25" t="str">
        <f t="shared" si="2"/>
        <v>&gt;1750</v>
      </c>
      <c r="H64" s="8">
        <v>1750</v>
      </c>
      <c r="I64" s="10" t="s">
        <v>4</v>
      </c>
    </row>
    <row r="65" spans="1:9" x14ac:dyDescent="0.25">
      <c r="A65" s="9" t="s">
        <v>18</v>
      </c>
      <c r="B65" s="25" t="s">
        <v>384</v>
      </c>
      <c r="C65" s="10" t="s">
        <v>19</v>
      </c>
      <c r="D65" s="10" t="s">
        <v>3</v>
      </c>
      <c r="E65" s="25" t="str">
        <f t="shared" si="3"/>
        <v>&lt;10</v>
      </c>
      <c r="F65" s="25" t="str">
        <f t="shared" si="4"/>
        <v>10 - 100</v>
      </c>
      <c r="G65" s="25" t="str">
        <f t="shared" si="2"/>
        <v>&gt;100</v>
      </c>
      <c r="H65" s="8">
        <v>100</v>
      </c>
      <c r="I65" s="10" t="s">
        <v>20</v>
      </c>
    </row>
    <row r="66" spans="1:9" x14ac:dyDescent="0.25">
      <c r="A66" s="9" t="s">
        <v>21</v>
      </c>
      <c r="B66" s="25" t="s">
        <v>384</v>
      </c>
      <c r="C66" s="10" t="s">
        <v>22</v>
      </c>
      <c r="D66" s="10" t="s">
        <v>3</v>
      </c>
      <c r="E66" s="25" t="str">
        <f t="shared" ref="E66:E97" si="5">IF($B66="Inorganic",CONCATENATE("&lt;",($H66*0.5)),CONCATENATE("&lt;",($H66*0.1)))</f>
        <v>&lt;15</v>
      </c>
      <c r="F66" s="25" t="str">
        <f t="shared" ref="F66:F97" si="6">IF($B66="Inorganic",CONCATENATE(($H66*0.5)," - ",$H66),CONCATENATE(($H66*0.1)," - ",$H66))</f>
        <v>15 - 150</v>
      </c>
      <c r="G66" s="25" t="str">
        <f t="shared" si="2"/>
        <v>&gt;150</v>
      </c>
      <c r="H66" s="8">
        <v>150</v>
      </c>
      <c r="I66" s="10" t="s">
        <v>4</v>
      </c>
    </row>
    <row r="67" spans="1:9" x14ac:dyDescent="0.25">
      <c r="A67" s="9" t="s">
        <v>116</v>
      </c>
      <c r="B67" s="25" t="s">
        <v>384</v>
      </c>
      <c r="C67" s="10" t="s">
        <v>117</v>
      </c>
      <c r="D67" s="10" t="s">
        <v>3</v>
      </c>
      <c r="E67" s="25" t="str">
        <f t="shared" si="5"/>
        <v>&lt;4</v>
      </c>
      <c r="F67" s="25" t="str">
        <f t="shared" si="6"/>
        <v>4 - 40</v>
      </c>
      <c r="G67" s="25" t="str">
        <f t="shared" ref="G67:G130" si="7">CONCATENATE("&gt;",($H67))</f>
        <v>&gt;40</v>
      </c>
      <c r="H67" s="8">
        <v>40</v>
      </c>
      <c r="I67" s="10" t="s">
        <v>9</v>
      </c>
    </row>
    <row r="68" spans="1:9" x14ac:dyDescent="0.25">
      <c r="A68" s="9" t="s">
        <v>118</v>
      </c>
      <c r="B68" s="25" t="s">
        <v>384</v>
      </c>
      <c r="C68" s="10" t="s">
        <v>119</v>
      </c>
      <c r="D68" s="10" t="s">
        <v>3</v>
      </c>
      <c r="E68" s="25" t="str">
        <f t="shared" si="5"/>
        <v>&lt;0.08</v>
      </c>
      <c r="F68" s="25" t="str">
        <f t="shared" si="6"/>
        <v>0.08 - 0.8</v>
      </c>
      <c r="G68" s="25" t="str">
        <f t="shared" si="7"/>
        <v>&gt;0.8</v>
      </c>
      <c r="H68" s="8">
        <v>0.8</v>
      </c>
      <c r="I68" s="10" t="s">
        <v>9</v>
      </c>
    </row>
    <row r="69" spans="1:9" x14ac:dyDescent="0.25">
      <c r="A69" s="9" t="s">
        <v>120</v>
      </c>
      <c r="B69" s="25" t="s">
        <v>384</v>
      </c>
      <c r="C69" s="10" t="s">
        <v>121</v>
      </c>
      <c r="D69" s="10" t="s">
        <v>3</v>
      </c>
      <c r="E69" s="25" t="str">
        <f t="shared" si="5"/>
        <v>&lt;50</v>
      </c>
      <c r="F69" s="25" t="str">
        <f t="shared" si="6"/>
        <v>50 - 500</v>
      </c>
      <c r="G69" s="25" t="str">
        <f t="shared" si="7"/>
        <v>&gt;500</v>
      </c>
      <c r="H69" s="8">
        <v>500</v>
      </c>
      <c r="I69" s="10" t="s">
        <v>9</v>
      </c>
    </row>
    <row r="70" spans="1:9" x14ac:dyDescent="0.25">
      <c r="A70" s="9" t="s">
        <v>122</v>
      </c>
      <c r="B70" s="25" t="s">
        <v>384</v>
      </c>
      <c r="C70" s="10" t="s">
        <v>123</v>
      </c>
      <c r="D70" s="10" t="s">
        <v>3</v>
      </c>
      <c r="E70" s="25" t="str">
        <f t="shared" si="5"/>
        <v>&lt;20</v>
      </c>
      <c r="F70" s="25" t="str">
        <f t="shared" si="6"/>
        <v>20 - 200</v>
      </c>
      <c r="G70" s="25" t="str">
        <f t="shared" si="7"/>
        <v>&gt;200</v>
      </c>
      <c r="H70" s="8">
        <v>200</v>
      </c>
      <c r="I70" s="10" t="s">
        <v>9</v>
      </c>
    </row>
    <row r="71" spans="1:9" x14ac:dyDescent="0.25">
      <c r="A71" s="9" t="s">
        <v>124</v>
      </c>
      <c r="B71" s="25" t="s">
        <v>384</v>
      </c>
      <c r="C71" s="10" t="s">
        <v>125</v>
      </c>
      <c r="D71" s="10" t="s">
        <v>3</v>
      </c>
      <c r="E71" s="25" t="str">
        <f t="shared" si="5"/>
        <v>&lt;7</v>
      </c>
      <c r="F71" s="25" t="str">
        <f t="shared" si="6"/>
        <v>7 - 70</v>
      </c>
      <c r="G71" s="25" t="str">
        <f t="shared" si="7"/>
        <v>&gt;70</v>
      </c>
      <c r="H71" s="8">
        <v>70</v>
      </c>
      <c r="I71" s="10" t="s">
        <v>9</v>
      </c>
    </row>
    <row r="72" spans="1:9" ht="30" x14ac:dyDescent="0.25">
      <c r="A72" s="9" t="s">
        <v>126</v>
      </c>
      <c r="B72" s="25" t="s">
        <v>384</v>
      </c>
      <c r="C72" s="10" t="s">
        <v>127</v>
      </c>
      <c r="D72" s="10" t="s">
        <v>3</v>
      </c>
      <c r="E72" s="25" t="str">
        <f t="shared" si="5"/>
        <v>&lt;7</v>
      </c>
      <c r="F72" s="25" t="str">
        <f t="shared" si="6"/>
        <v>7 - 70</v>
      </c>
      <c r="G72" s="25" t="str">
        <f t="shared" si="7"/>
        <v>&gt;70</v>
      </c>
      <c r="H72" s="8">
        <v>70</v>
      </c>
      <c r="I72" s="10" t="s">
        <v>20</v>
      </c>
    </row>
    <row r="73" spans="1:9" ht="30" x14ac:dyDescent="0.25">
      <c r="A73" s="9" t="s">
        <v>128</v>
      </c>
      <c r="B73" s="25" t="s">
        <v>384</v>
      </c>
      <c r="C73" s="10" t="s">
        <v>129</v>
      </c>
      <c r="D73" s="10" t="s">
        <v>3</v>
      </c>
      <c r="E73" s="25" t="str">
        <f t="shared" si="5"/>
        <v>&lt;7</v>
      </c>
      <c r="F73" s="25" t="str">
        <f t="shared" si="6"/>
        <v>7 - 70</v>
      </c>
      <c r="G73" s="25" t="str">
        <f t="shared" si="7"/>
        <v>&gt;70</v>
      </c>
      <c r="H73" s="8">
        <v>70</v>
      </c>
      <c r="I73" s="10" t="s">
        <v>9</v>
      </c>
    </row>
    <row r="74" spans="1:9" ht="30" x14ac:dyDescent="0.25">
      <c r="A74" s="9" t="s">
        <v>130</v>
      </c>
      <c r="B74" s="25" t="s">
        <v>384</v>
      </c>
      <c r="C74" s="10" t="s">
        <v>131</v>
      </c>
      <c r="D74" s="10" t="s">
        <v>3</v>
      </c>
      <c r="E74" s="25" t="str">
        <f t="shared" si="5"/>
        <v>&lt;3</v>
      </c>
      <c r="F74" s="25" t="str">
        <f t="shared" si="6"/>
        <v>3 - 30</v>
      </c>
      <c r="G74" s="25" t="str">
        <f t="shared" si="7"/>
        <v>&gt;30</v>
      </c>
      <c r="H74" s="8">
        <v>30</v>
      </c>
      <c r="I74" s="10" t="s">
        <v>9</v>
      </c>
    </row>
    <row r="75" spans="1:9" ht="30" x14ac:dyDescent="0.25">
      <c r="A75" s="9" t="s">
        <v>132</v>
      </c>
      <c r="B75" s="25" t="s">
        <v>384</v>
      </c>
      <c r="C75" s="10" t="s">
        <v>133</v>
      </c>
      <c r="D75" s="10" t="s">
        <v>3</v>
      </c>
      <c r="E75" s="25" t="str">
        <f t="shared" si="5"/>
        <v>&lt;20</v>
      </c>
      <c r="F75" s="25" t="str">
        <f t="shared" si="6"/>
        <v>20 - 200</v>
      </c>
      <c r="G75" s="25" t="str">
        <f t="shared" si="7"/>
        <v>&gt;200</v>
      </c>
      <c r="H75" s="8">
        <v>200</v>
      </c>
      <c r="I75" s="10" t="s">
        <v>9</v>
      </c>
    </row>
    <row r="76" spans="1:9" ht="30" x14ac:dyDescent="0.25">
      <c r="A76" s="9" t="s">
        <v>134</v>
      </c>
      <c r="B76" s="25" t="s">
        <v>384</v>
      </c>
      <c r="C76" s="10" t="s">
        <v>135</v>
      </c>
      <c r="D76" s="10" t="s">
        <v>3</v>
      </c>
      <c r="E76" s="25" t="str">
        <f t="shared" si="5"/>
        <v>&lt;3</v>
      </c>
      <c r="F76" s="25" t="str">
        <f t="shared" si="6"/>
        <v>3 - 30</v>
      </c>
      <c r="G76" s="25" t="str">
        <f t="shared" si="7"/>
        <v>&gt;30</v>
      </c>
      <c r="H76" s="8">
        <v>30</v>
      </c>
      <c r="I76" s="10" t="s">
        <v>9</v>
      </c>
    </row>
    <row r="77" spans="1:9" x14ac:dyDescent="0.25">
      <c r="A77" s="9" t="s">
        <v>136</v>
      </c>
      <c r="B77" s="25" t="s">
        <v>384</v>
      </c>
      <c r="C77" s="10" t="s">
        <v>137</v>
      </c>
      <c r="D77" s="10" t="s">
        <v>3</v>
      </c>
      <c r="E77" s="25" t="str">
        <f t="shared" si="5"/>
        <v>&lt;1</v>
      </c>
      <c r="F77" s="25" t="str">
        <f t="shared" si="6"/>
        <v>1 - 10</v>
      </c>
      <c r="G77" s="25" t="str">
        <f t="shared" si="7"/>
        <v>&gt;10</v>
      </c>
      <c r="H77" s="8">
        <v>10</v>
      </c>
      <c r="I77" s="10" t="s">
        <v>9</v>
      </c>
    </row>
    <row r="78" spans="1:9" x14ac:dyDescent="0.25">
      <c r="A78" s="9" t="s">
        <v>138</v>
      </c>
      <c r="B78" s="25" t="s">
        <v>384</v>
      </c>
      <c r="C78" s="10" t="s">
        <v>139</v>
      </c>
      <c r="D78" s="10" t="s">
        <v>3</v>
      </c>
      <c r="E78" s="25" t="str">
        <f t="shared" si="5"/>
        <v>&lt;9</v>
      </c>
      <c r="F78" s="25" t="str">
        <f t="shared" si="6"/>
        <v>9 - 90</v>
      </c>
      <c r="G78" s="25" t="str">
        <f t="shared" si="7"/>
        <v>&gt;90</v>
      </c>
      <c r="H78" s="8">
        <v>90</v>
      </c>
      <c r="I78" s="10" t="s">
        <v>9</v>
      </c>
    </row>
    <row r="79" spans="1:9" x14ac:dyDescent="0.25">
      <c r="A79" s="9" t="s">
        <v>140</v>
      </c>
      <c r="B79" s="25" t="s">
        <v>384</v>
      </c>
      <c r="C79" s="10" t="s">
        <v>141</v>
      </c>
      <c r="D79" s="10" t="s">
        <v>3</v>
      </c>
      <c r="E79" s="25" t="str">
        <f t="shared" si="5"/>
        <v>&lt;0.2</v>
      </c>
      <c r="F79" s="25" t="str">
        <f t="shared" si="6"/>
        <v>0.2 - 2</v>
      </c>
      <c r="G79" s="25" t="str">
        <f t="shared" si="7"/>
        <v>&gt;2</v>
      </c>
      <c r="H79" s="8">
        <v>2</v>
      </c>
      <c r="I79" s="10" t="s">
        <v>20</v>
      </c>
    </row>
    <row r="80" spans="1:9" x14ac:dyDescent="0.25">
      <c r="A80" s="9" t="s">
        <v>142</v>
      </c>
      <c r="B80" s="25" t="s">
        <v>384</v>
      </c>
      <c r="C80" s="10" t="s">
        <v>143</v>
      </c>
      <c r="D80" s="10" t="s">
        <v>3</v>
      </c>
      <c r="E80" s="25" t="str">
        <f t="shared" si="5"/>
        <v>&lt;0.1</v>
      </c>
      <c r="F80" s="25" t="str">
        <f t="shared" si="6"/>
        <v>0.1 - 1</v>
      </c>
      <c r="G80" s="25" t="str">
        <f t="shared" si="7"/>
        <v>&gt;1</v>
      </c>
      <c r="H80" s="8">
        <v>1</v>
      </c>
      <c r="I80" s="10" t="s">
        <v>4</v>
      </c>
    </row>
    <row r="81" spans="1:9" x14ac:dyDescent="0.25">
      <c r="A81" s="9" t="s">
        <v>144</v>
      </c>
      <c r="B81" s="25" t="s">
        <v>384</v>
      </c>
      <c r="C81" s="10" t="s">
        <v>145</v>
      </c>
      <c r="D81" s="10" t="s">
        <v>3</v>
      </c>
      <c r="E81" s="25" t="str">
        <f t="shared" si="5"/>
        <v>&lt;0.4</v>
      </c>
      <c r="F81" s="25" t="str">
        <f t="shared" si="6"/>
        <v>0.4 - 4</v>
      </c>
      <c r="G81" s="25" t="str">
        <f t="shared" si="7"/>
        <v>&gt;4</v>
      </c>
      <c r="H81" s="8">
        <v>4</v>
      </c>
      <c r="I81" s="10" t="s">
        <v>9</v>
      </c>
    </row>
    <row r="82" spans="1:9" x14ac:dyDescent="0.25">
      <c r="A82" s="9" t="s">
        <v>146</v>
      </c>
      <c r="B82" s="25" t="s">
        <v>384</v>
      </c>
      <c r="C82" s="10" t="s">
        <v>147</v>
      </c>
      <c r="D82" s="10" t="s">
        <v>3</v>
      </c>
      <c r="E82" s="25" t="str">
        <f t="shared" si="5"/>
        <v>&lt;100</v>
      </c>
      <c r="F82" s="25" t="str">
        <f t="shared" si="6"/>
        <v>100 - 1000</v>
      </c>
      <c r="G82" s="25" t="str">
        <f t="shared" si="7"/>
        <v>&gt;1000</v>
      </c>
      <c r="H82" s="8">
        <v>1000</v>
      </c>
      <c r="I82" s="10" t="s">
        <v>9</v>
      </c>
    </row>
    <row r="83" spans="1:9" x14ac:dyDescent="0.25">
      <c r="A83" s="9" t="s">
        <v>148</v>
      </c>
      <c r="B83" s="25" t="s">
        <v>384</v>
      </c>
      <c r="C83" s="10" t="s">
        <v>149</v>
      </c>
      <c r="D83" s="10" t="s">
        <v>3</v>
      </c>
      <c r="E83" s="25" t="str">
        <f t="shared" si="5"/>
        <v>&lt;1.8</v>
      </c>
      <c r="F83" s="25" t="str">
        <f t="shared" si="6"/>
        <v>1.8 - 18</v>
      </c>
      <c r="G83" s="25" t="str">
        <f t="shared" si="7"/>
        <v>&gt;18</v>
      </c>
      <c r="H83" s="8">
        <v>18</v>
      </c>
      <c r="I83" s="10" t="s">
        <v>4</v>
      </c>
    </row>
    <row r="84" spans="1:9" x14ac:dyDescent="0.25">
      <c r="A84" s="9" t="s">
        <v>150</v>
      </c>
      <c r="B84" s="25" t="s">
        <v>384</v>
      </c>
      <c r="C84" s="10" t="s">
        <v>151</v>
      </c>
      <c r="D84" s="10" t="s">
        <v>3</v>
      </c>
      <c r="E84" s="25" t="str">
        <f t="shared" si="5"/>
        <v>&lt;7</v>
      </c>
      <c r="F84" s="25" t="str">
        <f t="shared" si="6"/>
        <v>7 - 70</v>
      </c>
      <c r="G84" s="25" t="str">
        <f t="shared" si="7"/>
        <v>&gt;70</v>
      </c>
      <c r="H84" s="8">
        <v>70</v>
      </c>
      <c r="I84" s="10" t="s">
        <v>9</v>
      </c>
    </row>
    <row r="85" spans="1:9" x14ac:dyDescent="0.25">
      <c r="A85" s="9" t="s">
        <v>152</v>
      </c>
      <c r="B85" s="25" t="s">
        <v>384</v>
      </c>
      <c r="C85" s="10" t="s">
        <v>153</v>
      </c>
      <c r="D85" s="10" t="s">
        <v>3</v>
      </c>
      <c r="E85" s="25" t="str">
        <f t="shared" si="5"/>
        <v>&lt;1</v>
      </c>
      <c r="F85" s="25" t="str">
        <f t="shared" si="6"/>
        <v>1 - 10</v>
      </c>
      <c r="G85" s="25" t="str">
        <f t="shared" si="7"/>
        <v>&gt;10</v>
      </c>
      <c r="H85" s="8">
        <v>10</v>
      </c>
      <c r="I85" s="10" t="s">
        <v>9</v>
      </c>
    </row>
    <row r="86" spans="1:9" x14ac:dyDescent="0.25">
      <c r="A86" s="9" t="s">
        <v>154</v>
      </c>
      <c r="B86" s="25" t="s">
        <v>384</v>
      </c>
      <c r="C86" s="10" t="s">
        <v>155</v>
      </c>
      <c r="D86" s="10" t="s">
        <v>3</v>
      </c>
      <c r="E86" s="25" t="str">
        <f t="shared" si="5"/>
        <v>&lt;4</v>
      </c>
      <c r="F86" s="25" t="str">
        <f t="shared" si="6"/>
        <v>4 - 40</v>
      </c>
      <c r="G86" s="25" t="str">
        <f t="shared" si="7"/>
        <v>&gt;40</v>
      </c>
      <c r="H86" s="8">
        <v>40</v>
      </c>
      <c r="I86" s="10" t="s">
        <v>9</v>
      </c>
    </row>
    <row r="87" spans="1:9" x14ac:dyDescent="0.25">
      <c r="A87" s="9" t="s">
        <v>156</v>
      </c>
      <c r="B87" s="25" t="s">
        <v>384</v>
      </c>
      <c r="C87" s="10" t="s">
        <v>157</v>
      </c>
      <c r="D87" s="10" t="s">
        <v>3</v>
      </c>
      <c r="E87" s="25" t="str">
        <f t="shared" si="5"/>
        <v>&lt;1.8</v>
      </c>
      <c r="F87" s="25" t="str">
        <f t="shared" si="6"/>
        <v>1.8 - 18</v>
      </c>
      <c r="G87" s="25" t="str">
        <f t="shared" si="7"/>
        <v>&gt;18</v>
      </c>
      <c r="H87" s="8">
        <v>18</v>
      </c>
      <c r="I87" s="10" t="s">
        <v>4</v>
      </c>
    </row>
    <row r="88" spans="1:9" x14ac:dyDescent="0.25">
      <c r="A88" s="9" t="s">
        <v>158</v>
      </c>
      <c r="B88" s="25" t="s">
        <v>384</v>
      </c>
      <c r="C88" s="10" t="s">
        <v>159</v>
      </c>
      <c r="D88" s="10" t="s">
        <v>3</v>
      </c>
      <c r="E88" s="25" t="str">
        <f t="shared" si="5"/>
        <v>&lt;10</v>
      </c>
      <c r="F88" s="25" t="str">
        <f t="shared" si="6"/>
        <v>10 - 100</v>
      </c>
      <c r="G88" s="25" t="str">
        <f t="shared" si="7"/>
        <v>&gt;100</v>
      </c>
      <c r="H88" s="8">
        <v>100</v>
      </c>
      <c r="I88" s="10" t="s">
        <v>9</v>
      </c>
    </row>
    <row r="89" spans="1:9" x14ac:dyDescent="0.25">
      <c r="A89" s="9" t="s">
        <v>160</v>
      </c>
      <c r="B89" s="25" t="s">
        <v>384</v>
      </c>
      <c r="C89" s="10" t="s">
        <v>161</v>
      </c>
      <c r="D89" s="10" t="s">
        <v>3</v>
      </c>
      <c r="E89" s="25" t="str">
        <f t="shared" si="5"/>
        <v>&lt;60</v>
      </c>
      <c r="F89" s="25" t="str">
        <f t="shared" si="6"/>
        <v>60 - 600</v>
      </c>
      <c r="G89" s="25" t="str">
        <f t="shared" si="7"/>
        <v>&gt;600</v>
      </c>
      <c r="H89" s="8">
        <v>600</v>
      </c>
      <c r="I89" s="10" t="s">
        <v>9</v>
      </c>
    </row>
    <row r="90" spans="1:9" x14ac:dyDescent="0.25">
      <c r="A90" s="9" t="s">
        <v>162</v>
      </c>
      <c r="B90" s="25" t="s">
        <v>384</v>
      </c>
      <c r="C90" s="10" t="s">
        <v>163</v>
      </c>
      <c r="D90" s="10" t="s">
        <v>3</v>
      </c>
      <c r="E90" s="25" t="str">
        <f t="shared" si="5"/>
        <v>&lt;100</v>
      </c>
      <c r="F90" s="25" t="str">
        <f t="shared" si="6"/>
        <v>100 - 1000</v>
      </c>
      <c r="G90" s="25" t="str">
        <f t="shared" si="7"/>
        <v>&gt;1000</v>
      </c>
      <c r="H90" s="8">
        <v>1000</v>
      </c>
      <c r="I90" s="10" t="s">
        <v>9</v>
      </c>
    </row>
    <row r="91" spans="1:9" x14ac:dyDescent="0.25">
      <c r="A91" s="9" t="s">
        <v>164</v>
      </c>
      <c r="B91" s="25" t="s">
        <v>384</v>
      </c>
      <c r="C91" s="10" t="s">
        <v>165</v>
      </c>
      <c r="D91" s="10" t="s">
        <v>3</v>
      </c>
      <c r="E91" s="25" t="str">
        <f t="shared" si="5"/>
        <v>&lt;0.1</v>
      </c>
      <c r="F91" s="25" t="str">
        <f t="shared" si="6"/>
        <v>0.1 - 1</v>
      </c>
      <c r="G91" s="25" t="str">
        <f t="shared" si="7"/>
        <v>&gt;1</v>
      </c>
      <c r="H91" s="8">
        <v>1</v>
      </c>
      <c r="I91" s="10" t="s">
        <v>9</v>
      </c>
    </row>
    <row r="92" spans="1:9" x14ac:dyDescent="0.25">
      <c r="A92" s="9" t="s">
        <v>166</v>
      </c>
      <c r="B92" s="25" t="s">
        <v>384</v>
      </c>
      <c r="C92" s="10" t="s">
        <v>167</v>
      </c>
      <c r="D92" s="10" t="s">
        <v>3</v>
      </c>
      <c r="E92" s="25" t="str">
        <f t="shared" si="5"/>
        <v>&lt;4</v>
      </c>
      <c r="F92" s="25" t="str">
        <f t="shared" si="6"/>
        <v>4 - 40</v>
      </c>
      <c r="G92" s="25" t="str">
        <f t="shared" si="7"/>
        <v>&gt;40</v>
      </c>
      <c r="H92" s="8">
        <v>40</v>
      </c>
      <c r="I92" s="10" t="s">
        <v>9</v>
      </c>
    </row>
    <row r="93" spans="1:9" x14ac:dyDescent="0.25">
      <c r="A93" s="9" t="s">
        <v>168</v>
      </c>
      <c r="B93" s="25" t="s">
        <v>384</v>
      </c>
      <c r="C93" s="10" t="s">
        <v>169</v>
      </c>
      <c r="D93" s="10" t="s">
        <v>3</v>
      </c>
      <c r="E93" s="25" t="str">
        <f t="shared" si="5"/>
        <v>&lt;7</v>
      </c>
      <c r="F93" s="25" t="str">
        <f t="shared" si="6"/>
        <v>7 - 70</v>
      </c>
      <c r="G93" s="25" t="str">
        <f t="shared" si="7"/>
        <v>&gt;70</v>
      </c>
      <c r="H93" s="8">
        <v>70</v>
      </c>
      <c r="I93" s="10" t="s">
        <v>9</v>
      </c>
    </row>
    <row r="94" spans="1:9" x14ac:dyDescent="0.25">
      <c r="A94" s="9" t="s">
        <v>170</v>
      </c>
      <c r="B94" s="25" t="s">
        <v>384</v>
      </c>
      <c r="C94" s="10" t="s">
        <v>171</v>
      </c>
      <c r="D94" s="10" t="s">
        <v>3</v>
      </c>
      <c r="E94" s="25" t="str">
        <f t="shared" si="5"/>
        <v>&lt;300</v>
      </c>
      <c r="F94" s="25" t="str">
        <f t="shared" si="6"/>
        <v>300 - 3000</v>
      </c>
      <c r="G94" s="25" t="str">
        <f t="shared" si="7"/>
        <v>&gt;3000</v>
      </c>
      <c r="H94" s="8">
        <v>3000</v>
      </c>
      <c r="I94" s="10" t="s">
        <v>9</v>
      </c>
    </row>
    <row r="95" spans="1:9" x14ac:dyDescent="0.25">
      <c r="A95" s="9" t="s">
        <v>172</v>
      </c>
      <c r="B95" s="25" t="s">
        <v>384</v>
      </c>
      <c r="C95" s="10" t="s">
        <v>173</v>
      </c>
      <c r="D95" s="10" t="s">
        <v>3</v>
      </c>
      <c r="E95" s="25" t="str">
        <f t="shared" si="5"/>
        <v>&lt;30</v>
      </c>
      <c r="F95" s="25" t="str">
        <f t="shared" si="6"/>
        <v>30 - 300</v>
      </c>
      <c r="G95" s="25" t="str">
        <f t="shared" si="7"/>
        <v>&gt;300</v>
      </c>
      <c r="H95" s="8">
        <v>300</v>
      </c>
      <c r="I95" s="10" t="s">
        <v>9</v>
      </c>
    </row>
    <row r="96" spans="1:9" x14ac:dyDescent="0.25">
      <c r="A96" s="9" t="s">
        <v>174</v>
      </c>
      <c r="B96" s="25" t="s">
        <v>384</v>
      </c>
      <c r="C96" s="10" t="s">
        <v>175</v>
      </c>
      <c r="D96" s="10" t="s">
        <v>3</v>
      </c>
      <c r="E96" s="25" t="str">
        <f t="shared" si="5"/>
        <v>&lt;0.7</v>
      </c>
      <c r="F96" s="25" t="str">
        <f t="shared" si="6"/>
        <v>0.7 - 7</v>
      </c>
      <c r="G96" s="25" t="str">
        <f t="shared" si="7"/>
        <v>&gt;7</v>
      </c>
      <c r="H96" s="8">
        <v>7</v>
      </c>
      <c r="I96" s="10" t="s">
        <v>20</v>
      </c>
    </row>
    <row r="97" spans="1:9" x14ac:dyDescent="0.25">
      <c r="A97" s="9" t="s">
        <v>176</v>
      </c>
      <c r="B97" s="25" t="s">
        <v>384</v>
      </c>
      <c r="C97" s="10" t="s">
        <v>177</v>
      </c>
      <c r="D97" s="10" t="s">
        <v>3</v>
      </c>
      <c r="E97" s="25" t="str">
        <f t="shared" si="5"/>
        <v>&lt;20</v>
      </c>
      <c r="F97" s="25" t="str">
        <f t="shared" si="6"/>
        <v>20 - 200</v>
      </c>
      <c r="G97" s="25" t="str">
        <f t="shared" si="7"/>
        <v>&gt;200</v>
      </c>
      <c r="H97" s="8">
        <v>200</v>
      </c>
      <c r="I97" s="10" t="s">
        <v>9</v>
      </c>
    </row>
    <row r="98" spans="1:9" x14ac:dyDescent="0.25">
      <c r="A98" s="9" t="s">
        <v>178</v>
      </c>
      <c r="B98" s="25" t="s">
        <v>384</v>
      </c>
      <c r="C98" s="10" t="s">
        <v>179</v>
      </c>
      <c r="D98" s="10" t="s">
        <v>3</v>
      </c>
      <c r="E98" s="25" t="str">
        <f t="shared" ref="E98:E129" si="8">IF($B98="Inorganic",CONCATENATE("&lt;",($H98*0.5)),CONCATENATE("&lt;",($H98*0.1)))</f>
        <v>&lt;0.2</v>
      </c>
      <c r="F98" s="25" t="str">
        <f t="shared" ref="F98:F129" si="9">IF($B98="Inorganic",CONCATENATE(($H98*0.5)," - ",$H98),CONCATENATE(($H98*0.1)," - ",$H98))</f>
        <v>0.2 - 2</v>
      </c>
      <c r="G98" s="25" t="str">
        <f t="shared" si="7"/>
        <v>&gt;2</v>
      </c>
      <c r="H98" s="8">
        <v>2</v>
      </c>
      <c r="I98" s="10" t="s">
        <v>9</v>
      </c>
    </row>
    <row r="99" spans="1:9" x14ac:dyDescent="0.25">
      <c r="A99" s="9" t="s">
        <v>180</v>
      </c>
      <c r="B99" s="25" t="s">
        <v>384</v>
      </c>
      <c r="C99" s="10" t="s">
        <v>181</v>
      </c>
      <c r="D99" s="10" t="s">
        <v>3</v>
      </c>
      <c r="E99" s="25" t="str">
        <f t="shared" si="8"/>
        <v>&lt;20</v>
      </c>
      <c r="F99" s="25" t="str">
        <f t="shared" si="9"/>
        <v>20 - 200</v>
      </c>
      <c r="G99" s="25" t="str">
        <f t="shared" si="7"/>
        <v>&gt;200</v>
      </c>
      <c r="H99" s="8">
        <v>200</v>
      </c>
      <c r="I99" s="10" t="s">
        <v>9</v>
      </c>
    </row>
    <row r="100" spans="1:9" x14ac:dyDescent="0.25">
      <c r="A100" s="9" t="s">
        <v>182</v>
      </c>
      <c r="B100" s="25" t="s">
        <v>384</v>
      </c>
      <c r="C100" s="10" t="s">
        <v>183</v>
      </c>
      <c r="D100" s="10" t="s">
        <v>3</v>
      </c>
      <c r="E100" s="25" t="str">
        <f t="shared" si="8"/>
        <v>&lt;700</v>
      </c>
      <c r="F100" s="25" t="str">
        <f t="shared" si="9"/>
        <v>700 - 7000</v>
      </c>
      <c r="G100" s="25" t="str">
        <f t="shared" si="7"/>
        <v>&gt;7000</v>
      </c>
      <c r="H100" s="8">
        <v>7000</v>
      </c>
      <c r="I100" s="10" t="s">
        <v>9</v>
      </c>
    </row>
    <row r="101" spans="1:9" x14ac:dyDescent="0.25">
      <c r="A101" s="9" t="s">
        <v>184</v>
      </c>
      <c r="B101" s="25" t="s">
        <v>384</v>
      </c>
      <c r="C101" s="10" t="s">
        <v>185</v>
      </c>
      <c r="D101" s="10" t="s">
        <v>3</v>
      </c>
      <c r="E101" s="25" t="str">
        <f t="shared" si="8"/>
        <v>&lt;0.4</v>
      </c>
      <c r="F101" s="25" t="str">
        <f t="shared" si="9"/>
        <v>0.4 - 4</v>
      </c>
      <c r="G101" s="25" t="str">
        <f t="shared" si="7"/>
        <v>&gt;4</v>
      </c>
      <c r="H101" s="8">
        <v>4</v>
      </c>
      <c r="I101" s="10" t="s">
        <v>9</v>
      </c>
    </row>
    <row r="102" spans="1:9" x14ac:dyDescent="0.25">
      <c r="A102" s="9" t="s">
        <v>186</v>
      </c>
      <c r="B102" s="25" t="s">
        <v>384</v>
      </c>
      <c r="C102" s="10" t="s">
        <v>187</v>
      </c>
      <c r="D102" s="10" t="s">
        <v>3</v>
      </c>
      <c r="E102" s="25" t="str">
        <f t="shared" si="8"/>
        <v>&lt;40</v>
      </c>
      <c r="F102" s="25" t="str">
        <f t="shared" si="9"/>
        <v>40 - 400</v>
      </c>
      <c r="G102" s="25" t="str">
        <f t="shared" si="7"/>
        <v>&gt;400</v>
      </c>
      <c r="H102" s="8">
        <v>400</v>
      </c>
      <c r="I102" s="10" t="s">
        <v>9</v>
      </c>
    </row>
    <row r="103" spans="1:9" x14ac:dyDescent="0.25">
      <c r="A103" s="9" t="s">
        <v>188</v>
      </c>
      <c r="B103" s="25" t="s">
        <v>384</v>
      </c>
      <c r="C103" s="10" t="s">
        <v>189</v>
      </c>
      <c r="D103" s="10" t="s">
        <v>3</v>
      </c>
      <c r="E103" s="25" t="str">
        <f t="shared" si="8"/>
        <v>&lt;200</v>
      </c>
      <c r="F103" s="25" t="str">
        <f t="shared" si="9"/>
        <v>200 - 2000</v>
      </c>
      <c r="G103" s="25" t="str">
        <f t="shared" si="7"/>
        <v>&gt;2000</v>
      </c>
      <c r="H103" s="8">
        <v>2000</v>
      </c>
      <c r="I103" s="10" t="s">
        <v>9</v>
      </c>
    </row>
    <row r="104" spans="1:9" x14ac:dyDescent="0.25">
      <c r="A104" s="9" t="s">
        <v>190</v>
      </c>
      <c r="B104" s="25" t="s">
        <v>384</v>
      </c>
      <c r="C104" s="10" t="s">
        <v>191</v>
      </c>
      <c r="D104" s="10" t="s">
        <v>3</v>
      </c>
      <c r="E104" s="25" t="str">
        <f t="shared" si="8"/>
        <v>&lt;2000</v>
      </c>
      <c r="F104" s="25" t="str">
        <f t="shared" si="9"/>
        <v>2000 - 20000</v>
      </c>
      <c r="G104" s="25" t="str">
        <f t="shared" si="7"/>
        <v>&gt;20000</v>
      </c>
      <c r="H104" s="8">
        <v>20000</v>
      </c>
      <c r="I104" s="10" t="s">
        <v>9</v>
      </c>
    </row>
    <row r="105" spans="1:9" x14ac:dyDescent="0.25">
      <c r="A105" s="9" t="s">
        <v>192</v>
      </c>
      <c r="B105" s="25" t="s">
        <v>384</v>
      </c>
      <c r="C105" s="10" t="s">
        <v>193</v>
      </c>
      <c r="D105" s="10" t="s">
        <v>3</v>
      </c>
      <c r="E105" s="25" t="str">
        <f t="shared" si="8"/>
        <v>&lt;0.5</v>
      </c>
      <c r="F105" s="25" t="str">
        <f t="shared" si="9"/>
        <v>0.5 - 5</v>
      </c>
      <c r="G105" s="25" t="str">
        <f t="shared" si="7"/>
        <v>&gt;5</v>
      </c>
      <c r="H105" s="8">
        <v>5</v>
      </c>
      <c r="I105" s="10" t="s">
        <v>9</v>
      </c>
    </row>
    <row r="106" spans="1:9" x14ac:dyDescent="0.25">
      <c r="A106" s="9" t="s">
        <v>194</v>
      </c>
      <c r="B106" s="25" t="s">
        <v>384</v>
      </c>
      <c r="C106" s="10" t="s">
        <v>195</v>
      </c>
      <c r="D106" s="10" t="s">
        <v>3</v>
      </c>
      <c r="E106" s="25" t="str">
        <f t="shared" si="8"/>
        <v>&lt;70</v>
      </c>
      <c r="F106" s="25" t="str">
        <f t="shared" si="9"/>
        <v>70 - 700</v>
      </c>
      <c r="G106" s="25" t="str">
        <f t="shared" si="7"/>
        <v>&gt;700</v>
      </c>
      <c r="H106" s="8">
        <v>700</v>
      </c>
      <c r="I106" s="10" t="s">
        <v>9</v>
      </c>
    </row>
    <row r="107" spans="1:9" x14ac:dyDescent="0.25">
      <c r="A107" s="9" t="s">
        <v>196</v>
      </c>
      <c r="B107" s="25" t="s">
        <v>384</v>
      </c>
      <c r="C107" s="10" t="s">
        <v>197</v>
      </c>
      <c r="D107" s="10" t="s">
        <v>3</v>
      </c>
      <c r="E107" s="25" t="str">
        <f t="shared" si="8"/>
        <v>&lt;9</v>
      </c>
      <c r="F107" s="25" t="str">
        <f t="shared" si="9"/>
        <v>9 - 90</v>
      </c>
      <c r="G107" s="25" t="str">
        <f t="shared" si="7"/>
        <v>&gt;90</v>
      </c>
      <c r="H107" s="8">
        <v>90</v>
      </c>
      <c r="I107" s="10" t="s">
        <v>9</v>
      </c>
    </row>
    <row r="108" spans="1:9" x14ac:dyDescent="0.25">
      <c r="A108" s="9" t="s">
        <v>198</v>
      </c>
      <c r="B108" s="25" t="s">
        <v>384</v>
      </c>
      <c r="C108" s="10" t="s">
        <v>199</v>
      </c>
      <c r="D108" s="10" t="s">
        <v>3</v>
      </c>
      <c r="E108" s="25" t="str">
        <f t="shared" si="8"/>
        <v>&lt;200</v>
      </c>
      <c r="F108" s="25" t="str">
        <f t="shared" si="9"/>
        <v>200 - 2000</v>
      </c>
      <c r="G108" s="25" t="str">
        <f t="shared" si="7"/>
        <v>&gt;2000</v>
      </c>
      <c r="H108" s="8">
        <v>2000</v>
      </c>
      <c r="I108" s="10" t="s">
        <v>9</v>
      </c>
    </row>
    <row r="109" spans="1:9" x14ac:dyDescent="0.25">
      <c r="A109" s="9" t="s">
        <v>200</v>
      </c>
      <c r="B109" s="25" t="s">
        <v>384</v>
      </c>
      <c r="C109" s="10" t="s">
        <v>201</v>
      </c>
      <c r="D109" s="10" t="s">
        <v>3</v>
      </c>
      <c r="E109" s="25" t="str">
        <f t="shared" si="8"/>
        <v>&lt;2</v>
      </c>
      <c r="F109" s="25" t="str">
        <f t="shared" si="9"/>
        <v>2 - 20</v>
      </c>
      <c r="G109" s="25" t="str">
        <f t="shared" si="7"/>
        <v>&gt;20</v>
      </c>
      <c r="H109" s="8">
        <v>20</v>
      </c>
      <c r="I109" s="10" t="s">
        <v>4</v>
      </c>
    </row>
    <row r="110" spans="1:9" x14ac:dyDescent="0.25">
      <c r="A110" s="9" t="s">
        <v>202</v>
      </c>
      <c r="B110" s="25" t="s">
        <v>384</v>
      </c>
      <c r="C110" s="10" t="s">
        <v>203</v>
      </c>
      <c r="D110" s="10" t="s">
        <v>3</v>
      </c>
      <c r="E110" s="25" t="str">
        <f t="shared" si="8"/>
        <v>&lt;900</v>
      </c>
      <c r="F110" s="25" t="str">
        <f t="shared" si="9"/>
        <v>900 - 9000</v>
      </c>
      <c r="G110" s="25" t="str">
        <f t="shared" si="7"/>
        <v>&gt;9000</v>
      </c>
      <c r="H110" s="8">
        <v>9000</v>
      </c>
      <c r="I110" s="10" t="s">
        <v>9</v>
      </c>
    </row>
    <row r="111" spans="1:9" x14ac:dyDescent="0.25">
      <c r="A111" s="9" t="s">
        <v>204</v>
      </c>
      <c r="B111" s="25" t="s">
        <v>384</v>
      </c>
      <c r="C111" s="10" t="s">
        <v>205</v>
      </c>
      <c r="D111" s="10" t="s">
        <v>3</v>
      </c>
      <c r="E111" s="25" t="str">
        <f t="shared" si="8"/>
        <v>&lt;1</v>
      </c>
      <c r="F111" s="25" t="str">
        <f t="shared" si="9"/>
        <v>1 - 10</v>
      </c>
      <c r="G111" s="25" t="str">
        <f t="shared" si="7"/>
        <v>&gt;10</v>
      </c>
      <c r="H111" s="8">
        <v>10</v>
      </c>
      <c r="I111" s="10" t="s">
        <v>9</v>
      </c>
    </row>
    <row r="112" spans="1:9" x14ac:dyDescent="0.25">
      <c r="A112" s="9" t="s">
        <v>206</v>
      </c>
      <c r="B112" s="25" t="s">
        <v>384</v>
      </c>
      <c r="C112" s="10" t="s">
        <v>207</v>
      </c>
      <c r="D112" s="10" t="s">
        <v>3</v>
      </c>
      <c r="E112" s="25" t="str">
        <f t="shared" si="8"/>
        <v>&lt;0.4</v>
      </c>
      <c r="F112" s="25" t="str">
        <f t="shared" si="9"/>
        <v>0.4 - 4</v>
      </c>
      <c r="G112" s="25" t="str">
        <f t="shared" si="7"/>
        <v>&gt;4</v>
      </c>
      <c r="H112" s="8">
        <v>4</v>
      </c>
      <c r="I112" s="10" t="s">
        <v>9</v>
      </c>
    </row>
    <row r="113" spans="1:9" x14ac:dyDescent="0.25">
      <c r="A113" s="9" t="s">
        <v>208</v>
      </c>
      <c r="B113" s="25" t="s">
        <v>384</v>
      </c>
      <c r="C113" s="10" t="s">
        <v>209</v>
      </c>
      <c r="D113" s="10" t="s">
        <v>3</v>
      </c>
      <c r="E113" s="25" t="str">
        <f t="shared" si="8"/>
        <v>&lt;2</v>
      </c>
      <c r="F113" s="25" t="str">
        <f t="shared" si="9"/>
        <v>2 - 20</v>
      </c>
      <c r="G113" s="25" t="str">
        <f t="shared" si="7"/>
        <v>&gt;20</v>
      </c>
      <c r="H113" s="8">
        <v>20</v>
      </c>
      <c r="I113" s="10" t="s">
        <v>9</v>
      </c>
    </row>
    <row r="114" spans="1:9" x14ac:dyDescent="0.25">
      <c r="A114" s="9" t="s">
        <v>210</v>
      </c>
      <c r="B114" s="25" t="s">
        <v>384</v>
      </c>
      <c r="C114" s="10" t="s">
        <v>211</v>
      </c>
      <c r="D114" s="10" t="s">
        <v>3</v>
      </c>
      <c r="E114" s="25" t="str">
        <f t="shared" si="8"/>
        <v>&lt;2</v>
      </c>
      <c r="F114" s="25" t="str">
        <f t="shared" si="9"/>
        <v>2 - 20</v>
      </c>
      <c r="G114" s="25" t="str">
        <f t="shared" si="7"/>
        <v>&gt;20</v>
      </c>
      <c r="H114" s="8">
        <v>20</v>
      </c>
      <c r="I114" s="10" t="s">
        <v>9</v>
      </c>
    </row>
    <row r="115" spans="1:9" x14ac:dyDescent="0.25">
      <c r="A115" s="14" t="s">
        <v>366</v>
      </c>
      <c r="B115" s="25" t="s">
        <v>384</v>
      </c>
      <c r="C115" s="8">
        <v>34459</v>
      </c>
      <c r="D115" s="8" t="s">
        <v>3</v>
      </c>
      <c r="E115" s="25" t="str">
        <f t="shared" si="8"/>
        <v>&lt;0.1</v>
      </c>
      <c r="F115" s="25" t="str">
        <f t="shared" si="9"/>
        <v>0.1 - 1</v>
      </c>
      <c r="G115" s="25" t="str">
        <f t="shared" si="7"/>
        <v>&gt;1</v>
      </c>
      <c r="H115" s="8">
        <v>1</v>
      </c>
      <c r="I115" s="8" t="s">
        <v>20</v>
      </c>
    </row>
    <row r="116" spans="1:9" x14ac:dyDescent="0.25">
      <c r="A116" s="9" t="s">
        <v>212</v>
      </c>
      <c r="B116" s="25" t="s">
        <v>384</v>
      </c>
      <c r="C116" s="10" t="s">
        <v>213</v>
      </c>
      <c r="D116" s="10" t="s">
        <v>3</v>
      </c>
      <c r="E116" s="25" t="str">
        <f t="shared" si="8"/>
        <v>&lt;50</v>
      </c>
      <c r="F116" s="25" t="str">
        <f t="shared" si="9"/>
        <v>50 - 500</v>
      </c>
      <c r="G116" s="25" t="str">
        <f t="shared" si="7"/>
        <v>&gt;500</v>
      </c>
      <c r="H116" s="8">
        <v>500</v>
      </c>
      <c r="I116" s="10" t="s">
        <v>20</v>
      </c>
    </row>
    <row r="117" spans="1:9" x14ac:dyDescent="0.25">
      <c r="A117" s="9" t="s">
        <v>214</v>
      </c>
      <c r="B117" s="25" t="s">
        <v>384</v>
      </c>
      <c r="C117" s="10" t="s">
        <v>215</v>
      </c>
      <c r="D117" s="10" t="s">
        <v>3</v>
      </c>
      <c r="E117" s="25" t="str">
        <f t="shared" si="8"/>
        <v>&lt;40</v>
      </c>
      <c r="F117" s="25" t="str">
        <f t="shared" si="9"/>
        <v>40 - 400</v>
      </c>
      <c r="G117" s="25" t="str">
        <f t="shared" si="7"/>
        <v>&gt;400</v>
      </c>
      <c r="H117" s="8">
        <v>400</v>
      </c>
      <c r="I117" s="10" t="s">
        <v>9</v>
      </c>
    </row>
    <row r="118" spans="1:9" x14ac:dyDescent="0.25">
      <c r="A118" s="9" t="s">
        <v>216</v>
      </c>
      <c r="B118" s="25" t="s">
        <v>384</v>
      </c>
      <c r="C118" s="10" t="s">
        <v>217</v>
      </c>
      <c r="D118" s="10" t="s">
        <v>3</v>
      </c>
      <c r="E118" s="25" t="str">
        <f t="shared" si="8"/>
        <v>&lt;30</v>
      </c>
      <c r="F118" s="25" t="str">
        <f t="shared" si="9"/>
        <v>30 - 300</v>
      </c>
      <c r="G118" s="25" t="str">
        <f t="shared" si="7"/>
        <v>&gt;300</v>
      </c>
      <c r="H118" s="8">
        <v>300</v>
      </c>
      <c r="I118" s="10" t="s">
        <v>9</v>
      </c>
    </row>
    <row r="119" spans="1:9" x14ac:dyDescent="0.25">
      <c r="A119" s="9" t="s">
        <v>218</v>
      </c>
      <c r="B119" s="25" t="s">
        <v>384</v>
      </c>
      <c r="C119" s="10" t="s">
        <v>219</v>
      </c>
      <c r="D119" s="10" t="s">
        <v>3</v>
      </c>
      <c r="E119" s="25" t="str">
        <f t="shared" si="8"/>
        <v>&lt;0.6</v>
      </c>
      <c r="F119" s="25" t="str">
        <f t="shared" si="9"/>
        <v>0.6 - 6</v>
      </c>
      <c r="G119" s="25" t="str">
        <f t="shared" si="7"/>
        <v>&gt;6</v>
      </c>
      <c r="H119" s="8">
        <v>6</v>
      </c>
      <c r="I119" s="10" t="s">
        <v>9</v>
      </c>
    </row>
    <row r="120" spans="1:9" x14ac:dyDescent="0.25">
      <c r="A120" s="9" t="s">
        <v>220</v>
      </c>
      <c r="B120" s="25" t="s">
        <v>384</v>
      </c>
      <c r="C120" s="10" t="s">
        <v>221</v>
      </c>
      <c r="D120" s="10" t="s">
        <v>3</v>
      </c>
      <c r="E120" s="25" t="str">
        <f t="shared" si="8"/>
        <v>&lt;10</v>
      </c>
      <c r="F120" s="25" t="str">
        <f t="shared" si="9"/>
        <v>10 - 100</v>
      </c>
      <c r="G120" s="25" t="str">
        <f t="shared" si="7"/>
        <v>&gt;100</v>
      </c>
      <c r="H120" s="8">
        <v>100</v>
      </c>
      <c r="I120" s="10" t="s">
        <v>9</v>
      </c>
    </row>
    <row r="121" spans="1:9" x14ac:dyDescent="0.25">
      <c r="A121" s="9" t="s">
        <v>222</v>
      </c>
      <c r="B121" s="25" t="s">
        <v>384</v>
      </c>
      <c r="C121" s="10" t="s">
        <v>223</v>
      </c>
      <c r="D121" s="10" t="s">
        <v>3</v>
      </c>
      <c r="E121" s="25" t="str">
        <f t="shared" si="8"/>
        <v>&lt;0.1</v>
      </c>
      <c r="F121" s="25" t="str">
        <f t="shared" si="9"/>
        <v>0.1 - 1</v>
      </c>
      <c r="G121" s="25" t="str">
        <f t="shared" si="7"/>
        <v>&gt;1</v>
      </c>
      <c r="H121" s="8">
        <v>1</v>
      </c>
      <c r="I121" s="10" t="s">
        <v>9</v>
      </c>
    </row>
    <row r="122" spans="1:9" x14ac:dyDescent="0.25">
      <c r="A122" s="9" t="s">
        <v>224</v>
      </c>
      <c r="B122" s="25" t="s">
        <v>384</v>
      </c>
      <c r="C122" s="10" t="s">
        <v>225</v>
      </c>
      <c r="D122" s="10" t="s">
        <v>3</v>
      </c>
      <c r="E122" s="25" t="str">
        <f t="shared" si="8"/>
        <v>&lt;100</v>
      </c>
      <c r="F122" s="25" t="str">
        <f t="shared" si="9"/>
        <v>100 - 1000</v>
      </c>
      <c r="G122" s="25" t="str">
        <f t="shared" si="7"/>
        <v>&gt;1000</v>
      </c>
      <c r="H122" s="8">
        <v>1000</v>
      </c>
      <c r="I122" s="10" t="s">
        <v>9</v>
      </c>
    </row>
    <row r="123" spans="1:9" x14ac:dyDescent="0.25">
      <c r="A123" s="9" t="s">
        <v>226</v>
      </c>
      <c r="B123" s="25" t="s">
        <v>384</v>
      </c>
      <c r="C123" s="10" t="s">
        <v>227</v>
      </c>
      <c r="D123" s="10" t="s">
        <v>3</v>
      </c>
      <c r="E123" s="25" t="str">
        <f t="shared" si="8"/>
        <v>&lt;0.4</v>
      </c>
      <c r="F123" s="25" t="str">
        <f t="shared" si="9"/>
        <v>0.4 - 4</v>
      </c>
      <c r="G123" s="25" t="str">
        <f t="shared" si="7"/>
        <v>&gt;4</v>
      </c>
      <c r="H123" s="8">
        <v>4</v>
      </c>
      <c r="I123" s="10" t="s">
        <v>20</v>
      </c>
    </row>
    <row r="124" spans="1:9" x14ac:dyDescent="0.25">
      <c r="A124" s="9" t="s">
        <v>228</v>
      </c>
      <c r="B124" s="25" t="s">
        <v>384</v>
      </c>
      <c r="C124" s="10" t="s">
        <v>229</v>
      </c>
      <c r="D124" s="10" t="s">
        <v>3</v>
      </c>
      <c r="E124" s="25" t="str">
        <f t="shared" si="8"/>
        <v>&lt;200</v>
      </c>
      <c r="F124" s="25" t="str">
        <f t="shared" si="9"/>
        <v>200 - 2000</v>
      </c>
      <c r="G124" s="25" t="str">
        <f t="shared" si="7"/>
        <v>&gt;2000</v>
      </c>
      <c r="H124" s="8">
        <v>2000</v>
      </c>
      <c r="I124" s="10" t="s">
        <v>9</v>
      </c>
    </row>
    <row r="125" spans="1:9" x14ac:dyDescent="0.25">
      <c r="A125" s="9" t="s">
        <v>230</v>
      </c>
      <c r="B125" s="25" t="s">
        <v>384</v>
      </c>
      <c r="C125" s="10" t="s">
        <v>231</v>
      </c>
      <c r="D125" s="10" t="s">
        <v>3</v>
      </c>
      <c r="E125" s="25" t="str">
        <f t="shared" si="8"/>
        <v>&lt;100</v>
      </c>
      <c r="F125" s="25" t="str">
        <f t="shared" si="9"/>
        <v>100 - 1000</v>
      </c>
      <c r="G125" s="25" t="str">
        <f t="shared" si="7"/>
        <v>&gt;1000</v>
      </c>
      <c r="H125" s="8">
        <v>1000</v>
      </c>
      <c r="I125" s="10" t="s">
        <v>9</v>
      </c>
    </row>
    <row r="126" spans="1:9" x14ac:dyDescent="0.25">
      <c r="A126" s="9" t="s">
        <v>232</v>
      </c>
      <c r="B126" s="25" t="s">
        <v>384</v>
      </c>
      <c r="C126" s="10" t="s">
        <v>233</v>
      </c>
      <c r="D126" s="10" t="s">
        <v>3</v>
      </c>
      <c r="E126" s="25" t="str">
        <f t="shared" si="8"/>
        <v>&lt;10</v>
      </c>
      <c r="F126" s="25" t="str">
        <f t="shared" si="9"/>
        <v>10 - 100</v>
      </c>
      <c r="G126" s="25" t="str">
        <f t="shared" si="7"/>
        <v>&gt;100</v>
      </c>
      <c r="H126" s="8">
        <v>100</v>
      </c>
      <c r="I126" s="10" t="s">
        <v>9</v>
      </c>
    </row>
    <row r="127" spans="1:9" x14ac:dyDescent="0.25">
      <c r="A127" s="9" t="s">
        <v>234</v>
      </c>
      <c r="B127" s="25" t="s">
        <v>384</v>
      </c>
      <c r="C127" s="10" t="s">
        <v>235</v>
      </c>
      <c r="D127" s="10" t="s">
        <v>3</v>
      </c>
      <c r="E127" s="25" t="str">
        <f t="shared" si="8"/>
        <v>&lt;0.2</v>
      </c>
      <c r="F127" s="25" t="str">
        <f t="shared" si="9"/>
        <v>0.2 - 2</v>
      </c>
      <c r="G127" s="25" t="str">
        <f t="shared" si="7"/>
        <v>&gt;2</v>
      </c>
      <c r="H127" s="8">
        <v>2</v>
      </c>
      <c r="I127" s="10" t="s">
        <v>9</v>
      </c>
    </row>
    <row r="128" spans="1:9" x14ac:dyDescent="0.25">
      <c r="A128" s="9" t="s">
        <v>236</v>
      </c>
      <c r="B128" s="25" t="s">
        <v>384</v>
      </c>
      <c r="C128" s="10" t="s">
        <v>237</v>
      </c>
      <c r="D128" s="10" t="s">
        <v>3</v>
      </c>
      <c r="E128" s="25" t="str">
        <f t="shared" si="8"/>
        <v>&lt;7</v>
      </c>
      <c r="F128" s="25" t="str">
        <f t="shared" si="9"/>
        <v>7 - 70</v>
      </c>
      <c r="G128" s="25" t="str">
        <f t="shared" si="7"/>
        <v>&gt;70</v>
      </c>
      <c r="H128" s="8">
        <v>70</v>
      </c>
      <c r="I128" s="10" t="s">
        <v>4</v>
      </c>
    </row>
    <row r="129" spans="1:9" x14ac:dyDescent="0.25">
      <c r="A129" s="9" t="s">
        <v>238</v>
      </c>
      <c r="B129" s="25" t="s">
        <v>384</v>
      </c>
      <c r="C129" s="10" t="s">
        <v>239</v>
      </c>
      <c r="D129" s="10" t="s">
        <v>3</v>
      </c>
      <c r="E129" s="25" t="str">
        <f t="shared" si="8"/>
        <v>&lt;0.7</v>
      </c>
      <c r="F129" s="25" t="str">
        <f t="shared" si="9"/>
        <v>0.7 - 7</v>
      </c>
      <c r="G129" s="25" t="str">
        <f t="shared" si="7"/>
        <v>&gt;7</v>
      </c>
      <c r="H129" s="8">
        <v>7</v>
      </c>
      <c r="I129" s="10" t="s">
        <v>9</v>
      </c>
    </row>
    <row r="130" spans="1:9" x14ac:dyDescent="0.25">
      <c r="A130" s="9" t="s">
        <v>240</v>
      </c>
      <c r="B130" s="25" t="s">
        <v>384</v>
      </c>
      <c r="C130" s="10" t="s">
        <v>241</v>
      </c>
      <c r="D130" s="10" t="s">
        <v>3</v>
      </c>
      <c r="E130" s="25" t="str">
        <f t="shared" ref="E130:E161" si="10">IF($B130="Inorganic",CONCATENATE("&lt;",($H130*0.5)),CONCATENATE("&lt;",($H130*0.1)))</f>
        <v>&lt;40</v>
      </c>
      <c r="F130" s="25" t="str">
        <f t="shared" ref="F130:F161" si="11">IF($B130="Inorganic",CONCATENATE(($H130*0.5)," - ",$H130),CONCATENATE(($H130*0.1)," - ",$H130))</f>
        <v>40 - 400</v>
      </c>
      <c r="G130" s="25" t="str">
        <f t="shared" si="7"/>
        <v>&gt;400</v>
      </c>
      <c r="H130" s="8">
        <v>400</v>
      </c>
      <c r="I130" s="10" t="s">
        <v>9</v>
      </c>
    </row>
    <row r="131" spans="1:9" x14ac:dyDescent="0.25">
      <c r="A131" s="9" t="s">
        <v>242</v>
      </c>
      <c r="B131" s="25" t="s">
        <v>384</v>
      </c>
      <c r="C131" s="10" t="s">
        <v>243</v>
      </c>
      <c r="D131" s="10" t="s">
        <v>3</v>
      </c>
      <c r="E131" s="25" t="str">
        <f t="shared" si="10"/>
        <v>&lt;2</v>
      </c>
      <c r="F131" s="25" t="str">
        <f t="shared" si="11"/>
        <v>2 - 20</v>
      </c>
      <c r="G131" s="25" t="str">
        <f t="shared" ref="G131:G162" si="12">CONCATENATE("&gt;",($H131))</f>
        <v>&gt;20</v>
      </c>
      <c r="H131" s="8">
        <v>20</v>
      </c>
      <c r="I131" s="10" t="s">
        <v>9</v>
      </c>
    </row>
    <row r="132" spans="1:9" x14ac:dyDescent="0.25">
      <c r="A132" s="9" t="s">
        <v>244</v>
      </c>
      <c r="B132" s="25" t="s">
        <v>384</v>
      </c>
      <c r="C132" s="10" t="s">
        <v>245</v>
      </c>
      <c r="D132" s="10" t="s">
        <v>3</v>
      </c>
      <c r="E132" s="25" t="str">
        <f t="shared" si="10"/>
        <v>&lt;4</v>
      </c>
      <c r="F132" s="25" t="str">
        <f t="shared" si="11"/>
        <v>4 - 40</v>
      </c>
      <c r="G132" s="25" t="str">
        <f t="shared" si="12"/>
        <v>&gt;40</v>
      </c>
      <c r="H132" s="8">
        <v>40</v>
      </c>
      <c r="I132" s="10" t="s">
        <v>9</v>
      </c>
    </row>
    <row r="133" spans="1:9" x14ac:dyDescent="0.25">
      <c r="A133" s="9" t="s">
        <v>246</v>
      </c>
      <c r="B133" s="25" t="s">
        <v>384</v>
      </c>
      <c r="C133" s="10" t="s">
        <v>247</v>
      </c>
      <c r="D133" s="10" t="s">
        <v>3</v>
      </c>
      <c r="E133" s="25" t="str">
        <f t="shared" si="10"/>
        <v>&lt;0.7</v>
      </c>
      <c r="F133" s="25" t="str">
        <f t="shared" si="11"/>
        <v>0.7 - 7</v>
      </c>
      <c r="G133" s="25" t="str">
        <f t="shared" si="12"/>
        <v>&gt;7</v>
      </c>
      <c r="H133" s="8">
        <v>7</v>
      </c>
      <c r="I133" s="10" t="s">
        <v>248</v>
      </c>
    </row>
    <row r="134" spans="1:9" x14ac:dyDescent="0.25">
      <c r="A134" s="9" t="s">
        <v>249</v>
      </c>
      <c r="B134" s="25" t="s">
        <v>384</v>
      </c>
      <c r="C134" s="10" t="s">
        <v>250</v>
      </c>
      <c r="D134" s="10" t="s">
        <v>3</v>
      </c>
      <c r="E134" s="25" t="str">
        <f t="shared" si="10"/>
        <v>&lt;0.7</v>
      </c>
      <c r="F134" s="25" t="str">
        <f t="shared" si="11"/>
        <v>0.7 - 7</v>
      </c>
      <c r="G134" s="25" t="str">
        <f t="shared" si="12"/>
        <v>&gt;7</v>
      </c>
      <c r="H134" s="8">
        <v>7</v>
      </c>
      <c r="I134" s="10" t="s">
        <v>9</v>
      </c>
    </row>
    <row r="135" spans="1:9" x14ac:dyDescent="0.25">
      <c r="A135" s="9" t="s">
        <v>251</v>
      </c>
      <c r="B135" s="25" t="s">
        <v>384</v>
      </c>
      <c r="C135" s="10" t="s">
        <v>252</v>
      </c>
      <c r="D135" s="10" t="s">
        <v>3</v>
      </c>
      <c r="E135" s="25" t="str">
        <f t="shared" si="10"/>
        <v>&lt;0.7</v>
      </c>
      <c r="F135" s="25" t="str">
        <f t="shared" si="11"/>
        <v>0.7 - 7</v>
      </c>
      <c r="G135" s="25" t="str">
        <f t="shared" si="12"/>
        <v>&gt;7</v>
      </c>
      <c r="H135" s="8">
        <v>7</v>
      </c>
      <c r="I135" s="10" t="s">
        <v>9</v>
      </c>
    </row>
    <row r="136" spans="1:9" x14ac:dyDescent="0.25">
      <c r="A136" s="9" t="s">
        <v>253</v>
      </c>
      <c r="B136" s="25" t="s">
        <v>384</v>
      </c>
      <c r="C136" s="10" t="s">
        <v>254</v>
      </c>
      <c r="D136" s="10" t="s">
        <v>3</v>
      </c>
      <c r="E136" s="25" t="str">
        <f t="shared" si="10"/>
        <v>&lt;1</v>
      </c>
      <c r="F136" s="25" t="str">
        <f t="shared" si="11"/>
        <v>1 - 10</v>
      </c>
      <c r="G136" s="25" t="str">
        <f t="shared" si="12"/>
        <v>&gt;10</v>
      </c>
      <c r="H136" s="8">
        <v>10</v>
      </c>
      <c r="I136" s="10" t="s">
        <v>9</v>
      </c>
    </row>
    <row r="137" spans="1:9" x14ac:dyDescent="0.25">
      <c r="A137" s="9" t="s">
        <v>255</v>
      </c>
      <c r="B137" s="25" t="s">
        <v>384</v>
      </c>
      <c r="C137" s="10" t="s">
        <v>256</v>
      </c>
      <c r="D137" s="10" t="s">
        <v>3</v>
      </c>
      <c r="E137" s="25" t="str">
        <f t="shared" si="10"/>
        <v>&lt;0.9</v>
      </c>
      <c r="F137" s="25" t="str">
        <f t="shared" si="11"/>
        <v>0.9 - 9</v>
      </c>
      <c r="G137" s="25" t="str">
        <f t="shared" si="12"/>
        <v>&gt;9</v>
      </c>
      <c r="H137" s="8">
        <v>9</v>
      </c>
      <c r="I137" s="10" t="s">
        <v>9</v>
      </c>
    </row>
    <row r="138" spans="1:9" x14ac:dyDescent="0.25">
      <c r="A138" s="9" t="s">
        <v>154</v>
      </c>
      <c r="B138" s="25" t="s">
        <v>384</v>
      </c>
      <c r="C138" s="10" t="s">
        <v>257</v>
      </c>
      <c r="D138" s="10" t="s">
        <v>3</v>
      </c>
      <c r="E138" s="25" t="str">
        <f t="shared" si="10"/>
        <v>&lt;4</v>
      </c>
      <c r="F138" s="25" t="str">
        <f t="shared" si="11"/>
        <v>4 - 40</v>
      </c>
      <c r="G138" s="25" t="str">
        <f t="shared" si="12"/>
        <v>&gt;40</v>
      </c>
      <c r="H138" s="8">
        <v>40</v>
      </c>
      <c r="I138" s="10" t="s">
        <v>9</v>
      </c>
    </row>
    <row r="139" spans="1:9" x14ac:dyDescent="0.25">
      <c r="A139" s="9" t="s">
        <v>156</v>
      </c>
      <c r="B139" s="25" t="s">
        <v>384</v>
      </c>
      <c r="C139" s="10" t="s">
        <v>258</v>
      </c>
      <c r="D139" s="10" t="s">
        <v>3</v>
      </c>
      <c r="E139" s="25" t="str">
        <f t="shared" si="10"/>
        <v>&lt;1.8</v>
      </c>
      <c r="F139" s="25" t="str">
        <f t="shared" si="11"/>
        <v>1.8 - 18</v>
      </c>
      <c r="G139" s="25" t="str">
        <f t="shared" si="12"/>
        <v>&gt;18</v>
      </c>
      <c r="H139" s="8">
        <v>18</v>
      </c>
      <c r="I139" s="10" t="s">
        <v>4</v>
      </c>
    </row>
    <row r="140" spans="1:9" x14ac:dyDescent="0.25">
      <c r="A140" s="9" t="s">
        <v>259</v>
      </c>
      <c r="B140" s="25" t="s">
        <v>384</v>
      </c>
      <c r="C140" s="10" t="s">
        <v>260</v>
      </c>
      <c r="D140" s="10" t="s">
        <v>3</v>
      </c>
      <c r="E140" s="25" t="str">
        <f t="shared" si="10"/>
        <v>&lt;0.2</v>
      </c>
      <c r="F140" s="25" t="str">
        <f t="shared" si="11"/>
        <v>0.2 - 2</v>
      </c>
      <c r="G140" s="25" t="str">
        <f t="shared" si="12"/>
        <v>&gt;2</v>
      </c>
      <c r="H140" s="8">
        <v>2</v>
      </c>
      <c r="I140" s="10" t="s">
        <v>9</v>
      </c>
    </row>
    <row r="141" spans="1:9" x14ac:dyDescent="0.25">
      <c r="A141" s="9" t="s">
        <v>261</v>
      </c>
      <c r="B141" s="25" t="s">
        <v>384</v>
      </c>
      <c r="C141" s="10" t="s">
        <v>262</v>
      </c>
      <c r="D141" s="10" t="s">
        <v>3</v>
      </c>
      <c r="E141" s="25" t="str">
        <f t="shared" si="10"/>
        <v>&lt;0.08</v>
      </c>
      <c r="F141" s="25" t="str">
        <f t="shared" si="11"/>
        <v>0.08 - 0.8</v>
      </c>
      <c r="G141" s="25" t="str">
        <f t="shared" si="12"/>
        <v>&gt;0.8</v>
      </c>
      <c r="H141" s="8">
        <v>0.8</v>
      </c>
      <c r="I141" s="10" t="s">
        <v>9</v>
      </c>
    </row>
    <row r="142" spans="1:9" x14ac:dyDescent="0.25">
      <c r="A142" s="9" t="s">
        <v>263</v>
      </c>
      <c r="B142" s="25" t="s">
        <v>384</v>
      </c>
      <c r="C142" s="10" t="s">
        <v>264</v>
      </c>
      <c r="D142" s="10" t="s">
        <v>3</v>
      </c>
      <c r="E142" s="25" t="str">
        <f t="shared" si="10"/>
        <v>&lt;20</v>
      </c>
      <c r="F142" s="25" t="str">
        <f t="shared" si="11"/>
        <v>20 - 200</v>
      </c>
      <c r="G142" s="25" t="str">
        <f t="shared" si="12"/>
        <v>&gt;200</v>
      </c>
      <c r="H142" s="8">
        <v>200</v>
      </c>
      <c r="I142" s="10" t="s">
        <v>9</v>
      </c>
    </row>
    <row r="143" spans="1:9" x14ac:dyDescent="0.25">
      <c r="A143" s="9" t="s">
        <v>265</v>
      </c>
      <c r="B143" s="25" t="s">
        <v>384</v>
      </c>
      <c r="C143" s="10" t="s">
        <v>266</v>
      </c>
      <c r="D143" s="10" t="s">
        <v>3</v>
      </c>
      <c r="E143" s="25" t="str">
        <f t="shared" si="10"/>
        <v>&lt;4</v>
      </c>
      <c r="F143" s="25" t="str">
        <f t="shared" si="11"/>
        <v>4 - 40</v>
      </c>
      <c r="G143" s="25" t="str">
        <f t="shared" si="12"/>
        <v>&gt;40</v>
      </c>
      <c r="H143" s="8">
        <v>40</v>
      </c>
      <c r="I143" s="10" t="s">
        <v>9</v>
      </c>
    </row>
    <row r="144" spans="1:9" x14ac:dyDescent="0.25">
      <c r="A144" s="9" t="s">
        <v>267</v>
      </c>
      <c r="B144" s="25" t="s">
        <v>384</v>
      </c>
      <c r="C144" s="10" t="s">
        <v>268</v>
      </c>
      <c r="D144" s="10" t="s">
        <v>3</v>
      </c>
      <c r="E144" s="25" t="str">
        <f t="shared" si="10"/>
        <v>&lt;0.1</v>
      </c>
      <c r="F144" s="25" t="str">
        <f t="shared" si="11"/>
        <v>0.1 - 1</v>
      </c>
      <c r="G144" s="25" t="str">
        <f t="shared" si="12"/>
        <v>&gt;1</v>
      </c>
      <c r="H144" s="8">
        <v>1</v>
      </c>
      <c r="I144" s="10" t="s">
        <v>9</v>
      </c>
    </row>
    <row r="145" spans="1:9" x14ac:dyDescent="0.25">
      <c r="A145" s="9" t="s">
        <v>269</v>
      </c>
      <c r="B145" s="25" t="s">
        <v>384</v>
      </c>
      <c r="C145" s="10" t="s">
        <v>270</v>
      </c>
      <c r="D145" s="10" t="s">
        <v>3</v>
      </c>
      <c r="E145" s="25" t="str">
        <f t="shared" si="10"/>
        <v>&lt;0.04</v>
      </c>
      <c r="F145" s="25" t="str">
        <f t="shared" si="11"/>
        <v>0.04 - 0.4</v>
      </c>
      <c r="G145" s="25" t="str">
        <f t="shared" si="12"/>
        <v>&gt;0.4</v>
      </c>
      <c r="H145" s="8">
        <v>0.4</v>
      </c>
      <c r="I145" s="10" t="s">
        <v>9</v>
      </c>
    </row>
    <row r="146" spans="1:9" x14ac:dyDescent="0.25">
      <c r="A146" s="9" t="s">
        <v>271</v>
      </c>
      <c r="B146" s="25" t="s">
        <v>384</v>
      </c>
      <c r="C146" s="10" t="s">
        <v>272</v>
      </c>
      <c r="D146" s="10" t="s">
        <v>3</v>
      </c>
      <c r="E146" s="25" t="str">
        <f t="shared" si="10"/>
        <v>&lt;0.005</v>
      </c>
      <c r="F146" s="25" t="str">
        <f t="shared" si="11"/>
        <v>0.005 - 0.05</v>
      </c>
      <c r="G146" s="25" t="str">
        <f t="shared" si="12"/>
        <v>&gt;0.05</v>
      </c>
      <c r="H146" s="8">
        <v>0.05</v>
      </c>
      <c r="I146" s="10" t="s">
        <v>9</v>
      </c>
    </row>
    <row r="147" spans="1:9" ht="30" x14ac:dyDescent="0.25">
      <c r="A147" s="9" t="s">
        <v>273</v>
      </c>
      <c r="B147" s="25" t="s">
        <v>384</v>
      </c>
      <c r="C147" s="10" t="s">
        <v>274</v>
      </c>
      <c r="D147" s="10" t="s">
        <v>3</v>
      </c>
      <c r="E147" s="25" t="str">
        <f t="shared" si="10"/>
        <v>&lt;0.0009</v>
      </c>
      <c r="F147" s="25" t="str">
        <f t="shared" si="11"/>
        <v>0.0009 - 0.009</v>
      </c>
      <c r="G147" s="25" t="str">
        <f t="shared" si="12"/>
        <v>&gt;0.009</v>
      </c>
      <c r="H147" s="8">
        <v>8.9999999999999993E-3</v>
      </c>
      <c r="I147" s="10" t="s">
        <v>77</v>
      </c>
    </row>
    <row r="148" spans="1:9" x14ac:dyDescent="0.25">
      <c r="A148" s="9" t="s">
        <v>275</v>
      </c>
      <c r="B148" s="25" t="s">
        <v>384</v>
      </c>
      <c r="C148" s="10" t="s">
        <v>276</v>
      </c>
      <c r="D148" s="10" t="s">
        <v>3</v>
      </c>
      <c r="E148" s="25" t="str">
        <f t="shared" si="10"/>
        <v>&lt;0.2</v>
      </c>
      <c r="F148" s="25" t="str">
        <f t="shared" si="11"/>
        <v>0.2 - 2</v>
      </c>
      <c r="G148" s="25" t="str">
        <f t="shared" si="12"/>
        <v>&gt;2</v>
      </c>
      <c r="H148" s="8">
        <v>2</v>
      </c>
      <c r="I148" s="10" t="s">
        <v>9</v>
      </c>
    </row>
    <row r="149" spans="1:9" x14ac:dyDescent="0.25">
      <c r="A149" s="9" t="s">
        <v>277</v>
      </c>
      <c r="B149" s="25" t="s">
        <v>384</v>
      </c>
      <c r="C149" s="10" t="s">
        <v>278</v>
      </c>
      <c r="D149" s="10" t="s">
        <v>3</v>
      </c>
      <c r="E149" s="25" t="str">
        <f t="shared" si="10"/>
        <v>&lt;0.09</v>
      </c>
      <c r="F149" s="25" t="str">
        <f t="shared" si="11"/>
        <v>0.09 - 0.9</v>
      </c>
      <c r="G149" s="25" t="str">
        <f t="shared" si="12"/>
        <v>&gt;0.9</v>
      </c>
      <c r="H149" s="8">
        <v>0.9</v>
      </c>
      <c r="I149" s="10" t="s">
        <v>9</v>
      </c>
    </row>
    <row r="150" spans="1:9" x14ac:dyDescent="0.25">
      <c r="A150" s="9" t="s">
        <v>279</v>
      </c>
      <c r="B150" s="25" t="s">
        <v>384</v>
      </c>
      <c r="C150" s="10" t="s">
        <v>280</v>
      </c>
      <c r="D150" s="10" t="s">
        <v>3</v>
      </c>
      <c r="E150" s="25" t="str">
        <f t="shared" si="10"/>
        <v>&lt;0.4</v>
      </c>
      <c r="F150" s="25" t="str">
        <f t="shared" si="11"/>
        <v>0.4 - 4</v>
      </c>
      <c r="G150" s="25" t="str">
        <f t="shared" si="12"/>
        <v>&gt;4</v>
      </c>
      <c r="H150" s="8">
        <v>4</v>
      </c>
      <c r="I150" s="10" t="s">
        <v>9</v>
      </c>
    </row>
    <row r="151" spans="1:9" x14ac:dyDescent="0.25">
      <c r="A151" s="9" t="s">
        <v>281</v>
      </c>
      <c r="B151" s="25" t="s">
        <v>384</v>
      </c>
      <c r="C151" s="10" t="s">
        <v>282</v>
      </c>
      <c r="D151" s="10" t="s">
        <v>3</v>
      </c>
      <c r="E151" s="25" t="str">
        <f t="shared" si="10"/>
        <v>&lt;0.1</v>
      </c>
      <c r="F151" s="25" t="str">
        <f t="shared" si="11"/>
        <v>0.1 - 1</v>
      </c>
      <c r="G151" s="25" t="str">
        <f t="shared" si="12"/>
        <v>&gt;1</v>
      </c>
      <c r="H151" s="8">
        <v>1</v>
      </c>
      <c r="I151" s="10" t="s">
        <v>9</v>
      </c>
    </row>
    <row r="152" spans="1:9" x14ac:dyDescent="0.25">
      <c r="A152" s="9" t="s">
        <v>283</v>
      </c>
      <c r="B152" s="25" t="s">
        <v>384</v>
      </c>
      <c r="C152" s="10" t="s">
        <v>284</v>
      </c>
      <c r="D152" s="10" t="s">
        <v>3</v>
      </c>
      <c r="E152" s="25" t="str">
        <f t="shared" si="10"/>
        <v>&lt;0.07</v>
      </c>
      <c r="F152" s="25" t="str">
        <f t="shared" si="11"/>
        <v>0.07 - 0.7</v>
      </c>
      <c r="G152" s="25" t="str">
        <f t="shared" si="12"/>
        <v>&gt;0.7</v>
      </c>
      <c r="H152" s="8">
        <v>0.7</v>
      </c>
      <c r="I152" s="10" t="s">
        <v>9</v>
      </c>
    </row>
    <row r="153" spans="1:9" x14ac:dyDescent="0.25">
      <c r="A153" s="9" t="s">
        <v>285</v>
      </c>
      <c r="B153" s="25" t="s">
        <v>384</v>
      </c>
      <c r="C153" s="10" t="s">
        <v>286</v>
      </c>
      <c r="D153" s="10" t="s">
        <v>3</v>
      </c>
      <c r="E153" s="25" t="str">
        <f t="shared" si="10"/>
        <v>&lt;0.01</v>
      </c>
      <c r="F153" s="25" t="str">
        <f t="shared" si="11"/>
        <v>0.01 - 0.1</v>
      </c>
      <c r="G153" s="25" t="str">
        <f t="shared" si="12"/>
        <v>&gt;0.1</v>
      </c>
      <c r="H153" s="8">
        <v>0.1</v>
      </c>
      <c r="I153" s="10" t="s">
        <v>9</v>
      </c>
    </row>
    <row r="154" spans="1:9" x14ac:dyDescent="0.25">
      <c r="A154" s="9" t="s">
        <v>287</v>
      </c>
      <c r="B154" s="25" t="s">
        <v>384</v>
      </c>
      <c r="C154" s="10" t="s">
        <v>288</v>
      </c>
      <c r="D154" s="10" t="s">
        <v>3</v>
      </c>
      <c r="E154" s="25" t="str">
        <f t="shared" si="10"/>
        <v>&lt;1</v>
      </c>
      <c r="F154" s="25" t="str">
        <f t="shared" si="11"/>
        <v>1 - 10</v>
      </c>
      <c r="G154" s="25" t="str">
        <f t="shared" si="12"/>
        <v>&gt;10</v>
      </c>
      <c r="H154" s="8">
        <v>10</v>
      </c>
      <c r="I154" s="10" t="s">
        <v>9</v>
      </c>
    </row>
    <row r="155" spans="1:9" x14ac:dyDescent="0.25">
      <c r="A155" s="9" t="s">
        <v>289</v>
      </c>
      <c r="B155" s="25" t="s">
        <v>384</v>
      </c>
      <c r="C155" s="10" t="s">
        <v>290</v>
      </c>
      <c r="D155" s="10" t="s">
        <v>3</v>
      </c>
      <c r="E155" s="25" t="str">
        <f t="shared" si="10"/>
        <v>&lt;0.6</v>
      </c>
      <c r="F155" s="25" t="str">
        <f t="shared" si="11"/>
        <v>0.6 - 6</v>
      </c>
      <c r="G155" s="25" t="str">
        <f t="shared" si="12"/>
        <v>&gt;6</v>
      </c>
      <c r="H155" s="8">
        <v>6</v>
      </c>
      <c r="I155" s="10" t="s">
        <v>9</v>
      </c>
    </row>
    <row r="156" spans="1:9" x14ac:dyDescent="0.25">
      <c r="A156" s="9" t="s">
        <v>291</v>
      </c>
      <c r="B156" s="25" t="s">
        <v>384</v>
      </c>
      <c r="C156" s="10" t="s">
        <v>292</v>
      </c>
      <c r="D156" s="10" t="s">
        <v>3</v>
      </c>
      <c r="E156" s="25" t="str">
        <f t="shared" si="10"/>
        <v>&lt;0.7</v>
      </c>
      <c r="F156" s="25" t="str">
        <f t="shared" si="11"/>
        <v>0.7 - 7</v>
      </c>
      <c r="G156" s="25" t="str">
        <f t="shared" si="12"/>
        <v>&gt;7</v>
      </c>
      <c r="H156" s="8">
        <v>7</v>
      </c>
      <c r="I156" s="10" t="s">
        <v>9</v>
      </c>
    </row>
    <row r="157" spans="1:9" x14ac:dyDescent="0.25">
      <c r="A157" s="9" t="s">
        <v>293</v>
      </c>
      <c r="B157" s="25" t="s">
        <v>384</v>
      </c>
      <c r="C157" s="10" t="s">
        <v>294</v>
      </c>
      <c r="D157" s="10" t="s">
        <v>3</v>
      </c>
      <c r="E157" s="25" t="str">
        <f t="shared" si="10"/>
        <v>&lt;50</v>
      </c>
      <c r="F157" s="25" t="str">
        <f t="shared" si="11"/>
        <v>50 - 500</v>
      </c>
      <c r="G157" s="25" t="str">
        <f t="shared" si="12"/>
        <v>&gt;500</v>
      </c>
      <c r="H157" s="8">
        <v>500</v>
      </c>
      <c r="I157" s="10" t="s">
        <v>9</v>
      </c>
    </row>
    <row r="158" spans="1:9" x14ac:dyDescent="0.25">
      <c r="A158" s="9" t="s">
        <v>295</v>
      </c>
      <c r="B158" s="25" t="s">
        <v>384</v>
      </c>
      <c r="C158" s="10" t="s">
        <v>296</v>
      </c>
      <c r="D158" s="10" t="s">
        <v>3</v>
      </c>
      <c r="E158" s="25" t="str">
        <f t="shared" si="10"/>
        <v>&lt;0.1</v>
      </c>
      <c r="F158" s="25" t="str">
        <f t="shared" si="11"/>
        <v>0.1 - 1</v>
      </c>
      <c r="G158" s="25" t="str">
        <f t="shared" si="12"/>
        <v>&gt;1</v>
      </c>
      <c r="H158" s="8">
        <v>1</v>
      </c>
      <c r="I158" s="10" t="s">
        <v>9</v>
      </c>
    </row>
    <row r="159" spans="1:9" x14ac:dyDescent="0.25">
      <c r="A159" s="9" t="s">
        <v>297</v>
      </c>
      <c r="B159" s="25" t="s">
        <v>384</v>
      </c>
      <c r="C159" s="10" t="s">
        <v>298</v>
      </c>
      <c r="D159" s="10" t="s">
        <v>3</v>
      </c>
      <c r="E159" s="25" t="str">
        <f t="shared" si="10"/>
        <v>&lt;4</v>
      </c>
      <c r="F159" s="25" t="str">
        <f t="shared" si="11"/>
        <v>4 - 40</v>
      </c>
      <c r="G159" s="25" t="str">
        <f t="shared" si="12"/>
        <v>&gt;40</v>
      </c>
      <c r="H159" s="8">
        <v>40</v>
      </c>
      <c r="I159" s="10" t="s">
        <v>9</v>
      </c>
    </row>
    <row r="160" spans="1:9" x14ac:dyDescent="0.25">
      <c r="A160" s="9" t="s">
        <v>299</v>
      </c>
      <c r="B160" s="25" t="s">
        <v>384</v>
      </c>
      <c r="C160" s="10" t="s">
        <v>300</v>
      </c>
      <c r="D160" s="10" t="s">
        <v>3</v>
      </c>
      <c r="E160" s="25" t="str">
        <f t="shared" si="10"/>
        <v>&lt;20</v>
      </c>
      <c r="F160" s="25" t="str">
        <f t="shared" si="11"/>
        <v>20 - 200</v>
      </c>
      <c r="G160" s="25" t="str">
        <f t="shared" si="12"/>
        <v>&gt;200</v>
      </c>
      <c r="H160" s="8">
        <v>200</v>
      </c>
      <c r="I160" s="10" t="s">
        <v>9</v>
      </c>
    </row>
    <row r="161" spans="1:9" x14ac:dyDescent="0.25">
      <c r="A161" s="9" t="s">
        <v>301</v>
      </c>
      <c r="B161" s="25" t="s">
        <v>384</v>
      </c>
      <c r="C161" s="10" t="s">
        <v>302</v>
      </c>
      <c r="D161" s="10" t="s">
        <v>3</v>
      </c>
      <c r="E161" s="25" t="str">
        <f t="shared" si="10"/>
        <v>&lt;5</v>
      </c>
      <c r="F161" s="25" t="str">
        <f t="shared" si="11"/>
        <v>5 - 50</v>
      </c>
      <c r="G161" s="25" t="str">
        <f t="shared" si="12"/>
        <v>&gt;50</v>
      </c>
      <c r="H161" s="8">
        <v>50</v>
      </c>
      <c r="I161" s="10" t="s">
        <v>4</v>
      </c>
    </row>
    <row r="162" spans="1:9" x14ac:dyDescent="0.25">
      <c r="A162" s="9" t="s">
        <v>303</v>
      </c>
      <c r="B162" s="25" t="s">
        <v>384</v>
      </c>
      <c r="C162" s="10" t="s">
        <v>304</v>
      </c>
      <c r="D162" s="10" t="s">
        <v>3</v>
      </c>
      <c r="E162" s="25" t="str">
        <f t="shared" ref="E162:E188" si="13">IF($B162="Inorganic",CONCATENATE("&lt;",($H162*0.5)),CONCATENATE("&lt;",($H162*0.1)))</f>
        <v>&lt;0.1</v>
      </c>
      <c r="F162" s="25" t="str">
        <f t="shared" ref="F162:F188" si="14">IF($B162="Inorganic",CONCATENATE(($H162*0.5)," - ",$H162),CONCATENATE(($H162*0.1)," - ",$H162))</f>
        <v>0.1 - 1</v>
      </c>
      <c r="G162" s="25" t="str">
        <f t="shared" si="12"/>
        <v>&gt;1</v>
      </c>
      <c r="H162" s="8">
        <v>1</v>
      </c>
      <c r="I162" s="10" t="s">
        <v>9</v>
      </c>
    </row>
    <row r="163" spans="1:9" x14ac:dyDescent="0.25">
      <c r="A163" s="9" t="s">
        <v>305</v>
      </c>
      <c r="B163" s="25" t="s">
        <v>384</v>
      </c>
      <c r="C163" s="10" t="s">
        <v>306</v>
      </c>
      <c r="D163" s="10" t="s">
        <v>3</v>
      </c>
      <c r="E163" s="25" t="str">
        <f t="shared" si="13"/>
        <v>&lt;0.4</v>
      </c>
      <c r="F163" s="25" t="str">
        <f t="shared" si="14"/>
        <v>0.4 - 4</v>
      </c>
      <c r="G163" s="25" t="str">
        <f t="shared" ref="G163:G188" si="15">CONCATENATE("&gt;",($H163))</f>
        <v>&gt;4</v>
      </c>
      <c r="H163" s="8">
        <v>4</v>
      </c>
      <c r="I163" s="10" t="s">
        <v>9</v>
      </c>
    </row>
    <row r="164" spans="1:9" x14ac:dyDescent="0.25">
      <c r="A164" s="9" t="s">
        <v>307</v>
      </c>
      <c r="B164" s="25" t="s">
        <v>384</v>
      </c>
      <c r="C164" s="10" t="s">
        <v>308</v>
      </c>
      <c r="D164" s="10" t="s">
        <v>3</v>
      </c>
      <c r="E164" s="25" t="str">
        <f t="shared" si="13"/>
        <v>&lt;0.4</v>
      </c>
      <c r="F164" s="25" t="str">
        <f t="shared" si="14"/>
        <v>0.4 - 4</v>
      </c>
      <c r="G164" s="25" t="str">
        <f t="shared" si="15"/>
        <v>&gt;4</v>
      </c>
      <c r="H164" s="8">
        <v>4</v>
      </c>
      <c r="I164" s="10" t="s">
        <v>9</v>
      </c>
    </row>
    <row r="165" spans="1:9" x14ac:dyDescent="0.25">
      <c r="A165" s="9" t="s">
        <v>309</v>
      </c>
      <c r="B165" s="25" t="s">
        <v>384</v>
      </c>
      <c r="C165" s="10" t="s">
        <v>310</v>
      </c>
      <c r="D165" s="10" t="s">
        <v>3</v>
      </c>
      <c r="E165" s="25" t="str">
        <f t="shared" si="13"/>
        <v>&lt;0.1</v>
      </c>
      <c r="F165" s="25" t="str">
        <f t="shared" si="14"/>
        <v>0.1 - 1</v>
      </c>
      <c r="G165" s="25" t="str">
        <f t="shared" si="15"/>
        <v>&gt;1</v>
      </c>
      <c r="H165" s="8">
        <v>1</v>
      </c>
      <c r="I165" s="10" t="s">
        <v>9</v>
      </c>
    </row>
    <row r="166" spans="1:9" x14ac:dyDescent="0.25">
      <c r="A166" s="9" t="s">
        <v>311</v>
      </c>
      <c r="B166" s="25" t="s">
        <v>384</v>
      </c>
      <c r="C166" s="10" t="s">
        <v>312</v>
      </c>
      <c r="D166" s="10" t="s">
        <v>3</v>
      </c>
      <c r="E166" s="25" t="str">
        <f t="shared" si="13"/>
        <v>&lt;4</v>
      </c>
      <c r="F166" s="25" t="str">
        <f t="shared" si="14"/>
        <v>4 - 40</v>
      </c>
      <c r="G166" s="25" t="str">
        <f t="shared" si="15"/>
        <v>&gt;40</v>
      </c>
      <c r="H166" s="8">
        <v>40</v>
      </c>
      <c r="I166" s="10" t="s">
        <v>9</v>
      </c>
    </row>
    <row r="167" spans="1:9" x14ac:dyDescent="0.25">
      <c r="A167" s="9" t="s">
        <v>313</v>
      </c>
      <c r="B167" s="25" t="s">
        <v>384</v>
      </c>
      <c r="C167" s="10" t="s">
        <v>314</v>
      </c>
      <c r="D167" s="10" t="s">
        <v>3</v>
      </c>
      <c r="E167" s="25" t="str">
        <f t="shared" si="13"/>
        <v>&lt;0.04</v>
      </c>
      <c r="F167" s="25" t="str">
        <f t="shared" si="14"/>
        <v>0.04 - 0.4</v>
      </c>
      <c r="G167" s="25" t="str">
        <f t="shared" si="15"/>
        <v>&gt;0.4</v>
      </c>
      <c r="H167" s="8">
        <v>0.4</v>
      </c>
      <c r="I167" s="10" t="s">
        <v>9</v>
      </c>
    </row>
    <row r="168" spans="1:9" ht="30" x14ac:dyDescent="0.25">
      <c r="A168" s="9" t="s">
        <v>71</v>
      </c>
      <c r="B168" s="25" t="s">
        <v>384</v>
      </c>
      <c r="C168" s="10" t="s">
        <v>72</v>
      </c>
      <c r="D168" s="10" t="s">
        <v>3</v>
      </c>
      <c r="E168" s="25" t="str">
        <f t="shared" si="13"/>
        <v>&lt;120</v>
      </c>
      <c r="F168" s="25" t="str">
        <f t="shared" si="14"/>
        <v>120 - 1200</v>
      </c>
      <c r="G168" s="25" t="str">
        <f t="shared" si="15"/>
        <v>&gt;1200</v>
      </c>
      <c r="H168" s="8">
        <v>1200</v>
      </c>
      <c r="I168" s="10" t="s">
        <v>4</v>
      </c>
    </row>
    <row r="169" spans="1:9" x14ac:dyDescent="0.25">
      <c r="A169" s="9" t="s">
        <v>73</v>
      </c>
      <c r="B169" s="25" t="s">
        <v>384</v>
      </c>
      <c r="C169" s="10" t="s">
        <v>74</v>
      </c>
      <c r="D169" s="10" t="s">
        <v>3</v>
      </c>
      <c r="E169" s="25" t="str">
        <f t="shared" si="13"/>
        <v>&lt;0.6</v>
      </c>
      <c r="F169" s="25" t="str">
        <f t="shared" si="14"/>
        <v>0.6 - 6</v>
      </c>
      <c r="G169" s="25" t="str">
        <f t="shared" si="15"/>
        <v>&gt;6</v>
      </c>
      <c r="H169" s="8">
        <v>6</v>
      </c>
      <c r="I169" s="10" t="s">
        <v>4</v>
      </c>
    </row>
    <row r="170" spans="1:9" ht="30" x14ac:dyDescent="0.25">
      <c r="A170" s="9" t="s">
        <v>75</v>
      </c>
      <c r="B170" s="25" t="s">
        <v>384</v>
      </c>
      <c r="C170" s="10" t="s">
        <v>76</v>
      </c>
      <c r="D170" s="10" t="s">
        <v>3</v>
      </c>
      <c r="E170" s="25" t="str">
        <f t="shared" si="13"/>
        <v>&lt;0.12</v>
      </c>
      <c r="F170" s="25" t="str">
        <f t="shared" si="14"/>
        <v>0.12 - 1.2</v>
      </c>
      <c r="G170" s="25" t="str">
        <f t="shared" si="15"/>
        <v>&gt;1.2</v>
      </c>
      <c r="H170" s="8">
        <v>1.2</v>
      </c>
      <c r="I170" s="10" t="s">
        <v>77</v>
      </c>
    </row>
    <row r="171" spans="1:9" s="2" customFormat="1" x14ac:dyDescent="0.25">
      <c r="A171" s="15" t="s">
        <v>78</v>
      </c>
      <c r="B171" s="25" t="s">
        <v>384</v>
      </c>
      <c r="C171" s="16" t="s">
        <v>79</v>
      </c>
      <c r="D171" s="16" t="s">
        <v>3</v>
      </c>
      <c r="E171" s="25" t="str">
        <f t="shared" si="13"/>
        <v>&lt;9</v>
      </c>
      <c r="F171" s="25" t="str">
        <f t="shared" si="14"/>
        <v>9 - 90</v>
      </c>
      <c r="G171" s="25" t="str">
        <f t="shared" si="15"/>
        <v>&gt;90</v>
      </c>
      <c r="H171" s="8">
        <v>90</v>
      </c>
      <c r="I171" s="16" t="s">
        <v>9</v>
      </c>
    </row>
    <row r="172" spans="1:9" x14ac:dyDescent="0.25">
      <c r="A172" s="9" t="s">
        <v>80</v>
      </c>
      <c r="B172" s="25" t="s">
        <v>384</v>
      </c>
      <c r="C172" s="10" t="s">
        <v>81</v>
      </c>
      <c r="D172" s="10" t="s">
        <v>3</v>
      </c>
      <c r="E172" s="25" t="str">
        <f t="shared" si="13"/>
        <v>&lt;8</v>
      </c>
      <c r="F172" s="25" t="str">
        <f t="shared" si="14"/>
        <v>8 - 80</v>
      </c>
      <c r="G172" s="25" t="str">
        <f t="shared" si="15"/>
        <v>&gt;80</v>
      </c>
      <c r="H172" s="8">
        <v>80</v>
      </c>
      <c r="I172" s="10" t="s">
        <v>20</v>
      </c>
    </row>
    <row r="173" spans="1:9" ht="30" x14ac:dyDescent="0.25">
      <c r="A173" s="9" t="s">
        <v>82</v>
      </c>
      <c r="B173" s="25" t="s">
        <v>384</v>
      </c>
      <c r="C173" s="10" t="s">
        <v>83</v>
      </c>
      <c r="D173" s="10" t="s">
        <v>3</v>
      </c>
      <c r="E173" s="25" t="str">
        <f t="shared" si="13"/>
        <v>&lt;8</v>
      </c>
      <c r="F173" s="25" t="str">
        <f t="shared" si="14"/>
        <v>8 - 80</v>
      </c>
      <c r="G173" s="25" t="str">
        <f t="shared" si="15"/>
        <v>&gt;80</v>
      </c>
      <c r="H173" s="8">
        <v>80</v>
      </c>
      <c r="I173" s="10" t="s">
        <v>20</v>
      </c>
    </row>
    <row r="174" spans="1:9" x14ac:dyDescent="0.25">
      <c r="A174" s="9" t="s">
        <v>84</v>
      </c>
      <c r="B174" s="25" t="s">
        <v>384</v>
      </c>
      <c r="C174" s="10" t="s">
        <v>85</v>
      </c>
      <c r="D174" s="10" t="s">
        <v>3</v>
      </c>
      <c r="E174" s="25" t="str">
        <f t="shared" si="13"/>
        <v>&lt;70</v>
      </c>
      <c r="F174" s="25" t="str">
        <f t="shared" si="14"/>
        <v>70 - 700</v>
      </c>
      <c r="G174" s="25" t="str">
        <f t="shared" si="15"/>
        <v>&gt;700</v>
      </c>
      <c r="H174" s="8">
        <v>700</v>
      </c>
      <c r="I174" s="10" t="s">
        <v>9</v>
      </c>
    </row>
    <row r="175" spans="1:9" ht="30" x14ac:dyDescent="0.25">
      <c r="A175" s="9" t="s">
        <v>86</v>
      </c>
      <c r="B175" s="25" t="s">
        <v>384</v>
      </c>
      <c r="C175" s="10" t="s">
        <v>87</v>
      </c>
      <c r="D175" s="10" t="s">
        <v>3</v>
      </c>
      <c r="E175" s="25" t="str">
        <f t="shared" si="13"/>
        <v>&lt;8</v>
      </c>
      <c r="F175" s="25" t="str">
        <f t="shared" si="14"/>
        <v>8 - 80</v>
      </c>
      <c r="G175" s="25" t="str">
        <f t="shared" si="15"/>
        <v>&gt;80</v>
      </c>
      <c r="H175" s="8">
        <v>80</v>
      </c>
      <c r="I175" s="10" t="s">
        <v>20</v>
      </c>
    </row>
    <row r="176" spans="1:9" x14ac:dyDescent="0.25">
      <c r="A176" s="9" t="s">
        <v>88</v>
      </c>
      <c r="B176" s="25" t="s">
        <v>384</v>
      </c>
      <c r="C176" s="10" t="s">
        <v>89</v>
      </c>
      <c r="D176" s="10" t="s">
        <v>3</v>
      </c>
      <c r="E176" s="25" t="str">
        <f t="shared" si="13"/>
        <v>&lt;8</v>
      </c>
      <c r="F176" s="25" t="str">
        <f t="shared" si="14"/>
        <v>8 - 80</v>
      </c>
      <c r="G176" s="25" t="str">
        <f t="shared" si="15"/>
        <v>&gt;80</v>
      </c>
      <c r="H176" s="8">
        <v>80</v>
      </c>
      <c r="I176" s="10" t="s">
        <v>20</v>
      </c>
    </row>
    <row r="177" spans="1:9" x14ac:dyDescent="0.25">
      <c r="A177" s="9" t="s">
        <v>90</v>
      </c>
      <c r="B177" s="25" t="s">
        <v>384</v>
      </c>
      <c r="C177" s="10" t="s">
        <v>91</v>
      </c>
      <c r="D177" s="10" t="s">
        <v>3</v>
      </c>
      <c r="E177" s="25" t="str">
        <f t="shared" si="13"/>
        <v>&lt;100</v>
      </c>
      <c r="F177" s="25" t="str">
        <f t="shared" si="14"/>
        <v>100 - 1000</v>
      </c>
      <c r="G177" s="25" t="str">
        <f t="shared" si="15"/>
        <v>&gt;1000</v>
      </c>
      <c r="H177" s="8">
        <v>1000</v>
      </c>
      <c r="I177" s="10" t="s">
        <v>9</v>
      </c>
    </row>
    <row r="178" spans="1:9" x14ac:dyDescent="0.25">
      <c r="A178" s="9" t="s">
        <v>92</v>
      </c>
      <c r="B178" s="25" t="s">
        <v>384</v>
      </c>
      <c r="C178" s="10" t="s">
        <v>93</v>
      </c>
      <c r="D178" s="10" t="s">
        <v>3</v>
      </c>
      <c r="E178" s="25" t="str">
        <f t="shared" si="13"/>
        <v>&lt;0.09</v>
      </c>
      <c r="F178" s="25" t="str">
        <f t="shared" si="14"/>
        <v>0.09 - 0.9</v>
      </c>
      <c r="G178" s="25" t="str">
        <f t="shared" si="15"/>
        <v>&gt;0.9</v>
      </c>
      <c r="H178" s="8">
        <v>0.9</v>
      </c>
      <c r="I178" s="10" t="s">
        <v>9</v>
      </c>
    </row>
    <row r="179" spans="1:9" x14ac:dyDescent="0.25">
      <c r="A179" s="9" t="s">
        <v>94</v>
      </c>
      <c r="B179" s="25" t="s">
        <v>384</v>
      </c>
      <c r="C179" s="10" t="s">
        <v>95</v>
      </c>
      <c r="D179" s="10" t="s">
        <v>3</v>
      </c>
      <c r="E179" s="25" t="str">
        <f t="shared" si="13"/>
        <v>&lt;0.07</v>
      </c>
      <c r="F179" s="25" t="str">
        <f t="shared" si="14"/>
        <v>0.07 - 0.7</v>
      </c>
      <c r="G179" s="25" t="str">
        <f t="shared" si="15"/>
        <v>&gt;0.7</v>
      </c>
      <c r="H179" s="8">
        <v>0.7</v>
      </c>
      <c r="I179" s="10" t="s">
        <v>9</v>
      </c>
    </row>
    <row r="180" spans="1:9" x14ac:dyDescent="0.25">
      <c r="A180" s="9" t="s">
        <v>96</v>
      </c>
      <c r="B180" s="25" t="s">
        <v>384</v>
      </c>
      <c r="C180" s="10" t="s">
        <v>97</v>
      </c>
      <c r="D180" s="10" t="s">
        <v>3</v>
      </c>
      <c r="E180" s="25" t="str">
        <f t="shared" si="13"/>
        <v>&lt;1000</v>
      </c>
      <c r="F180" s="25" t="str">
        <f t="shared" si="14"/>
        <v>1000 - 10000</v>
      </c>
      <c r="G180" s="25" t="str">
        <f t="shared" si="15"/>
        <v>&gt;10000</v>
      </c>
      <c r="H180" s="8">
        <v>10000</v>
      </c>
      <c r="I180" s="10" t="s">
        <v>9</v>
      </c>
    </row>
    <row r="181" spans="1:9" x14ac:dyDescent="0.25">
      <c r="A181" s="9" t="s">
        <v>98</v>
      </c>
      <c r="B181" s="25" t="s">
        <v>384</v>
      </c>
      <c r="C181" s="10" t="s">
        <v>99</v>
      </c>
      <c r="D181" s="10" t="s">
        <v>3</v>
      </c>
      <c r="E181" s="25" t="str">
        <f t="shared" si="13"/>
        <v>&lt;15</v>
      </c>
      <c r="F181" s="25" t="str">
        <f t="shared" si="14"/>
        <v>15 - 150</v>
      </c>
      <c r="G181" s="25" t="str">
        <f t="shared" si="15"/>
        <v>&gt;150</v>
      </c>
      <c r="H181" s="8">
        <v>150</v>
      </c>
      <c r="I181" s="10" t="s">
        <v>4</v>
      </c>
    </row>
    <row r="182" spans="1:9" x14ac:dyDescent="0.25">
      <c r="A182" s="9" t="s">
        <v>100</v>
      </c>
      <c r="B182" s="25" t="s">
        <v>384</v>
      </c>
      <c r="C182" s="10" t="s">
        <v>101</v>
      </c>
      <c r="D182" s="10" t="s">
        <v>3</v>
      </c>
      <c r="E182" s="25" t="str">
        <f t="shared" si="13"/>
        <v>&lt;0.05</v>
      </c>
      <c r="F182" s="25" t="str">
        <f t="shared" si="14"/>
        <v>0.05 - 0.5</v>
      </c>
      <c r="G182" s="25" t="str">
        <f t="shared" si="15"/>
        <v>&gt;0.5</v>
      </c>
      <c r="H182" s="8">
        <v>0.5</v>
      </c>
      <c r="I182" s="10" t="s">
        <v>4</v>
      </c>
    </row>
    <row r="183" spans="1:9" x14ac:dyDescent="0.25">
      <c r="A183" s="17" t="s">
        <v>369</v>
      </c>
      <c r="B183" s="25" t="s">
        <v>383</v>
      </c>
      <c r="C183" s="25" t="s">
        <v>377</v>
      </c>
      <c r="D183" s="19" t="s">
        <v>3</v>
      </c>
      <c r="E183" s="25" t="str">
        <f t="shared" si="13"/>
        <v>&lt;150</v>
      </c>
      <c r="F183" s="25" t="str">
        <f t="shared" si="14"/>
        <v>150 - 300</v>
      </c>
      <c r="G183" s="25" t="str">
        <f t="shared" si="15"/>
        <v>&gt;300</v>
      </c>
      <c r="H183" s="18">
        <v>300</v>
      </c>
      <c r="I183" s="19" t="s">
        <v>373</v>
      </c>
    </row>
    <row r="184" spans="1:9" x14ac:dyDescent="0.25">
      <c r="A184" s="29" t="s">
        <v>370</v>
      </c>
      <c r="B184" s="25" t="s">
        <v>383</v>
      </c>
      <c r="C184" s="25" t="s">
        <v>378</v>
      </c>
      <c r="D184" s="19" t="s">
        <v>317</v>
      </c>
      <c r="E184" s="25" t="str">
        <f t="shared" si="13"/>
        <v>&lt;250</v>
      </c>
      <c r="F184" s="25" t="str">
        <f t="shared" si="14"/>
        <v>250 - 500</v>
      </c>
      <c r="G184" s="25" t="str">
        <f t="shared" si="15"/>
        <v>&gt;500</v>
      </c>
      <c r="H184" s="25">
        <v>500</v>
      </c>
      <c r="I184" s="19" t="s">
        <v>373</v>
      </c>
    </row>
    <row r="185" spans="1:9" x14ac:dyDescent="0.25">
      <c r="A185" s="28" t="s">
        <v>336</v>
      </c>
      <c r="B185" s="25" t="s">
        <v>383</v>
      </c>
      <c r="C185" s="25" t="s">
        <v>337</v>
      </c>
      <c r="D185" s="19" t="s">
        <v>317</v>
      </c>
      <c r="E185" s="25" t="str">
        <f t="shared" si="13"/>
        <v>&lt;500</v>
      </c>
      <c r="F185" s="25" t="str">
        <f t="shared" si="14"/>
        <v>500 - 1000</v>
      </c>
      <c r="G185" s="25" t="str">
        <f t="shared" si="15"/>
        <v>&gt;1000</v>
      </c>
      <c r="H185" s="18">
        <v>1000</v>
      </c>
      <c r="I185" s="19" t="s">
        <v>373</v>
      </c>
    </row>
    <row r="186" spans="1:9" x14ac:dyDescent="0.25">
      <c r="A186" s="28" t="s">
        <v>379</v>
      </c>
      <c r="B186" s="25" t="s">
        <v>383</v>
      </c>
      <c r="C186" s="25" t="s">
        <v>381</v>
      </c>
      <c r="D186" s="19" t="s">
        <v>317</v>
      </c>
      <c r="E186" s="25" t="str">
        <f t="shared" si="13"/>
        <v>&lt;125</v>
      </c>
      <c r="F186" s="25" t="str">
        <f t="shared" si="14"/>
        <v>125 - 250</v>
      </c>
      <c r="G186" s="25" t="str">
        <f t="shared" si="15"/>
        <v>&gt;250</v>
      </c>
      <c r="H186" s="18">
        <v>250</v>
      </c>
      <c r="I186" s="19" t="s">
        <v>373</v>
      </c>
    </row>
    <row r="187" spans="1:9" x14ac:dyDescent="0.25">
      <c r="A187" s="28" t="s">
        <v>380</v>
      </c>
      <c r="B187" s="25" t="s">
        <v>383</v>
      </c>
      <c r="C187" s="25" t="s">
        <v>382</v>
      </c>
      <c r="D187" s="19" t="s">
        <v>317</v>
      </c>
      <c r="E187" s="25" t="str">
        <f t="shared" si="13"/>
        <v>&lt;125</v>
      </c>
      <c r="F187" s="25" t="str">
        <f t="shared" si="14"/>
        <v>125 - 250</v>
      </c>
      <c r="G187" s="25" t="str">
        <f t="shared" si="15"/>
        <v>&gt;250</v>
      </c>
      <c r="H187" s="18">
        <v>250</v>
      </c>
      <c r="I187" s="19" t="s">
        <v>373</v>
      </c>
    </row>
    <row r="188" spans="1:9" x14ac:dyDescent="0.25">
      <c r="A188" s="27" t="s">
        <v>368</v>
      </c>
      <c r="B188" s="25" t="s">
        <v>383</v>
      </c>
      <c r="C188" s="25" t="s">
        <v>376</v>
      </c>
      <c r="D188" s="19" t="s">
        <v>374</v>
      </c>
      <c r="E188" s="25" t="str">
        <f t="shared" si="13"/>
        <v>&lt;800</v>
      </c>
      <c r="F188" s="25" t="str">
        <f t="shared" si="14"/>
        <v>800 - 1600</v>
      </c>
      <c r="G188" s="25" t="str">
        <f t="shared" si="15"/>
        <v>&gt;1600</v>
      </c>
      <c r="H188" s="18">
        <v>1600</v>
      </c>
      <c r="I188" s="19" t="s">
        <v>372</v>
      </c>
    </row>
    <row r="189" spans="1:9" x14ac:dyDescent="0.25">
      <c r="A189" s="20" t="s">
        <v>367</v>
      </c>
      <c r="B189" s="25" t="s">
        <v>383</v>
      </c>
      <c r="C189" s="25" t="s">
        <v>375</v>
      </c>
      <c r="D189" s="19"/>
      <c r="E189" s="25" t="s">
        <v>385</v>
      </c>
      <c r="F189" s="25" t="s">
        <v>394</v>
      </c>
      <c r="G189" s="25" t="s">
        <v>391</v>
      </c>
      <c r="H189" s="25" t="s">
        <v>371</v>
      </c>
      <c r="I189" s="19" t="s">
        <v>373</v>
      </c>
    </row>
  </sheetData>
  <pageMargins left="0.7" right="0.7" top="0.75" bottom="0.75" header="0.3" footer="0.3"/>
  <pageSetup orientation="portrait" r:id="rId1"/>
  <ignoredErrors>
    <ignoredError sqref="C2 C3:C182 C183:C187 C188:C1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Threshold_List_Short</vt:lpstr>
      <vt:lpstr>Threshold_List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kbelitz</dc:creator>
  <cp:lastModifiedBy>Bowman, Jennifer R.</cp:lastModifiedBy>
  <dcterms:created xsi:type="dcterms:W3CDTF">2013-02-08T17:49:04Z</dcterms:created>
  <dcterms:modified xsi:type="dcterms:W3CDTF">2016-07-01T17:23:37Z</dcterms:modified>
</cp:coreProperties>
</file>