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gas Laptop\Documents\Pagas Laptop\Imperial College London\Autumn Term\Optimisation and Decision Models\Assignments\Assignment 3\"/>
    </mc:Choice>
  </mc:AlternateContent>
  <xr:revisionPtr revIDLastSave="0" documentId="13_ncr:1_{CC3E768A-E161-4E2A-AEA1-F710DDD36091}" xr6:coauthVersionLast="41" xr6:coauthVersionMax="45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definedNames>
    <definedName name="solver_adj" localSheetId="0" hidden="1">Sheet1!$B$12:$B$20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Sheet1!$B$29</definedName>
    <definedName name="solver_lhs1" localSheetId="0" hidden="1">Sheet1!$B$12:$B$15</definedName>
    <definedName name="solver_lhs2" localSheetId="0" hidden="1">Sheet1!$B$12:$B$15</definedName>
    <definedName name="solver_lhs3" localSheetId="0" hidden="1">Sheet1!$B$16:$B$19</definedName>
    <definedName name="solver_lhs4" localSheetId="0" hidden="1">Sheet1!$B$20</definedName>
    <definedName name="solver_lhs5" localSheetId="0" hidden="1">Sheet1!$B$25</definedName>
    <definedName name="solver_lhs6" localSheetId="0" hidden="1">Sheet1!$B$26</definedName>
    <definedName name="solver_lhs7" localSheetId="0" hidden="1">Sheet1!$B$27</definedName>
    <definedName name="solver_lhs8" localSheetId="0" hidden="1">Sheet1!$B$28</definedName>
    <definedName name="solver_lhs9" localSheetId="0" hidden="1">Sheet1!$B$29:$B$32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Sheet1!$B$22</definedName>
    <definedName name="solver_pre" localSheetId="0" hidden="1">0.000001</definedName>
    <definedName name="solver_rbv" localSheetId="0" hidden="1">1</definedName>
    <definedName name="solver_rel0" localSheetId="0" hidden="1">2</definedName>
    <definedName name="solver_rel1" localSheetId="0" hidden="1">4</definedName>
    <definedName name="solver_rel2" localSheetId="0" hidden="1">3</definedName>
    <definedName name="solver_rel3" localSheetId="0" hidden="1">5</definedName>
    <definedName name="solver_rel4" localSheetId="0" hidden="1">5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0" localSheetId="0" hidden="1">Sheet1!$C$29</definedName>
    <definedName name="solver_rhs1" localSheetId="0" hidden="1">integer</definedName>
    <definedName name="solver_rhs2" localSheetId="0" hidden="1">0</definedName>
    <definedName name="solver_rhs3" localSheetId="0" hidden="1">binary</definedName>
    <definedName name="solver_rhs4" localSheetId="0" hidden="1">binary</definedName>
    <definedName name="solver_rhs5" localSheetId="0" hidden="1">Sheet1!$C$25</definedName>
    <definedName name="solver_rhs6" localSheetId="0" hidden="1">Sheet1!$C$26</definedName>
    <definedName name="solver_rhs7" localSheetId="0" hidden="1">Sheet1!$C$27</definedName>
    <definedName name="solver_rhs8" localSheetId="0" hidden="1">Sheet1!$C$28</definedName>
    <definedName name="solver_rhs9" localSheetId="0" hidden="1">Sheet1!$C$29:$C$32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B28" i="1"/>
  <c r="C27" i="1"/>
  <c r="B27" i="1"/>
  <c r="C32" i="1"/>
  <c r="C31" i="1"/>
  <c r="C30" i="1"/>
  <c r="C29" i="1"/>
  <c r="B32" i="1"/>
  <c r="B31" i="1"/>
  <c r="B30" i="1"/>
  <c r="B29" i="1"/>
  <c r="C26" i="1"/>
  <c r="B26" i="1"/>
  <c r="B25" i="1"/>
  <c r="B22" i="1"/>
</calcChain>
</file>

<file path=xl/sharedStrings.xml><?xml version="1.0" encoding="utf-8"?>
<sst xmlns="http://schemas.openxmlformats.org/spreadsheetml/2006/main" count="22" uniqueCount="22">
  <si>
    <t>Decision variables</t>
  </si>
  <si>
    <t>Objective function</t>
  </si>
  <si>
    <t>Constraints</t>
  </si>
  <si>
    <t>Consideration 1</t>
  </si>
  <si>
    <t>Consideration 2</t>
  </si>
  <si>
    <t>Consideration 3</t>
  </si>
  <si>
    <t>Consideration 4</t>
  </si>
  <si>
    <t>demand 1</t>
  </si>
  <si>
    <t>demand 4</t>
  </si>
  <si>
    <t>demand 3</t>
  </si>
  <si>
    <t>demand 2</t>
  </si>
  <si>
    <t xml:space="preserve">Product </t>
  </si>
  <si>
    <t>Net revenues or Start-up costs</t>
  </si>
  <si>
    <t>X1</t>
  </si>
  <si>
    <t>X2</t>
  </si>
  <si>
    <t>X3</t>
  </si>
  <si>
    <t>X4</t>
  </si>
  <si>
    <t>Y1</t>
  </si>
  <si>
    <t>Y2</t>
  </si>
  <si>
    <t>Y3</t>
  </si>
  <si>
    <t>Y4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</si>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</sst>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3" borderId="2" xfId="0" applyFont="1" applyFill="1" applyBorder="1"/>
    <xf numFmtId="0" fontId="0" fillId="2" borderId="3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164" fontId="0" fillId="2" borderId="10" xfId="0" applyNumberForma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2" borderId="0" xfId="0" applyNumberFormat="1" applyFill="1" applyBorder="1"/>
    <xf numFmtId="0" fontId="0" fillId="2" borderId="4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1" fillId="3" borderId="6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80" zoomScaleNormal="80" workbookViewId="0">
      <selection activeCell="O27" sqref="O27"/>
    </sheetView>
  </sheetViews>
  <sheetFormatPr defaultColWidth="10.796875" defaultRowHeight="15.6"/>
  <cols>
    <col min="1" max="1" width="29.3984375" bestFit="1" customWidth="1"/>
    <col min="2" max="2" width="26" bestFit="1" customWidth="1"/>
    <col min="3" max="3" width="13.1484375" bestFit="1" customWidth="1"/>
    <col min="4" max="4" width="15.84765625" bestFit="1" customWidth="1"/>
    <col min="5" max="5" width="9.6484375" bestFit="1" customWidth="1"/>
    <col min="6" max="6" width="6.84765625" bestFit="1" customWidth="1"/>
    <col min="8" max="8" width="30.84765625" bestFit="1" customWidth="1"/>
  </cols>
  <sheetData>
    <row r="1" spans="1:2">
      <c r="A1" s="7" t="s">
        <v>11</v>
      </c>
      <c r="B1" s="2" t="s">
        <v>12</v>
      </c>
    </row>
    <row r="2" spans="1:2">
      <c r="A2" s="19">
        <v>1</v>
      </c>
      <c r="B2" s="22">
        <v>70</v>
      </c>
    </row>
    <row r="3" spans="1:2">
      <c r="A3" s="20">
        <v>2</v>
      </c>
      <c r="B3" s="23">
        <v>60</v>
      </c>
    </row>
    <row r="4" spans="1:2">
      <c r="A4" s="20">
        <v>3</v>
      </c>
      <c r="B4" s="23">
        <v>90</v>
      </c>
    </row>
    <row r="5" spans="1:2">
      <c r="A5" s="21">
        <v>4</v>
      </c>
      <c r="B5" s="24">
        <v>80</v>
      </c>
    </row>
    <row r="6" spans="1:2">
      <c r="A6" s="20">
        <v>1</v>
      </c>
      <c r="B6" s="23">
        <v>50000</v>
      </c>
    </row>
    <row r="7" spans="1:2">
      <c r="A7" s="20">
        <v>2</v>
      </c>
      <c r="B7" s="23">
        <v>40000</v>
      </c>
    </row>
    <row r="8" spans="1:2">
      <c r="A8" s="20">
        <v>3</v>
      </c>
      <c r="B8" s="23">
        <v>70000</v>
      </c>
    </row>
    <row r="9" spans="1:2">
      <c r="A9" s="21">
        <v>4</v>
      </c>
      <c r="B9" s="24">
        <v>60000</v>
      </c>
    </row>
    <row r="11" spans="1:2">
      <c r="A11" s="25" t="s">
        <v>0</v>
      </c>
      <c r="B11" s="26"/>
    </row>
    <row r="12" spans="1:2">
      <c r="A12" s="4" t="s">
        <v>13</v>
      </c>
      <c r="B12" s="8">
        <v>0</v>
      </c>
    </row>
    <row r="13" spans="1:2">
      <c r="A13" s="5" t="s">
        <v>14</v>
      </c>
      <c r="B13" s="9">
        <v>15000</v>
      </c>
    </row>
    <row r="14" spans="1:2">
      <c r="A14" s="5" t="s">
        <v>15</v>
      </c>
      <c r="B14" s="9">
        <v>12500</v>
      </c>
    </row>
    <row r="15" spans="1:2">
      <c r="A15" s="5" t="s">
        <v>16</v>
      </c>
      <c r="B15" s="9">
        <v>0</v>
      </c>
    </row>
    <row r="16" spans="1:2">
      <c r="A16" s="5" t="s">
        <v>17</v>
      </c>
      <c r="B16" s="9">
        <v>0</v>
      </c>
    </row>
    <row r="17" spans="1:3">
      <c r="A17" s="5" t="s">
        <v>18</v>
      </c>
      <c r="B17" s="9">
        <v>1</v>
      </c>
    </row>
    <row r="18" spans="1:3">
      <c r="A18" s="5" t="s">
        <v>19</v>
      </c>
      <c r="B18" s="9">
        <v>1</v>
      </c>
    </row>
    <row r="19" spans="1:3">
      <c r="A19" s="5" t="s">
        <v>20</v>
      </c>
      <c r="B19" s="9">
        <v>0</v>
      </c>
    </row>
    <row r="20" spans="1:3">
      <c r="A20" s="6" t="s">
        <v>21</v>
      </c>
      <c r="B20" s="10">
        <v>0</v>
      </c>
    </row>
    <row r="21" spans="1:3">
      <c r="A21" s="1"/>
    </row>
    <row r="22" spans="1:3">
      <c r="A22" s="7" t="s">
        <v>1</v>
      </c>
      <c r="B22" s="11">
        <f>B2*B12+B3*B13+B4*B14+B5*B15-B6*B16-B7*B17-B8*B18-B9*B19</f>
        <v>1915000</v>
      </c>
    </row>
    <row r="24" spans="1:3">
      <c r="A24" s="12" t="s">
        <v>2</v>
      </c>
      <c r="B24" s="14"/>
      <c r="C24" s="13"/>
    </row>
    <row r="25" spans="1:3">
      <c r="A25" s="4" t="s">
        <v>3</v>
      </c>
      <c r="B25" s="15">
        <f>B16+B17+B18+B19</f>
        <v>2</v>
      </c>
      <c r="C25" s="3">
        <v>2</v>
      </c>
    </row>
    <row r="26" spans="1:3">
      <c r="A26" s="5" t="s">
        <v>4</v>
      </c>
      <c r="B26" s="15">
        <f>B18</f>
        <v>1</v>
      </c>
      <c r="C26" s="3">
        <f>B16+B17</f>
        <v>1</v>
      </c>
    </row>
    <row r="27" spans="1:3">
      <c r="A27" s="5" t="s">
        <v>5</v>
      </c>
      <c r="B27" s="15">
        <f>B12+B13</f>
        <v>15000</v>
      </c>
      <c r="C27" s="9">
        <f>20000+1000000*B20</f>
        <v>20000</v>
      </c>
    </row>
    <row r="28" spans="1:3">
      <c r="A28" s="5" t="s">
        <v>6</v>
      </c>
      <c r="B28" s="15">
        <f>B14+B15</f>
        <v>12500</v>
      </c>
      <c r="C28" s="9">
        <f>20000+1000000*(1-B20)</f>
        <v>1020000</v>
      </c>
    </row>
    <row r="29" spans="1:3">
      <c r="A29" s="5" t="s">
        <v>7</v>
      </c>
      <c r="B29" s="15">
        <f>B12</f>
        <v>0</v>
      </c>
      <c r="C29" s="17">
        <f>B16*10000</f>
        <v>0</v>
      </c>
    </row>
    <row r="30" spans="1:3">
      <c r="A30" s="5" t="s">
        <v>10</v>
      </c>
      <c r="B30" s="15">
        <f>B13</f>
        <v>15000</v>
      </c>
      <c r="C30" s="17">
        <f>B17*15000</f>
        <v>15000</v>
      </c>
    </row>
    <row r="31" spans="1:3">
      <c r="A31" s="5" t="s">
        <v>9</v>
      </c>
      <c r="B31" s="15">
        <f>B14</f>
        <v>12500</v>
      </c>
      <c r="C31" s="17">
        <f>B18*12500</f>
        <v>12500</v>
      </c>
    </row>
    <row r="32" spans="1:3">
      <c r="A32" s="6" t="s">
        <v>8</v>
      </c>
      <c r="B32" s="16">
        <f>B15</f>
        <v>0</v>
      </c>
      <c r="C32" s="18">
        <f>B19*9000</f>
        <v>0</v>
      </c>
    </row>
  </sheetData>
  <mergeCells count="1">
    <mergeCell ref="A11:B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 Wiesemann</dc:creator>
  <cp:lastModifiedBy>Pagas Laptop</cp:lastModifiedBy>
  <dcterms:created xsi:type="dcterms:W3CDTF">2014-03-04T15:47:21Z</dcterms:created>
  <dcterms:modified xsi:type="dcterms:W3CDTF">2019-11-26T00:28:01Z</dcterms:modified>
</cp:coreProperties>
</file>