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ainton/Desktop/USC MSBA School Documents/OneEarth/Visualizations by Region/OECD Pacific/"/>
    </mc:Choice>
  </mc:AlternateContent>
  <xr:revisionPtr revIDLastSave="0" documentId="13_ncr:1_{E38754CA-AA73-604D-9424-BE5E71A0A8E5}" xr6:coauthVersionLast="46" xr6:coauthVersionMax="46" xr10:uidLastSave="{00000000-0000-0000-0000-000000000000}"/>
  <bookViews>
    <workbookView xWindow="5800" yWindow="3060" windowWidth="27640" windowHeight="16940" xr2:uid="{00000000-000D-0000-FFFF-FFFF00000000}"/>
  </bookViews>
  <sheets>
    <sheet name="AfricaElectrification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E14" i="1" s="1"/>
  <c r="E22" i="1" s="1"/>
  <c r="D13" i="1"/>
  <c r="D12" i="1"/>
  <c r="D11" i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D10" i="1" s="1"/>
  <c r="E16" i="1" l="1"/>
  <c r="E15" i="1"/>
  <c r="E17" i="1"/>
  <c r="E25" i="1" s="1"/>
  <c r="E33" i="1" s="1"/>
  <c r="E41" i="1" s="1"/>
  <c r="E49" i="1" s="1"/>
  <c r="E24" i="1"/>
  <c r="E32" i="1" s="1"/>
  <c r="E40" i="1" s="1"/>
  <c r="E48" i="1" s="1"/>
  <c r="E13" i="1"/>
  <c r="E21" i="1" s="1"/>
  <c r="E29" i="1" s="1"/>
  <c r="E30" i="1"/>
  <c r="E23" i="1"/>
  <c r="E31" i="1" s="1"/>
  <c r="E39" i="1" s="1"/>
  <c r="E47" i="1" s="1"/>
  <c r="E37" i="1"/>
  <c r="E45" i="1" s="1"/>
  <c r="E11" i="1"/>
  <c r="E19" i="1" s="1"/>
  <c r="E27" i="1" s="1"/>
  <c r="E35" i="1" s="1"/>
  <c r="E43" i="1" s="1"/>
  <c r="E38" i="1"/>
  <c r="E46" i="1" s="1"/>
  <c r="E12" i="1"/>
  <c r="E20" i="1" s="1"/>
  <c r="E28" i="1" s="1"/>
  <c r="E36" i="1" s="1"/>
  <c r="E44" i="1" s="1"/>
  <c r="E2" i="1"/>
  <c r="E10" i="1" s="1"/>
  <c r="E18" i="1" s="1"/>
  <c r="E26" i="1" s="1"/>
  <c r="E34" i="1" s="1"/>
  <c r="E42" i="1" s="1"/>
</calcChain>
</file>

<file path=xl/sharedStrings.xml><?xml version="1.0" encoding="utf-8"?>
<sst xmlns="http://schemas.openxmlformats.org/spreadsheetml/2006/main" count="101" uniqueCount="11">
  <si>
    <t>Year</t>
  </si>
  <si>
    <t>Energy Sector</t>
  </si>
  <si>
    <t>Carrier Type</t>
  </si>
  <si>
    <t>Final Energy Demand</t>
  </si>
  <si>
    <t>CumSumEnergy</t>
  </si>
  <si>
    <t>Transportation</t>
  </si>
  <si>
    <t>Electricity</t>
  </si>
  <si>
    <t>On-board fuels</t>
  </si>
  <si>
    <t>Industry</t>
  </si>
  <si>
    <t>On-site energy</t>
  </si>
  <si>
    <t>Buildings/Other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</si>
</sst>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8" fillId="0" borderId="0" xfId="0" applyFont="1"/>
    <xf numFmtId="3" fontId="19" fillId="0" borderId="0" xfId="0" applyNumberFormat="1" applyFont="1"/>
    <xf numFmtId="3" fontId="18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9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LR%20scenario%20data-OECD%20Pacific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ty generation 5C"/>
      <sheetName val="Electricity demand 5C"/>
      <sheetName val="Installed capacity 5C"/>
      <sheetName val="Heat supply 5C"/>
      <sheetName val="Primary energy demand 5C"/>
      <sheetName val="Final energy demand 5C"/>
      <sheetName val="Transport 5C"/>
      <sheetName val="CO2-emissions 5C"/>
      <sheetName val="Electricity generation 2C"/>
      <sheetName val="Electricity demand 2C"/>
      <sheetName val="Installed capacity 2C"/>
      <sheetName val="Heat supply 2C"/>
      <sheetName val="Primary energy demand 2C"/>
      <sheetName val="Final energy demand 2C"/>
      <sheetName val="Transport 2C"/>
      <sheetName val="CO2-emissions 2C"/>
      <sheetName val="Electricity generation 1.5C"/>
      <sheetName val="Electricity demand 1.5C"/>
      <sheetName val="Installed capacity 1.5C"/>
      <sheetName val="Heat supply 1.5C"/>
      <sheetName val="Primary energy demand 1.5C"/>
      <sheetName val="Final energy demand 1.5C"/>
      <sheetName val="Standard Report"/>
      <sheetName val="Transport 1.5C"/>
      <sheetName val="CO2-emissions 1.5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Q4">
            <v>115.22</v>
          </cell>
          <cell r="R4">
            <v>361.19</v>
          </cell>
          <cell r="S4">
            <v>804.96</v>
          </cell>
          <cell r="T4">
            <v>1034.96</v>
          </cell>
          <cell r="U4">
            <v>1006.87</v>
          </cell>
          <cell r="V4">
            <v>950.65</v>
          </cell>
          <cell r="W4">
            <v>869.57</v>
          </cell>
        </row>
        <row r="6">
          <cell r="Q6">
            <v>5312.6799999999994</v>
          </cell>
          <cell r="R6">
            <v>3179.22</v>
          </cell>
          <cell r="S6">
            <v>1753.79</v>
          </cell>
          <cell r="T6">
            <v>1019.0099999999998</v>
          </cell>
          <cell r="U6">
            <v>892.68</v>
          </cell>
          <cell r="V6">
            <v>795.49000000000012</v>
          </cell>
          <cell r="W6">
            <v>720.37</v>
          </cell>
        </row>
        <row r="10">
          <cell r="Q10">
            <v>2375.39</v>
          </cell>
          <cell r="R10">
            <v>2480.88</v>
          </cell>
          <cell r="S10">
            <v>2399.92</v>
          </cell>
          <cell r="T10">
            <v>2416.1799999999998</v>
          </cell>
          <cell r="U10">
            <v>2412.23</v>
          </cell>
          <cell r="V10">
            <v>2395.4699999999998</v>
          </cell>
          <cell r="W10">
            <v>2372.75</v>
          </cell>
        </row>
        <row r="12">
          <cell r="E12">
            <v>6185.55</v>
          </cell>
          <cell r="Q12">
            <v>4242.91</v>
          </cell>
          <cell r="R12">
            <v>3515.05</v>
          </cell>
          <cell r="S12">
            <v>2768.1400000000003</v>
          </cell>
          <cell r="T12">
            <v>2412.5000000000005</v>
          </cell>
          <cell r="U12">
            <v>2123.4699999999998</v>
          </cell>
          <cell r="V12">
            <v>1885.1600000000003</v>
          </cell>
          <cell r="W12">
            <v>1647.9299999999998</v>
          </cell>
        </row>
        <row r="16">
          <cell r="Q16">
            <v>3768.92</v>
          </cell>
          <cell r="R16">
            <v>3655.93</v>
          </cell>
          <cell r="S16">
            <v>3446.18</v>
          </cell>
          <cell r="T16">
            <v>3497.54</v>
          </cell>
          <cell r="U16">
            <v>3287.41</v>
          </cell>
          <cell r="V16">
            <v>3128.98</v>
          </cell>
          <cell r="W16">
            <v>3017.82</v>
          </cell>
        </row>
        <row r="17">
          <cell r="E17">
            <v>92.49</v>
          </cell>
        </row>
        <row r="18">
          <cell r="Q18">
            <v>3264</v>
          </cell>
          <cell r="R18">
            <v>2946.4100000000003</v>
          </cell>
          <cell r="S18">
            <v>2658.8300000000004</v>
          </cell>
          <cell r="T18">
            <v>2176.7399999999998</v>
          </cell>
          <cell r="U18">
            <v>1970.21</v>
          </cell>
          <cell r="V18">
            <v>1729.7400000000002</v>
          </cell>
          <cell r="W18">
            <v>1578.4999999999995</v>
          </cell>
        </row>
        <row r="22">
          <cell r="E22">
            <v>6769.62</v>
          </cell>
        </row>
        <row r="23">
          <cell r="E23">
            <v>2418.67</v>
          </cell>
        </row>
        <row r="36">
          <cell r="E36">
            <v>7192.53</v>
          </cell>
        </row>
        <row r="37">
          <cell r="E37">
            <v>3787.7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topLeftCell="A26" zoomScaleNormal="100" workbookViewId="0">
      <selection activeCell="B34" sqref="B34:B49"/>
    </sheetView>
  </sheetViews>
  <sheetFormatPr baseColWidth="10" defaultRowHeight="16" x14ac:dyDescent="0.2"/>
  <cols>
    <col min="4" max="4" width="10.83203125" style="2"/>
  </cols>
  <sheetData>
    <row r="1" spans="1:5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5" x14ac:dyDescent="0.2">
      <c r="A2">
        <v>2015</v>
      </c>
      <c r="B2" t="s">
        <v>5</v>
      </c>
      <c r="C2" t="s">
        <v>6</v>
      </c>
      <c r="D2" s="3">
        <f>'[1]Final energy demand 1.5C'!$E$17</f>
        <v>92.49</v>
      </c>
      <c r="E2" s="1">
        <f>D2</f>
        <v>92.49</v>
      </c>
    </row>
    <row r="3" spans="1:5" x14ac:dyDescent="0.2">
      <c r="A3">
        <v>2020</v>
      </c>
      <c r="B3" t="s">
        <v>5</v>
      </c>
      <c r="C3" t="s">
        <v>6</v>
      </c>
      <c r="D3" s="3">
        <f>'[1]Final energy demand 1.5C'!$Q$4</f>
        <v>115.22</v>
      </c>
      <c r="E3" s="1">
        <f t="shared" ref="E3:E9" si="0">D3</f>
        <v>115.22</v>
      </c>
    </row>
    <row r="4" spans="1:5" x14ac:dyDescent="0.2">
      <c r="A4">
        <v>2025</v>
      </c>
      <c r="B4" t="s">
        <v>5</v>
      </c>
      <c r="C4" t="s">
        <v>6</v>
      </c>
      <c r="D4" s="3">
        <f>'[1]Final energy demand 1.5C'!$R$4</f>
        <v>361.19</v>
      </c>
      <c r="E4" s="1">
        <f t="shared" si="0"/>
        <v>361.19</v>
      </c>
    </row>
    <row r="5" spans="1:5" x14ac:dyDescent="0.2">
      <c r="A5">
        <v>2030</v>
      </c>
      <c r="B5" t="s">
        <v>5</v>
      </c>
      <c r="C5" t="s">
        <v>6</v>
      </c>
      <c r="D5" s="3">
        <f>'[1]Final energy demand 1.5C'!$S$4</f>
        <v>804.96</v>
      </c>
      <c r="E5" s="1">
        <f t="shared" si="0"/>
        <v>804.96</v>
      </c>
    </row>
    <row r="6" spans="1:5" x14ac:dyDescent="0.2">
      <c r="A6">
        <v>2035</v>
      </c>
      <c r="B6" t="s">
        <v>5</v>
      </c>
      <c r="C6" t="s">
        <v>6</v>
      </c>
      <c r="D6" s="3">
        <f>'[1]Final energy demand 1.5C'!$T$4</f>
        <v>1034.96</v>
      </c>
      <c r="E6" s="1">
        <f t="shared" si="0"/>
        <v>1034.96</v>
      </c>
    </row>
    <row r="7" spans="1:5" x14ac:dyDescent="0.2">
      <c r="A7">
        <v>2040</v>
      </c>
      <c r="B7" t="s">
        <v>5</v>
      </c>
      <c r="C7" t="s">
        <v>6</v>
      </c>
      <c r="D7" s="3">
        <f>'[1]Final energy demand 1.5C'!$U$4</f>
        <v>1006.87</v>
      </c>
      <c r="E7" s="1">
        <f t="shared" si="0"/>
        <v>1006.87</v>
      </c>
    </row>
    <row r="8" spans="1:5" x14ac:dyDescent="0.2">
      <c r="A8">
        <v>2045</v>
      </c>
      <c r="B8" t="s">
        <v>5</v>
      </c>
      <c r="C8" t="s">
        <v>6</v>
      </c>
      <c r="D8" s="3">
        <f>'[1]Final energy demand 1.5C'!$V$4</f>
        <v>950.65</v>
      </c>
      <c r="E8" s="1">
        <f t="shared" si="0"/>
        <v>950.65</v>
      </c>
    </row>
    <row r="9" spans="1:5" x14ac:dyDescent="0.2">
      <c r="A9">
        <v>2050</v>
      </c>
      <c r="B9" t="s">
        <v>5</v>
      </c>
      <c r="C9" t="s">
        <v>6</v>
      </c>
      <c r="D9" s="3">
        <f>'[1]Final energy demand 1.5C'!$W$4</f>
        <v>869.57</v>
      </c>
      <c r="E9" s="1">
        <f t="shared" si="0"/>
        <v>869.57</v>
      </c>
    </row>
    <row r="10" spans="1:5" x14ac:dyDescent="0.2">
      <c r="A10">
        <v>2015</v>
      </c>
      <c r="B10" t="s">
        <v>5</v>
      </c>
      <c r="C10" t="s">
        <v>7</v>
      </c>
      <c r="D10" s="4">
        <f>'[1]Final energy demand 1.5C'!$E$12-D2</f>
        <v>6093.06</v>
      </c>
      <c r="E10" s="1">
        <f>D10+E2</f>
        <v>6185.55</v>
      </c>
    </row>
    <row r="11" spans="1:5" x14ac:dyDescent="0.2">
      <c r="A11">
        <v>2020</v>
      </c>
      <c r="B11" t="s">
        <v>5</v>
      </c>
      <c r="C11" t="s">
        <v>7</v>
      </c>
      <c r="D11" s="3">
        <f>'[1]Final energy demand 1.5C'!$Q$6</f>
        <v>5312.6799999999994</v>
      </c>
      <c r="E11" s="1">
        <f t="shared" ref="E11:E49" si="1">D11+E3</f>
        <v>5427.9</v>
      </c>
    </row>
    <row r="12" spans="1:5" x14ac:dyDescent="0.2">
      <c r="A12">
        <v>2025</v>
      </c>
      <c r="B12" t="s">
        <v>5</v>
      </c>
      <c r="C12" t="s">
        <v>7</v>
      </c>
      <c r="D12" s="3">
        <f>'[1]Final energy demand 1.5C'!$R$6</f>
        <v>3179.22</v>
      </c>
      <c r="E12" s="1">
        <f t="shared" si="1"/>
        <v>3540.41</v>
      </c>
    </row>
    <row r="13" spans="1:5" x14ac:dyDescent="0.2">
      <c r="A13">
        <v>2030</v>
      </c>
      <c r="B13" t="s">
        <v>5</v>
      </c>
      <c r="C13" t="s">
        <v>7</v>
      </c>
      <c r="D13" s="3">
        <f>'[1]Final energy demand 1.5C'!$S$6</f>
        <v>1753.79</v>
      </c>
      <c r="E13" s="1">
        <f t="shared" si="1"/>
        <v>2558.75</v>
      </c>
    </row>
    <row r="14" spans="1:5" x14ac:dyDescent="0.2">
      <c r="A14">
        <v>2035</v>
      </c>
      <c r="B14" t="s">
        <v>5</v>
      </c>
      <c r="C14" t="s">
        <v>7</v>
      </c>
      <c r="D14" s="3">
        <f>'[1]Final energy demand 1.5C'!$T$6</f>
        <v>1019.0099999999998</v>
      </c>
      <c r="E14" s="1">
        <f t="shared" si="1"/>
        <v>2053.9699999999998</v>
      </c>
    </row>
    <row r="15" spans="1:5" x14ac:dyDescent="0.2">
      <c r="A15">
        <v>2040</v>
      </c>
      <c r="B15" t="s">
        <v>5</v>
      </c>
      <c r="C15" t="s">
        <v>7</v>
      </c>
      <c r="D15" s="3">
        <f>'[1]Final energy demand 1.5C'!$U$6</f>
        <v>892.68</v>
      </c>
      <c r="E15" s="1">
        <f t="shared" si="1"/>
        <v>1899.55</v>
      </c>
    </row>
    <row r="16" spans="1:5" x14ac:dyDescent="0.2">
      <c r="A16">
        <v>2045</v>
      </c>
      <c r="B16" t="s">
        <v>5</v>
      </c>
      <c r="C16" t="s">
        <v>7</v>
      </c>
      <c r="D16" s="3">
        <f>'[1]Final energy demand 1.5C'!$V$6</f>
        <v>795.49000000000012</v>
      </c>
      <c r="E16" s="1">
        <f t="shared" si="1"/>
        <v>1746.14</v>
      </c>
    </row>
    <row r="17" spans="1:5" x14ac:dyDescent="0.2">
      <c r="A17">
        <v>2050</v>
      </c>
      <c r="B17" t="s">
        <v>5</v>
      </c>
      <c r="C17" t="s">
        <v>7</v>
      </c>
      <c r="D17" s="3">
        <f>'[1]Final energy demand 1.5C'!$W$6</f>
        <v>720.37</v>
      </c>
      <c r="E17" s="1">
        <f t="shared" si="1"/>
        <v>1589.94</v>
      </c>
    </row>
    <row r="18" spans="1:5" x14ac:dyDescent="0.2">
      <c r="A18">
        <v>2015</v>
      </c>
      <c r="B18" t="s">
        <v>8</v>
      </c>
      <c r="C18" t="s">
        <v>6</v>
      </c>
      <c r="D18" s="3">
        <f>'[1]Final energy demand 1.5C'!$E$23</f>
        <v>2418.67</v>
      </c>
      <c r="E18" s="1">
        <f t="shared" si="1"/>
        <v>8604.2200000000012</v>
      </c>
    </row>
    <row r="19" spans="1:5" x14ac:dyDescent="0.2">
      <c r="A19">
        <v>2020</v>
      </c>
      <c r="B19" t="s">
        <v>8</v>
      </c>
      <c r="C19" t="s">
        <v>6</v>
      </c>
      <c r="D19" s="3">
        <f>'[1]Final energy demand 1.5C'!$Q$10</f>
        <v>2375.39</v>
      </c>
      <c r="E19" s="1">
        <f t="shared" si="1"/>
        <v>7803.2899999999991</v>
      </c>
    </row>
    <row r="20" spans="1:5" x14ac:dyDescent="0.2">
      <c r="A20">
        <v>2025</v>
      </c>
      <c r="B20" t="s">
        <v>8</v>
      </c>
      <c r="C20" t="s">
        <v>6</v>
      </c>
      <c r="D20" s="3">
        <f>'[1]Final energy demand 1.5C'!$R$10</f>
        <v>2480.88</v>
      </c>
      <c r="E20" s="1">
        <f t="shared" si="1"/>
        <v>6021.29</v>
      </c>
    </row>
    <row r="21" spans="1:5" x14ac:dyDescent="0.2">
      <c r="A21">
        <v>2030</v>
      </c>
      <c r="B21" t="s">
        <v>8</v>
      </c>
      <c r="C21" t="s">
        <v>6</v>
      </c>
      <c r="D21" s="3">
        <f>'[1]Final energy demand 1.5C'!$S$10</f>
        <v>2399.92</v>
      </c>
      <c r="E21" s="1">
        <f t="shared" si="1"/>
        <v>4958.67</v>
      </c>
    </row>
    <row r="22" spans="1:5" x14ac:dyDescent="0.2">
      <c r="A22">
        <v>2035</v>
      </c>
      <c r="B22" t="s">
        <v>8</v>
      </c>
      <c r="C22" t="s">
        <v>6</v>
      </c>
      <c r="D22" s="3">
        <f>'[1]Final energy demand 1.5C'!$T$10</f>
        <v>2416.1799999999998</v>
      </c>
      <c r="E22" s="1">
        <f t="shared" si="1"/>
        <v>4470.1499999999996</v>
      </c>
    </row>
    <row r="23" spans="1:5" x14ac:dyDescent="0.2">
      <c r="A23">
        <v>2040</v>
      </c>
      <c r="B23" t="s">
        <v>8</v>
      </c>
      <c r="C23" t="s">
        <v>6</v>
      </c>
      <c r="D23" s="3">
        <f>'[1]Final energy demand 1.5C'!$U$10</f>
        <v>2412.23</v>
      </c>
      <c r="E23" s="1">
        <f t="shared" si="1"/>
        <v>4311.78</v>
      </c>
    </row>
    <row r="24" spans="1:5" x14ac:dyDescent="0.2">
      <c r="A24">
        <v>2045</v>
      </c>
      <c r="B24" t="s">
        <v>8</v>
      </c>
      <c r="C24" t="s">
        <v>6</v>
      </c>
      <c r="D24" s="3">
        <f>'[1]Final energy demand 1.5C'!$V$10</f>
        <v>2395.4699999999998</v>
      </c>
      <c r="E24" s="1">
        <f t="shared" si="1"/>
        <v>4141.6099999999997</v>
      </c>
    </row>
    <row r="25" spans="1:5" x14ac:dyDescent="0.2">
      <c r="A25">
        <v>2050</v>
      </c>
      <c r="B25" t="s">
        <v>8</v>
      </c>
      <c r="C25" t="s">
        <v>6</v>
      </c>
      <c r="D25" s="3">
        <f>'[1]Final energy demand 1.5C'!$W$10</f>
        <v>2372.75</v>
      </c>
      <c r="E25" s="1">
        <f t="shared" si="1"/>
        <v>3962.69</v>
      </c>
    </row>
    <row r="26" spans="1:5" x14ac:dyDescent="0.2">
      <c r="A26">
        <v>2015</v>
      </c>
      <c r="B26" t="s">
        <v>8</v>
      </c>
      <c r="C26" t="s">
        <v>9</v>
      </c>
      <c r="D26" s="4">
        <f>'[1]Final energy demand 1.5C'!$E$22-D18</f>
        <v>4350.95</v>
      </c>
      <c r="E26" s="1">
        <f t="shared" si="1"/>
        <v>12955.170000000002</v>
      </c>
    </row>
    <row r="27" spans="1:5" x14ac:dyDescent="0.2">
      <c r="A27">
        <v>2020</v>
      </c>
      <c r="B27" t="s">
        <v>8</v>
      </c>
      <c r="C27" t="s">
        <v>9</v>
      </c>
      <c r="D27" s="3">
        <f>'[1]Final energy demand 1.5C'!$Q$12</f>
        <v>4242.91</v>
      </c>
      <c r="E27" s="1">
        <f t="shared" si="1"/>
        <v>12046.199999999999</v>
      </c>
    </row>
    <row r="28" spans="1:5" x14ac:dyDescent="0.2">
      <c r="A28">
        <v>2025</v>
      </c>
      <c r="B28" t="s">
        <v>8</v>
      </c>
      <c r="C28" t="s">
        <v>9</v>
      </c>
      <c r="D28" s="3">
        <f>'[1]Final energy demand 1.5C'!$R$12</f>
        <v>3515.05</v>
      </c>
      <c r="E28" s="1">
        <f t="shared" si="1"/>
        <v>9536.34</v>
      </c>
    </row>
    <row r="29" spans="1:5" x14ac:dyDescent="0.2">
      <c r="A29">
        <v>2030</v>
      </c>
      <c r="B29" t="s">
        <v>8</v>
      </c>
      <c r="C29" t="s">
        <v>9</v>
      </c>
      <c r="D29" s="3">
        <f>'[1]Final energy demand 1.5C'!$S$12</f>
        <v>2768.1400000000003</v>
      </c>
      <c r="E29" s="1">
        <f t="shared" si="1"/>
        <v>7726.81</v>
      </c>
    </row>
    <row r="30" spans="1:5" x14ac:dyDescent="0.2">
      <c r="A30">
        <v>2035</v>
      </c>
      <c r="B30" t="s">
        <v>8</v>
      </c>
      <c r="C30" t="s">
        <v>9</v>
      </c>
      <c r="D30" s="3">
        <f>'[1]Final energy demand 1.5C'!$T$12</f>
        <v>2412.5000000000005</v>
      </c>
      <c r="E30" s="1">
        <f t="shared" si="1"/>
        <v>6882.65</v>
      </c>
    </row>
    <row r="31" spans="1:5" x14ac:dyDescent="0.2">
      <c r="A31">
        <v>2040</v>
      </c>
      <c r="B31" t="s">
        <v>8</v>
      </c>
      <c r="C31" t="s">
        <v>9</v>
      </c>
      <c r="D31" s="3">
        <f>'[1]Final energy demand 1.5C'!$U$12</f>
        <v>2123.4699999999998</v>
      </c>
      <c r="E31" s="1">
        <f t="shared" si="1"/>
        <v>6435.25</v>
      </c>
    </row>
    <row r="32" spans="1:5" x14ac:dyDescent="0.2">
      <c r="A32">
        <v>2045</v>
      </c>
      <c r="B32" t="s">
        <v>8</v>
      </c>
      <c r="C32" t="s">
        <v>9</v>
      </c>
      <c r="D32" s="3">
        <f>'[1]Final energy demand 1.5C'!$V$12</f>
        <v>1885.1600000000003</v>
      </c>
      <c r="E32" s="1">
        <f t="shared" si="1"/>
        <v>6026.77</v>
      </c>
    </row>
    <row r="33" spans="1:5" x14ac:dyDescent="0.2">
      <c r="A33">
        <v>2050</v>
      </c>
      <c r="B33" t="s">
        <v>8</v>
      </c>
      <c r="C33" t="s">
        <v>9</v>
      </c>
      <c r="D33" s="3">
        <f>'[1]Final energy demand 1.5C'!$W$12</f>
        <v>1647.9299999999998</v>
      </c>
      <c r="E33" s="1">
        <f t="shared" si="1"/>
        <v>5610.62</v>
      </c>
    </row>
    <row r="34" spans="1:5" x14ac:dyDescent="0.2">
      <c r="A34">
        <v>2015</v>
      </c>
      <c r="B34" t="s">
        <v>10</v>
      </c>
      <c r="C34" t="s">
        <v>6</v>
      </c>
      <c r="D34" s="3">
        <f>'[1]Final energy demand 1.5C'!$E$37</f>
        <v>3787.7</v>
      </c>
      <c r="E34" s="1">
        <f t="shared" si="1"/>
        <v>16742.870000000003</v>
      </c>
    </row>
    <row r="35" spans="1:5" x14ac:dyDescent="0.2">
      <c r="A35">
        <v>2020</v>
      </c>
      <c r="B35" t="s">
        <v>10</v>
      </c>
      <c r="C35" t="s">
        <v>6</v>
      </c>
      <c r="D35" s="3">
        <f>'[1]Final energy demand 1.5C'!$Q$16</f>
        <v>3768.92</v>
      </c>
      <c r="E35" s="1">
        <f t="shared" si="1"/>
        <v>15815.119999999999</v>
      </c>
    </row>
    <row r="36" spans="1:5" x14ac:dyDescent="0.2">
      <c r="A36">
        <v>2025</v>
      </c>
      <c r="B36" t="s">
        <v>10</v>
      </c>
      <c r="C36" t="s">
        <v>6</v>
      </c>
      <c r="D36" s="3">
        <f>'[1]Final energy demand 1.5C'!$R$16</f>
        <v>3655.93</v>
      </c>
      <c r="E36" s="1">
        <f t="shared" si="1"/>
        <v>13192.27</v>
      </c>
    </row>
    <row r="37" spans="1:5" x14ac:dyDescent="0.2">
      <c r="A37">
        <v>2030</v>
      </c>
      <c r="B37" t="s">
        <v>10</v>
      </c>
      <c r="C37" t="s">
        <v>6</v>
      </c>
      <c r="D37" s="3">
        <f>'[1]Final energy demand 1.5C'!$S$16</f>
        <v>3446.18</v>
      </c>
      <c r="E37" s="1">
        <f t="shared" si="1"/>
        <v>11172.99</v>
      </c>
    </row>
    <row r="38" spans="1:5" x14ac:dyDescent="0.2">
      <c r="A38">
        <v>2035</v>
      </c>
      <c r="B38" t="s">
        <v>10</v>
      </c>
      <c r="C38" t="s">
        <v>6</v>
      </c>
      <c r="D38" s="3">
        <f>'[1]Final energy demand 1.5C'!$T$16</f>
        <v>3497.54</v>
      </c>
      <c r="E38" s="1">
        <f t="shared" si="1"/>
        <v>10380.189999999999</v>
      </c>
    </row>
    <row r="39" spans="1:5" x14ac:dyDescent="0.2">
      <c r="A39">
        <v>2040</v>
      </c>
      <c r="B39" t="s">
        <v>10</v>
      </c>
      <c r="C39" t="s">
        <v>6</v>
      </c>
      <c r="D39" s="3">
        <f>'[1]Final energy demand 1.5C'!$U$16</f>
        <v>3287.41</v>
      </c>
      <c r="E39" s="1">
        <f t="shared" si="1"/>
        <v>9722.66</v>
      </c>
    </row>
    <row r="40" spans="1:5" x14ac:dyDescent="0.2">
      <c r="A40">
        <v>2045</v>
      </c>
      <c r="B40" t="s">
        <v>10</v>
      </c>
      <c r="C40" t="s">
        <v>6</v>
      </c>
      <c r="D40" s="3">
        <f>'[1]Final energy demand 1.5C'!$V$16</f>
        <v>3128.98</v>
      </c>
      <c r="E40" s="1">
        <f t="shared" si="1"/>
        <v>9155.75</v>
      </c>
    </row>
    <row r="41" spans="1:5" x14ac:dyDescent="0.2">
      <c r="A41">
        <v>2050</v>
      </c>
      <c r="B41" t="s">
        <v>10</v>
      </c>
      <c r="C41" t="s">
        <v>6</v>
      </c>
      <c r="D41" s="3">
        <f>'[1]Final energy demand 1.5C'!$W$16</f>
        <v>3017.82</v>
      </c>
      <c r="E41" s="1">
        <f t="shared" si="1"/>
        <v>8628.44</v>
      </c>
    </row>
    <row r="42" spans="1:5" x14ac:dyDescent="0.2">
      <c r="A42">
        <v>2015</v>
      </c>
      <c r="B42" t="s">
        <v>10</v>
      </c>
      <c r="C42" t="s">
        <v>9</v>
      </c>
      <c r="D42" s="4">
        <f>'[1]Final energy demand 1.5C'!$E$36-D34</f>
        <v>3404.83</v>
      </c>
      <c r="E42" s="1">
        <f t="shared" si="1"/>
        <v>20147.700000000004</v>
      </c>
    </row>
    <row r="43" spans="1:5" x14ac:dyDescent="0.2">
      <c r="A43">
        <v>2020</v>
      </c>
      <c r="B43" t="s">
        <v>10</v>
      </c>
      <c r="C43" t="s">
        <v>9</v>
      </c>
      <c r="D43" s="3">
        <f>'[1]Final energy demand 1.5C'!$Q$18</f>
        <v>3264</v>
      </c>
      <c r="E43" s="1">
        <f t="shared" si="1"/>
        <v>19079.12</v>
      </c>
    </row>
    <row r="44" spans="1:5" x14ac:dyDescent="0.2">
      <c r="A44">
        <v>2025</v>
      </c>
      <c r="B44" t="s">
        <v>10</v>
      </c>
      <c r="C44" t="s">
        <v>9</v>
      </c>
      <c r="D44" s="3">
        <f>'[1]Final energy demand 1.5C'!$R$18</f>
        <v>2946.4100000000003</v>
      </c>
      <c r="E44" s="1">
        <f t="shared" si="1"/>
        <v>16138.68</v>
      </c>
    </row>
    <row r="45" spans="1:5" x14ac:dyDescent="0.2">
      <c r="A45">
        <v>2030</v>
      </c>
      <c r="B45" t="s">
        <v>10</v>
      </c>
      <c r="C45" t="s">
        <v>9</v>
      </c>
      <c r="D45" s="3">
        <f>'[1]Final energy demand 1.5C'!$S$18</f>
        <v>2658.8300000000004</v>
      </c>
      <c r="E45" s="1">
        <f t="shared" si="1"/>
        <v>13831.82</v>
      </c>
    </row>
    <row r="46" spans="1:5" x14ac:dyDescent="0.2">
      <c r="A46">
        <v>2035</v>
      </c>
      <c r="B46" t="s">
        <v>10</v>
      </c>
      <c r="C46" t="s">
        <v>9</v>
      </c>
      <c r="D46" s="3">
        <f>'[1]Final energy demand 1.5C'!$T$18</f>
        <v>2176.7399999999998</v>
      </c>
      <c r="E46" s="1">
        <f t="shared" si="1"/>
        <v>12556.929999999998</v>
      </c>
    </row>
    <row r="47" spans="1:5" x14ac:dyDescent="0.2">
      <c r="A47">
        <v>2040</v>
      </c>
      <c r="B47" t="s">
        <v>10</v>
      </c>
      <c r="C47" t="s">
        <v>9</v>
      </c>
      <c r="D47" s="3">
        <f>'[1]Final energy demand 1.5C'!$U$18</f>
        <v>1970.21</v>
      </c>
      <c r="E47" s="1">
        <f t="shared" si="1"/>
        <v>11692.869999999999</v>
      </c>
    </row>
    <row r="48" spans="1:5" x14ac:dyDescent="0.2">
      <c r="A48">
        <v>2045</v>
      </c>
      <c r="B48" t="s">
        <v>10</v>
      </c>
      <c r="C48" t="s">
        <v>9</v>
      </c>
      <c r="D48" s="3">
        <f>'[1]Final energy demand 1.5C'!$V$18</f>
        <v>1729.7400000000002</v>
      </c>
      <c r="E48" s="1">
        <f t="shared" si="1"/>
        <v>10885.49</v>
      </c>
    </row>
    <row r="49" spans="1:5" x14ac:dyDescent="0.2">
      <c r="A49">
        <v>2050</v>
      </c>
      <c r="B49" t="s">
        <v>10</v>
      </c>
      <c r="C49" t="s">
        <v>9</v>
      </c>
      <c r="D49" s="3">
        <f>'[1]Final energy demand 1.5C'!$W$18</f>
        <v>1578.4999999999995</v>
      </c>
      <c r="E49" s="1">
        <f t="shared" si="1"/>
        <v>10206.94</v>
      </c>
    </row>
  </sheetData>
  <conditionalFormatting sqref="D2">
    <cfRule type="cellIs" dxfId="8" priority="9" stopIfTrue="1" operator="lessThan">
      <formula>0</formula>
    </cfRule>
  </conditionalFormatting>
  <conditionalFormatting sqref="D3:D9">
    <cfRule type="cellIs" dxfId="7" priority="8" stopIfTrue="1" operator="lessThan">
      <formula>0</formula>
    </cfRule>
  </conditionalFormatting>
  <conditionalFormatting sqref="D18">
    <cfRule type="cellIs" dxfId="6" priority="7" stopIfTrue="1" operator="lessThan">
      <formula>0</formula>
    </cfRule>
  </conditionalFormatting>
  <conditionalFormatting sqref="D19:D25">
    <cfRule type="cellIs" dxfId="5" priority="6" stopIfTrue="1" operator="lessThan">
      <formula>0</formula>
    </cfRule>
  </conditionalFormatting>
  <conditionalFormatting sqref="D34">
    <cfRule type="cellIs" dxfId="4" priority="5" stopIfTrue="1" operator="lessThan">
      <formula>0</formula>
    </cfRule>
  </conditionalFormatting>
  <conditionalFormatting sqref="D35:D41">
    <cfRule type="cellIs" dxfId="3" priority="4" stopIfTrue="1" operator="lessThan">
      <formula>0</formula>
    </cfRule>
  </conditionalFormatting>
  <conditionalFormatting sqref="D11:D17">
    <cfRule type="cellIs" dxfId="2" priority="3" stopIfTrue="1" operator="lessThan">
      <formula>0</formula>
    </cfRule>
  </conditionalFormatting>
  <conditionalFormatting sqref="D27:D33">
    <cfRule type="cellIs" dxfId="1" priority="2" stopIfTrue="1" operator="lessThan">
      <formula>0</formula>
    </cfRule>
  </conditionalFormatting>
  <conditionalFormatting sqref="D43:D49">
    <cfRule type="cellIs" dxfId="0" priority="1" stopIfTrue="1" operator="lessThan">
      <formula>0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AfricaElectrificationData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2021-01-09T04:12:37Z</dcterms:created>
  <dcterms:modified xsi:type="dcterms:W3CDTF">2021-01-20T06:19:16Z</dcterms:modified>
</cp:coreProperties>
</file>