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e902374\Documents\KHub\JADBio\BBC_research_paper\"/>
    </mc:Choice>
  </mc:AlternateContent>
  <xr:revisionPtr revIDLastSave="0" documentId="13_ncr:1_{5B310E79-C060-4DE8-8A28-1D9901588C40}" xr6:coauthVersionLast="47" xr6:coauthVersionMax="47" xr10:uidLastSave="{00000000-0000-0000-0000-000000000000}"/>
  <bookViews>
    <workbookView xWindow="-120" yWindow="-120" windowWidth="51840" windowHeight="21240" firstSheet="2" activeTab="3" xr2:uid="{00000000-000D-0000-FFFF-FFFF00000000}"/>
  </bookViews>
  <sheets>
    <sheet name="preliminary" sheetId="1" r:id="rId1"/>
    <sheet name="simulation_summaries_BBC" sheetId="2" r:id="rId2"/>
    <sheet name="simulation_summaries_MABT" sheetId="3" r:id="rId3"/>
    <sheet name="sim_results" sheetId="6" r:id="rId4"/>
    <sheet name="real_datasets_summaries" sheetId="5" r:id="rId5"/>
    <sheet name="simulation_summaries_all" sheetId="4" r:id="rId6"/>
  </sheets>
  <definedNames>
    <definedName name="_xlnm._FilterDatabase" localSheetId="4" hidden="1">real_datasets_summaries!$A$1:$AS$1</definedName>
    <definedName name="_xlnm._FilterDatabase" localSheetId="3" hidden="1">sim_results!$A$1:$AW$49</definedName>
    <definedName name="_xlnm._FilterDatabase" localSheetId="5" hidden="1">simulation_summaries_all!$A$1:$Z$9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4" i="6" l="1"/>
  <c r="AT22" i="6"/>
  <c r="AT20" i="6"/>
  <c r="AT18" i="6"/>
  <c r="AT8" i="6"/>
  <c r="AT6" i="6"/>
  <c r="AT4" i="6"/>
  <c r="AS24" i="6"/>
  <c r="AS22" i="6"/>
  <c r="AS20" i="6"/>
  <c r="AS18" i="6"/>
  <c r="AS8" i="6"/>
  <c r="AS6" i="6"/>
  <c r="AS4" i="6"/>
  <c r="AT2" i="6"/>
  <c r="AS2" i="6"/>
  <c r="AT32" i="6"/>
  <c r="AS32" i="6"/>
  <c r="AT28" i="6"/>
  <c r="AS28" i="6"/>
  <c r="AT16" i="6"/>
  <c r="AS16" i="6"/>
  <c r="AT12" i="6"/>
  <c r="AS12" i="6"/>
  <c r="AP24" i="6"/>
  <c r="AP22" i="6"/>
  <c r="AP20" i="6"/>
  <c r="AP18" i="6"/>
  <c r="AP8" i="6"/>
  <c r="AP6" i="6"/>
  <c r="AP4" i="6"/>
  <c r="AO24" i="6"/>
  <c r="AO22" i="6"/>
  <c r="AO20" i="6"/>
  <c r="AO18" i="6"/>
  <c r="AO8" i="6"/>
  <c r="AO6" i="6"/>
  <c r="AO4" i="6"/>
  <c r="AP2" i="6"/>
  <c r="AO2" i="6"/>
  <c r="AP32" i="6"/>
  <c r="AO32" i="6"/>
  <c r="AP28" i="6"/>
  <c r="AO28" i="6"/>
  <c r="AP16" i="6"/>
  <c r="AO16" i="6"/>
  <c r="AP12" i="6"/>
  <c r="AO12" i="6"/>
  <c r="AL32" i="6"/>
  <c r="AL28" i="6"/>
  <c r="AL24" i="6"/>
  <c r="AL22" i="6"/>
  <c r="AL20" i="6"/>
  <c r="AL18" i="6"/>
  <c r="AL16" i="6"/>
  <c r="AL12" i="6"/>
  <c r="AL8" i="6"/>
  <c r="AL6" i="6"/>
  <c r="AL4" i="6"/>
  <c r="AK32" i="6"/>
  <c r="AK28" i="6"/>
  <c r="AK24" i="6"/>
  <c r="AK22" i="6"/>
  <c r="AK20" i="6"/>
  <c r="AK18" i="6"/>
  <c r="AK16" i="6"/>
  <c r="AK12" i="6"/>
  <c r="AK8" i="6"/>
  <c r="AK6" i="6"/>
  <c r="AK4" i="6"/>
  <c r="AL2" i="6"/>
  <c r="AK2" i="6"/>
  <c r="AH32" i="6"/>
  <c r="AH28" i="6"/>
  <c r="AH24" i="6"/>
  <c r="AH22" i="6"/>
  <c r="AH20" i="6"/>
  <c r="AH18" i="6"/>
  <c r="AH16" i="6"/>
  <c r="AH12" i="6"/>
  <c r="AH8" i="6"/>
  <c r="AH6" i="6"/>
  <c r="AH4" i="6"/>
  <c r="AG32" i="6"/>
  <c r="AG28" i="6"/>
  <c r="AG24" i="6"/>
  <c r="AG22" i="6"/>
  <c r="AG20" i="6"/>
  <c r="AG18" i="6"/>
  <c r="AG16" i="6"/>
  <c r="AG12" i="6"/>
  <c r="AG8" i="6"/>
  <c r="AG6" i="6"/>
  <c r="AG4" i="6"/>
  <c r="AH2" i="6"/>
  <c r="AG2" i="6"/>
  <c r="AD24" i="6"/>
  <c r="AD22" i="6"/>
  <c r="AD20" i="6"/>
  <c r="AD18" i="6"/>
  <c r="AD8" i="6"/>
  <c r="AD6" i="6"/>
  <c r="AD4" i="6"/>
  <c r="AC24" i="6"/>
  <c r="AC22" i="6"/>
  <c r="AC20" i="6"/>
  <c r="AC18" i="6"/>
  <c r="AC8" i="6"/>
  <c r="AC6" i="6"/>
  <c r="AC4" i="6"/>
  <c r="AD2" i="6"/>
  <c r="AC2" i="6"/>
  <c r="Y2" i="6"/>
  <c r="Z32" i="6"/>
  <c r="Z28" i="6"/>
  <c r="Z24" i="6"/>
  <c r="Z22" i="6"/>
  <c r="Z20" i="6"/>
  <c r="Z18" i="6"/>
  <c r="Z16" i="6"/>
  <c r="Z12" i="6"/>
  <c r="Z8" i="6"/>
  <c r="Z6" i="6"/>
  <c r="Z4" i="6"/>
  <c r="Y32" i="6"/>
  <c r="Y28" i="6"/>
  <c r="Y24" i="6"/>
  <c r="Y22" i="6"/>
  <c r="Y20" i="6"/>
  <c r="Y18" i="6"/>
  <c r="Y16" i="6"/>
  <c r="Y12" i="6"/>
  <c r="Y8" i="6"/>
  <c r="Y6" i="6"/>
  <c r="Y4" i="6"/>
  <c r="Z2" i="6"/>
  <c r="V4" i="6"/>
  <c r="V6" i="6"/>
  <c r="V8" i="6"/>
  <c r="V12" i="6"/>
  <c r="AD12" i="6" s="1"/>
  <c r="V16" i="6"/>
  <c r="AD16" i="6" s="1"/>
  <c r="V18" i="6"/>
  <c r="V20" i="6"/>
  <c r="V22" i="6"/>
  <c r="V24" i="6"/>
  <c r="V28" i="6"/>
  <c r="AD28" i="6" s="1"/>
  <c r="V32" i="6"/>
  <c r="AD32" i="6" s="1"/>
  <c r="V2" i="6"/>
  <c r="U4" i="6"/>
  <c r="U6" i="6"/>
  <c r="U8" i="6"/>
  <c r="U12" i="6"/>
  <c r="U16" i="6"/>
  <c r="U18" i="6"/>
  <c r="U20" i="6"/>
  <c r="U22" i="6"/>
  <c r="U24" i="6"/>
  <c r="U28" i="6"/>
  <c r="U32" i="6"/>
  <c r="U2" i="6"/>
  <c r="I3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  <c r="AR3" i="5"/>
  <c r="AR5" i="5"/>
  <c r="AR6" i="5"/>
  <c r="AR7" i="5"/>
  <c r="AR8" i="5"/>
  <c r="AR9" i="5"/>
  <c r="AR10" i="5"/>
  <c r="AR11" i="5"/>
  <c r="AR12" i="5"/>
  <c r="AR2" i="5"/>
  <c r="AQ3" i="5"/>
  <c r="AQ4" i="5"/>
  <c r="AQ5" i="5"/>
  <c r="AQ6" i="5"/>
  <c r="AQ7" i="5"/>
  <c r="AQ8" i="5"/>
  <c r="AQ9" i="5"/>
  <c r="AQ10" i="5"/>
  <c r="AQ11" i="5"/>
  <c r="AQ12" i="5"/>
  <c r="AQ2" i="5"/>
  <c r="AN3" i="5"/>
  <c r="AN5" i="5"/>
  <c r="AN6" i="5"/>
  <c r="AN7" i="5"/>
  <c r="AN8" i="5"/>
  <c r="AN9" i="5"/>
  <c r="AN10" i="5"/>
  <c r="AN11" i="5"/>
  <c r="AN12" i="5"/>
  <c r="AN2" i="5"/>
  <c r="AM3" i="5"/>
  <c r="AM5" i="5"/>
  <c r="AM6" i="5"/>
  <c r="AM7" i="5"/>
  <c r="AM8" i="5"/>
  <c r="AM9" i="5"/>
  <c r="AM10" i="5"/>
  <c r="AM11" i="5"/>
  <c r="AM12" i="5"/>
  <c r="AM2" i="5"/>
  <c r="AJ3" i="5"/>
  <c r="AJ5" i="5"/>
  <c r="AJ6" i="5"/>
  <c r="AJ7" i="5"/>
  <c r="AJ8" i="5"/>
  <c r="AJ9" i="5"/>
  <c r="AJ10" i="5"/>
  <c r="AJ11" i="5"/>
  <c r="AJ12" i="5"/>
  <c r="AJ2" i="5"/>
  <c r="AI3" i="5"/>
  <c r="AI5" i="5"/>
  <c r="AI6" i="5"/>
  <c r="AI7" i="5"/>
  <c r="AI8" i="5"/>
  <c r="AI9" i="5"/>
  <c r="AI10" i="5"/>
  <c r="AI11" i="5"/>
  <c r="AI12" i="5"/>
  <c r="AI2" i="5"/>
  <c r="AF3" i="5"/>
  <c r="AF5" i="5"/>
  <c r="AF6" i="5"/>
  <c r="AF7" i="5"/>
  <c r="AF8" i="5"/>
  <c r="AF9" i="5"/>
  <c r="AF10" i="5"/>
  <c r="AF11" i="5"/>
  <c r="AF12" i="5"/>
  <c r="AF2" i="5"/>
  <c r="AE3" i="5"/>
  <c r="AE5" i="5"/>
  <c r="AE6" i="5"/>
  <c r="AE7" i="5"/>
  <c r="AE8" i="5"/>
  <c r="AE9" i="5"/>
  <c r="AE10" i="5"/>
  <c r="AE11" i="5"/>
  <c r="AE12" i="5"/>
  <c r="AE2" i="5"/>
  <c r="AB3" i="5"/>
  <c r="AB5" i="5"/>
  <c r="AB6" i="5"/>
  <c r="AB7" i="5"/>
  <c r="AB8" i="5"/>
  <c r="AB9" i="5"/>
  <c r="AB10" i="5"/>
  <c r="AB11" i="5"/>
  <c r="AB12" i="5"/>
  <c r="AB2" i="5"/>
  <c r="AA3" i="5"/>
  <c r="AA5" i="5"/>
  <c r="AA6" i="5"/>
  <c r="AA7" i="5"/>
  <c r="AA8" i="5"/>
  <c r="AA9" i="5"/>
  <c r="AA10" i="5"/>
  <c r="AA11" i="5"/>
  <c r="AA12" i="5"/>
  <c r="AA2" i="5"/>
  <c r="W2" i="5"/>
  <c r="W3" i="5"/>
  <c r="W5" i="5"/>
  <c r="W6" i="5"/>
  <c r="W7" i="5"/>
  <c r="W8" i="5"/>
  <c r="W9" i="5"/>
  <c r="W10" i="5"/>
  <c r="W11" i="5"/>
  <c r="W12" i="5"/>
  <c r="X3" i="5"/>
  <c r="X5" i="5"/>
  <c r="X6" i="5"/>
  <c r="X7" i="5"/>
  <c r="X8" i="5"/>
  <c r="X9" i="5"/>
  <c r="X10" i="5"/>
  <c r="X11" i="5"/>
  <c r="X12" i="5"/>
  <c r="X2" i="5"/>
  <c r="T3" i="5"/>
  <c r="T5" i="5"/>
  <c r="T6" i="5"/>
  <c r="T7" i="5"/>
  <c r="T8" i="5"/>
  <c r="T9" i="5"/>
  <c r="T10" i="5"/>
  <c r="T11" i="5"/>
  <c r="T12" i="5"/>
  <c r="T2" i="5"/>
  <c r="S3" i="5"/>
  <c r="S5" i="5"/>
  <c r="S6" i="5"/>
  <c r="S7" i="5"/>
  <c r="S8" i="5"/>
  <c r="S9" i="5"/>
  <c r="S10" i="5"/>
  <c r="S11" i="5"/>
  <c r="S12" i="5"/>
  <c r="S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G3" i="5"/>
  <c r="G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F2" i="5"/>
  <c r="AC12" i="6" l="1"/>
  <c r="AC16" i="6"/>
  <c r="AC28" i="6"/>
  <c r="AC32" i="6"/>
  <c r="D20" i="4"/>
  <c r="D19" i="4"/>
  <c r="D18" i="4"/>
  <c r="D17" i="4"/>
  <c r="D16" i="4"/>
  <c r="D15" i="4"/>
  <c r="D14" i="4"/>
  <c r="D13" i="4"/>
  <c r="D12" i="4"/>
  <c r="Y10" i="4"/>
  <c r="W10" i="4"/>
  <c r="U10" i="4"/>
  <c r="S10" i="4"/>
  <c r="P10" i="4"/>
  <c r="N10" i="4"/>
  <c r="L10" i="4"/>
  <c r="H10" i="4"/>
  <c r="E10" i="4"/>
</calcChain>
</file>

<file path=xl/sharedStrings.xml><?xml version="1.0" encoding="utf-8"?>
<sst xmlns="http://schemas.openxmlformats.org/spreadsheetml/2006/main" count="285" uniqueCount="147">
  <si>
    <t>I worked with 10 folds where possible, reducing to fewer if necessary</t>
  </si>
  <si>
    <t>BUT...</t>
  </si>
  <si>
    <t>MABT not available for multiclass.</t>
  </si>
  <si>
    <t>We can't force it either, because we are talking about CI's, not estimates (to average all one vs one binary)</t>
  </si>
  <si>
    <t>MABT splits into training / evaluation, default 75% / 25%, so, most simulation settings had not enough class representations to work with</t>
  </si>
  <si>
    <t>configuration</t>
  </si>
  <si>
    <t>average_theoretical</t>
  </si>
  <si>
    <t>average_pooled_lower</t>
  </si>
  <si>
    <t>pooled_uniformity</t>
  </si>
  <si>
    <t>pooled_0.95_CI_inclusion</t>
  </si>
  <si>
    <t>average_fold_lower</t>
  </si>
  <si>
    <t>fold_uniformity</t>
  </si>
  <si>
    <t>fold_0.95_CI_inclusion</t>
  </si>
  <si>
    <t>alpha_24_beta_6_samples_500_config_100_balance_0.1_classes_2</t>
  </si>
  <si>
    <t>alpha_24_beta_6_samples_500_config_100_balance_0.1_classes_5</t>
  </si>
  <si>
    <t>alpha_24_beta_6_samples_500_config_100_balance_equal_classes_2</t>
  </si>
  <si>
    <t>alpha_24_beta_6_samples_500_config_100_balance_equal_classes_5</t>
  </si>
  <si>
    <t>alpha_24_beta_6_samples_500_config_500_balance_0.1_classes_2</t>
  </si>
  <si>
    <t>alpha_24_beta_6_samples_500_config_500_balance_0.1_classes_5</t>
  </si>
  <si>
    <t>alpha_24_beta_6_samples_500_config_500_balance_equal_classes_2</t>
  </si>
  <si>
    <t>alpha_24_beta_6_samples_500_config_500_balance_equal_classes_5</t>
  </si>
  <si>
    <t>alpha_24_beta_6_samples_50_config_100_balance_0.1_classes_2</t>
  </si>
  <si>
    <t>alpha_24_beta_6_samples_50_config_100_balance_0.1_classes_5</t>
  </si>
  <si>
    <t>alpha_24_beta_6_samples_50_config_100_balance_equal_classes_2</t>
  </si>
  <si>
    <t>alpha_24_beta_6_samples_50_config_100_balance_equal_classes_5</t>
  </si>
  <si>
    <t>alpha_24_beta_6_samples_50_config_500_balance_0.1_classes_2</t>
  </si>
  <si>
    <t>alpha_24_beta_6_samples_50_config_500_balance_0.1_classes_5</t>
  </si>
  <si>
    <t>alpha_24_beta_6_samples_50_config_500_balance_equal_classes_2</t>
  </si>
  <si>
    <t>alpha_24_beta_6_samples_50_config_500_balance_equal_classes_5</t>
  </si>
  <si>
    <t>alpha_9_beta_6_samples_500_config_100_balance_0.1_classes_2</t>
  </si>
  <si>
    <t>alpha_9_beta_6_samples_500_config_100_balance_0.1_classes_5</t>
  </si>
  <si>
    <t>alpha_9_beta_6_samples_500_config_100_balance_equal_classes_2</t>
  </si>
  <si>
    <t>alpha_9_beta_6_samples_500_config_100_balance_equal_classes_5</t>
  </si>
  <si>
    <t>alpha_9_beta_6_samples_500_config_500_balance_0.1_classes_2</t>
  </si>
  <si>
    <t>alpha_9_beta_6_samples_500_config_500_balance_0.1_classes_5</t>
  </si>
  <si>
    <t>alpha_9_beta_6_samples_500_config_500_balance_equal_classes_2</t>
  </si>
  <si>
    <t>alpha_9_beta_6_samples_500_config_500_balance_equal_classes_5</t>
  </si>
  <si>
    <t>alpha_9_beta_6_samples_50_config_100_balance_0.1_classes_2</t>
  </si>
  <si>
    <t>alpha_9_beta_6_samples_50_config_100_balance_0.1_classes_5</t>
  </si>
  <si>
    <t>alpha_9_beta_6_samples_50_config_100_balance_equal_classes_2</t>
  </si>
  <si>
    <t>alpha_9_beta_6_samples_50_config_100_balance_equal_classes_5</t>
  </si>
  <si>
    <t>alpha_9_beta_6_samples_50_config_500_balance_0.1_classes_2</t>
  </si>
  <si>
    <t>alpha_9_beta_6_samples_50_config_500_balance_0.1_classes_5</t>
  </si>
  <si>
    <t>alpha_9_beta_6_samples_50_config_500_balance_equal_classes_2</t>
  </si>
  <si>
    <t>alpha_9_beta_6_samples_50_config_500_balance_equal_classes_5</t>
  </si>
  <si>
    <t>average_best</t>
  </si>
  <si>
    <t>average_theoretical_validation</t>
  </si>
  <si>
    <t>average_DeLong</t>
  </si>
  <si>
    <t>PercentInclusion95_DeLong</t>
  </si>
  <si>
    <t>average_HanleyMcNeil</t>
  </si>
  <si>
    <t>PercentInclusion95_HanleyMcNeil</t>
  </si>
  <si>
    <t>average_BT</t>
  </si>
  <si>
    <t>PercentInclusion95_BT</t>
  </si>
  <si>
    <t>average_theoretical_final</t>
  </si>
  <si>
    <t>average_DeLong_10p</t>
  </si>
  <si>
    <t>PercentInclusion95_DeLong_10p</t>
  </si>
  <si>
    <t>average_HanleyMcNeil_10p</t>
  </si>
  <si>
    <t>PercentInclusion95_HanleyMcNeil_10p</t>
  </si>
  <si>
    <t>average_BT_10p</t>
  </si>
  <si>
    <t>PercentInclusion95_BT_10p</t>
  </si>
  <si>
    <t>average_MABT_10p</t>
  </si>
  <si>
    <t>PercentInclusion95_MABT_10p</t>
  </si>
  <si>
    <t>NA</t>
  </si>
  <si>
    <t>Method</t>
  </si>
  <si>
    <t>theoretical</t>
  </si>
  <si>
    <t>lower bound</t>
  </si>
  <si>
    <t>diff</t>
  </si>
  <si>
    <t>uniformity</t>
  </si>
  <si>
    <t>95% Inclusion</t>
  </si>
  <si>
    <t>pooled BBC</t>
  </si>
  <si>
    <t>fold BBC</t>
  </si>
  <si>
    <t>DeLong</t>
  </si>
  <si>
    <t>HanleyMcNeil</t>
  </si>
  <si>
    <t>BT</t>
  </si>
  <si>
    <t>DeLong_10p</t>
  </si>
  <si>
    <t>HanleyMcNeil_10p</t>
  </si>
  <si>
    <t>BT_10p</t>
  </si>
  <si>
    <t>MABT_10p</t>
  </si>
  <si>
    <t>dataset</t>
  </si>
  <si>
    <t>train_n</t>
  </si>
  <si>
    <t>classes</t>
  </si>
  <si>
    <t>balance</t>
  </si>
  <si>
    <t>cifar-10-small</t>
  </si>
  <si>
    <t>dataset_31_credit-g</t>
  </si>
  <si>
    <t>dataset_44_spambase</t>
  </si>
  <si>
    <t>electricity-normalized</t>
  </si>
  <si>
    <t>mozilla4</t>
  </si>
  <si>
    <t>musk</t>
  </si>
  <si>
    <t>phoneme</t>
  </si>
  <si>
    <t>nomao</t>
  </si>
  <si>
    <t>adult</t>
  </si>
  <si>
    <t>phishing</t>
  </si>
  <si>
    <t>bank</t>
  </si>
  <si>
    <t>eeg-eye</t>
  </si>
  <si>
    <t>har</t>
  </si>
  <si>
    <t>optdigits</t>
  </si>
  <si>
    <t>pendigits</t>
  </si>
  <si>
    <t>BBB_HoldOut</t>
  </si>
  <si>
    <t>BBC_t</t>
  </si>
  <si>
    <t>BBC_lower</t>
  </si>
  <si>
    <t>BBC_uni</t>
  </si>
  <si>
    <t>BBC_95</t>
  </si>
  <si>
    <t>BBCF_lower</t>
  </si>
  <si>
    <t>BBCF_t</t>
  </si>
  <si>
    <t>BBCF_t_corrected</t>
  </si>
  <si>
    <t>BBCF_uni</t>
  </si>
  <si>
    <t>BBCF_95</t>
  </si>
  <si>
    <t>valid_HoldOut</t>
  </si>
  <si>
    <t>eval_HoldOut</t>
  </si>
  <si>
    <t>DL_lower</t>
  </si>
  <si>
    <t>DL_t</t>
  </si>
  <si>
    <t>DL_t_corrected</t>
  </si>
  <si>
    <t>DL_95</t>
  </si>
  <si>
    <t>HM_lower</t>
  </si>
  <si>
    <t>HM_95</t>
  </si>
  <si>
    <t>HM_t</t>
  </si>
  <si>
    <t>HM_t_corrected</t>
  </si>
  <si>
    <t>BT_lower</t>
  </si>
  <si>
    <t>BT_95</t>
  </si>
  <si>
    <t>BT_t</t>
  </si>
  <si>
    <t>BT_t_corrected</t>
  </si>
  <si>
    <t>DL10_lower</t>
  </si>
  <si>
    <t>DL10_95</t>
  </si>
  <si>
    <t>DL10_t</t>
  </si>
  <si>
    <t>DL10_t_corrected</t>
  </si>
  <si>
    <t>HM10_lower</t>
  </si>
  <si>
    <t>HM10_95</t>
  </si>
  <si>
    <t>HM10_t</t>
  </si>
  <si>
    <t>HM10_t_corrected</t>
  </si>
  <si>
    <t>BT10_lower</t>
  </si>
  <si>
    <t>BT10_95</t>
  </si>
  <si>
    <t>BT10_t</t>
  </si>
  <si>
    <t>BT10_t_corrected</t>
  </si>
  <si>
    <t>MABT_lower</t>
  </si>
  <si>
    <t>MABT_95</t>
  </si>
  <si>
    <t>MABT_t</t>
  </si>
  <si>
    <t>MABT_t_corrected</t>
  </si>
  <si>
    <t>N</t>
  </si>
  <si>
    <t>M</t>
  </si>
  <si>
    <t>b</t>
  </si>
  <si>
    <t>C</t>
  </si>
  <si>
    <t>(alpha, beta)`</t>
  </si>
  <si>
    <t>24,6</t>
  </si>
  <si>
    <t>9,6</t>
  </si>
  <si>
    <t>valid_holdout</t>
  </si>
  <si>
    <t>eval_holdout</t>
  </si>
  <si>
    <t>BBC_t_corrected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</si>
</sst>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I8" sqref="I8"/>
    </sheetView>
  </sheetViews>
  <sheetFormatPr defaultColWidth="12.5703125" defaultRowHeight="15.75" customHeight="1" x14ac:dyDescent="0.2"/>
  <cols>
    <col min="1" max="1" width="5.85546875" customWidth="1"/>
  </cols>
  <sheetData>
    <row r="1" spans="1:2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3"/>
  <sheetViews>
    <sheetView workbookViewId="0">
      <selection sqref="A1:XFD33"/>
    </sheetView>
  </sheetViews>
  <sheetFormatPr defaultColWidth="12.5703125" defaultRowHeight="15.75" customHeight="1" x14ac:dyDescent="0.2"/>
  <cols>
    <col min="1" max="1" width="60.85546875" bestFit="1" customWidth="1"/>
    <col min="2" max="2" width="17" bestFit="1" customWidth="1"/>
    <col min="3" max="3" width="19.28515625" bestFit="1" customWidth="1"/>
    <col min="4" max="4" width="15.5703125" bestFit="1" customWidth="1"/>
    <col min="5" max="5" width="22.42578125" style="9" bestFit="1" customWidth="1"/>
    <col min="6" max="6" width="16.5703125" bestFit="1" customWidth="1"/>
    <col min="7" max="7" width="12.85546875" bestFit="1" customWidth="1"/>
    <col min="8" max="8" width="19.7109375" bestFit="1" customWidth="1"/>
  </cols>
  <sheetData>
    <row r="1" spans="1:8" x14ac:dyDescent="0.2">
      <c r="A1" s="2" t="s">
        <v>5</v>
      </c>
      <c r="B1" s="2" t="s">
        <v>6</v>
      </c>
      <c r="C1" s="2" t="s">
        <v>7</v>
      </c>
      <c r="D1" s="2" t="s">
        <v>8</v>
      </c>
      <c r="E1" s="8" t="s">
        <v>9</v>
      </c>
      <c r="F1" s="2" t="s">
        <v>10</v>
      </c>
      <c r="G1" s="2" t="s">
        <v>11</v>
      </c>
      <c r="H1" s="2" t="s">
        <v>12</v>
      </c>
    </row>
    <row r="2" spans="1:8" x14ac:dyDescent="0.2">
      <c r="A2" s="2" t="s">
        <v>13</v>
      </c>
      <c r="B2" s="2">
        <v>0.92860882466732297</v>
      </c>
      <c r="C2" s="2">
        <v>0.85897057324647896</v>
      </c>
      <c r="D2" s="2">
        <v>0.104868398462269</v>
      </c>
      <c r="E2" s="8">
        <v>0.99</v>
      </c>
      <c r="F2" s="2">
        <v>0.85649481337269096</v>
      </c>
      <c r="G2" s="2">
        <v>4.3327021540725097E-2</v>
      </c>
      <c r="H2" s="2">
        <v>0.98</v>
      </c>
    </row>
    <row r="3" spans="1:8" x14ac:dyDescent="0.2">
      <c r="A3" s="2" t="s">
        <v>14</v>
      </c>
      <c r="B3" s="2">
        <v>0.80552610066820196</v>
      </c>
      <c r="C3" s="2">
        <v>0.72808359429240199</v>
      </c>
      <c r="D3" s="2">
        <v>7.6626827029444497E-3</v>
      </c>
      <c r="E3" s="8">
        <v>0.97499999999999998</v>
      </c>
      <c r="F3" s="2">
        <v>0.72837259072003202</v>
      </c>
      <c r="G3" s="2">
        <v>1.3604819899903299E-3</v>
      </c>
      <c r="H3" s="2">
        <v>0.97499999999999998</v>
      </c>
    </row>
    <row r="4" spans="1:8" x14ac:dyDescent="0.2">
      <c r="A4" s="2" t="s">
        <v>15</v>
      </c>
      <c r="B4" s="2">
        <v>0.93569309076462603</v>
      </c>
      <c r="C4" s="2">
        <v>0.90016809016466104</v>
      </c>
      <c r="D4" s="2">
        <v>8.4998278124162593E-2</v>
      </c>
      <c r="E4" s="8">
        <v>0.995</v>
      </c>
      <c r="F4" s="2">
        <v>0.89780466602742603</v>
      </c>
      <c r="G4" s="2">
        <v>0.112293623809615</v>
      </c>
      <c r="H4" s="2">
        <v>0.97499999999999998</v>
      </c>
    </row>
    <row r="5" spans="1:8" x14ac:dyDescent="0.2">
      <c r="A5" s="2" t="s">
        <v>16</v>
      </c>
      <c r="B5" s="2">
        <v>0.80600571825774303</v>
      </c>
      <c r="C5" s="2">
        <v>0.75416619360446902</v>
      </c>
      <c r="D5" s="2">
        <v>1.2199446925109101E-3</v>
      </c>
      <c r="E5" s="8">
        <v>0.94</v>
      </c>
      <c r="F5" s="2">
        <v>0.75361729159951196</v>
      </c>
      <c r="G5" s="2">
        <v>1.33322819876713E-2</v>
      </c>
      <c r="H5" s="2">
        <v>0.92</v>
      </c>
    </row>
    <row r="6" spans="1:8" x14ac:dyDescent="0.2">
      <c r="A6" s="2" t="s">
        <v>17</v>
      </c>
      <c r="B6" s="2">
        <v>0.94517632887236902</v>
      </c>
      <c r="C6" s="2">
        <v>0.88175743937492301</v>
      </c>
      <c r="D6" s="2">
        <v>7.9122009896883699E-2</v>
      </c>
      <c r="E6" s="8">
        <v>0.995</v>
      </c>
      <c r="F6" s="2">
        <v>0.87976296252508901</v>
      </c>
      <c r="G6" s="2">
        <v>0.112293623809615</v>
      </c>
      <c r="H6" s="2">
        <v>0.98</v>
      </c>
    </row>
    <row r="7" spans="1:8" x14ac:dyDescent="0.2">
      <c r="A7" s="2" t="s">
        <v>18</v>
      </c>
      <c r="B7" s="2">
        <v>0.80847111467920596</v>
      </c>
      <c r="C7" s="2">
        <v>0.75403318241238504</v>
      </c>
      <c r="D7" s="3">
        <v>2.2324224722778201E-9</v>
      </c>
      <c r="E7" s="8">
        <v>0.93500000000000005</v>
      </c>
      <c r="F7" s="2">
        <v>0.75378203577051495</v>
      </c>
      <c r="G7" s="3">
        <v>3.8439031609679801E-8</v>
      </c>
      <c r="H7" s="2">
        <v>0.93500000000000005</v>
      </c>
    </row>
    <row r="8" spans="1:8" x14ac:dyDescent="0.2">
      <c r="A8" s="2" t="s">
        <v>19</v>
      </c>
      <c r="B8" s="2">
        <v>0.95412313802222704</v>
      </c>
      <c r="C8" s="2">
        <v>0.923530137538909</v>
      </c>
      <c r="D8" s="2">
        <v>1.4579948726993201E-2</v>
      </c>
      <c r="E8" s="8">
        <v>0.97499999999999998</v>
      </c>
      <c r="F8" s="2">
        <v>0.92232973357041603</v>
      </c>
      <c r="G8" s="2">
        <v>5.8930106041914003E-2</v>
      </c>
      <c r="H8" s="2">
        <v>0.98</v>
      </c>
    </row>
    <row r="9" spans="1:8" x14ac:dyDescent="0.2">
      <c r="A9" s="2" t="s">
        <v>20</v>
      </c>
      <c r="B9" s="2">
        <v>0.80850801036539699</v>
      </c>
      <c r="C9" s="2">
        <v>0.77921516537666302</v>
      </c>
      <c r="D9" s="3">
        <v>6.9156090472760504E-21</v>
      </c>
      <c r="E9" s="8">
        <v>0.83499999999999996</v>
      </c>
      <c r="F9" s="2">
        <v>0.779311769839376</v>
      </c>
      <c r="G9" s="3">
        <v>4.50842018257146E-25</v>
      </c>
      <c r="H9" s="2">
        <v>0.83499999999999996</v>
      </c>
    </row>
    <row r="10" spans="1:8" x14ac:dyDescent="0.2">
      <c r="A10" s="2" t="s">
        <v>21</v>
      </c>
      <c r="B10" s="2">
        <v>0.87251626128750503</v>
      </c>
      <c r="C10" s="2">
        <v>0.56239055842161101</v>
      </c>
      <c r="D10" s="3">
        <v>1.1127478472372801E-11</v>
      </c>
      <c r="E10" s="8">
        <v>0.99</v>
      </c>
      <c r="F10" s="2">
        <v>0.55490741865709403</v>
      </c>
      <c r="G10" s="3">
        <v>3.8799852881708698E-7</v>
      </c>
      <c r="H10" s="2">
        <v>0.91500000000000004</v>
      </c>
    </row>
    <row r="11" spans="1:8" x14ac:dyDescent="0.2">
      <c r="A11" s="2" t="s">
        <v>22</v>
      </c>
      <c r="B11" s="2">
        <v>0.80449461770964203</v>
      </c>
      <c r="C11" s="2">
        <v>0.50083231749013002</v>
      </c>
      <c r="D11" s="3">
        <v>4.0379616721629999E-17</v>
      </c>
      <c r="E11" s="8">
        <v>1</v>
      </c>
      <c r="F11" s="2">
        <v>0.47814815664663901</v>
      </c>
      <c r="G11" s="3">
        <v>4.6416448594532297E-9</v>
      </c>
      <c r="H11" s="2">
        <v>0.995</v>
      </c>
    </row>
    <row r="12" spans="1:8" x14ac:dyDescent="0.2">
      <c r="A12" s="2" t="s">
        <v>23</v>
      </c>
      <c r="B12" s="2">
        <v>0.90179127724429697</v>
      </c>
      <c r="C12" s="2">
        <v>0.73689650654792704</v>
      </c>
      <c r="D12" s="2">
        <v>4.9510878173736404E-4</v>
      </c>
      <c r="E12" s="8">
        <v>0.995</v>
      </c>
      <c r="F12" s="2">
        <v>0.69953373300638899</v>
      </c>
      <c r="G12" s="2">
        <v>3.8697359115800198E-3</v>
      </c>
      <c r="H12" s="2">
        <v>0.995</v>
      </c>
    </row>
    <row r="13" spans="1:8" x14ac:dyDescent="0.2">
      <c r="A13" s="2" t="s">
        <v>24</v>
      </c>
      <c r="B13" s="2">
        <v>0.80467023443272601</v>
      </c>
      <c r="C13" s="2">
        <v>0.57572937093675103</v>
      </c>
      <c r="D13" s="3">
        <v>1.0701072239443901E-12</v>
      </c>
      <c r="E13" s="8">
        <v>1</v>
      </c>
      <c r="F13" s="2">
        <v>0.56437499999999996</v>
      </c>
      <c r="G13" s="3">
        <v>1.32979642965943E-12</v>
      </c>
      <c r="H13" s="2">
        <v>1</v>
      </c>
    </row>
    <row r="14" spans="1:8" x14ac:dyDescent="0.2">
      <c r="A14" s="2" t="s">
        <v>25</v>
      </c>
      <c r="B14" s="2">
        <v>0.87728702179184104</v>
      </c>
      <c r="C14" s="2">
        <v>0.55999329447746204</v>
      </c>
      <c r="D14" s="3">
        <v>4.08988646420107E-10</v>
      </c>
      <c r="E14" s="8">
        <v>0.97</v>
      </c>
      <c r="F14" s="2">
        <v>0.52921297205611995</v>
      </c>
      <c r="G14" s="2">
        <v>1.02222049960346E-4</v>
      </c>
      <c r="H14" s="2">
        <v>0.92500000000000004</v>
      </c>
    </row>
    <row r="15" spans="1:8" x14ac:dyDescent="0.2">
      <c r="A15" s="2" t="s">
        <v>26</v>
      </c>
      <c r="B15" s="2">
        <v>0.80351707648109805</v>
      </c>
      <c r="C15" s="2">
        <v>0.50662282337434505</v>
      </c>
      <c r="D15" s="3">
        <v>1.8643052893957101E-17</v>
      </c>
      <c r="E15" s="8">
        <v>1</v>
      </c>
      <c r="F15" s="2">
        <v>0.49486111927467002</v>
      </c>
      <c r="G15" s="3">
        <v>4.9556644763447405E-10</v>
      </c>
      <c r="H15" s="2">
        <v>1</v>
      </c>
    </row>
    <row r="16" spans="1:8" x14ac:dyDescent="0.2">
      <c r="A16" s="2" t="s">
        <v>27</v>
      </c>
      <c r="B16" s="2">
        <v>0.91349175467048904</v>
      </c>
      <c r="C16" s="2">
        <v>0.747236603498458</v>
      </c>
      <c r="D16" s="2">
        <v>6.9671759163677698E-3</v>
      </c>
      <c r="E16" s="8">
        <v>0.995</v>
      </c>
      <c r="F16" s="2">
        <v>0.70667659042332098</v>
      </c>
      <c r="G16" s="2">
        <v>2.66590218010445E-2</v>
      </c>
      <c r="H16" s="2">
        <v>0.96499999999999997</v>
      </c>
    </row>
    <row r="17" spans="1:8" x14ac:dyDescent="0.2">
      <c r="A17" s="2" t="s">
        <v>28</v>
      </c>
      <c r="B17" s="2">
        <v>0.80597202912533705</v>
      </c>
      <c r="C17" s="2">
        <v>0.58823493275791405</v>
      </c>
      <c r="D17" s="3">
        <v>1.6510527182899099E-12</v>
      </c>
      <c r="E17" s="8">
        <v>1</v>
      </c>
      <c r="F17" s="2">
        <v>0.57403124999999999</v>
      </c>
      <c r="G17" s="3">
        <v>9.0333074034276294E-12</v>
      </c>
      <c r="H17" s="2">
        <v>0.995</v>
      </c>
    </row>
    <row r="18" spans="1:8" x14ac:dyDescent="0.2">
      <c r="A18" s="2" t="s">
        <v>29</v>
      </c>
      <c r="B18" s="2">
        <v>0.85424155788244904</v>
      </c>
      <c r="C18" s="2">
        <v>0.76436090379953303</v>
      </c>
      <c r="D18" s="2">
        <v>0.104868398462269</v>
      </c>
      <c r="E18" s="8">
        <v>0.97</v>
      </c>
      <c r="F18" s="2">
        <v>0.76156407341112697</v>
      </c>
      <c r="G18" s="2">
        <v>3.6970981472008002E-2</v>
      </c>
      <c r="H18" s="2">
        <v>0.98</v>
      </c>
    </row>
    <row r="19" spans="1:8" x14ac:dyDescent="0.2">
      <c r="A19" s="2" t="s">
        <v>30</v>
      </c>
      <c r="B19" s="2">
        <v>0.61692645070383301</v>
      </c>
      <c r="C19" s="2">
        <v>0.63908467754721598</v>
      </c>
      <c r="D19" s="3">
        <v>5.86981576454681E-128</v>
      </c>
      <c r="E19" s="8">
        <v>0.30499999999999999</v>
      </c>
      <c r="F19" s="2">
        <v>0.63924881052757998</v>
      </c>
      <c r="G19" s="3">
        <v>1.84933409629986E-120</v>
      </c>
      <c r="H19" s="2">
        <v>0.31</v>
      </c>
    </row>
    <row r="20" spans="1:8" x14ac:dyDescent="0.2">
      <c r="A20" s="2" t="s">
        <v>31</v>
      </c>
      <c r="B20" s="2">
        <v>0.85980127516841298</v>
      </c>
      <c r="C20" s="2">
        <v>0.81030007898807499</v>
      </c>
      <c r="D20" s="2">
        <v>0.13720959432562199</v>
      </c>
      <c r="E20" s="8">
        <v>0.97499999999999998</v>
      </c>
      <c r="F20" s="2">
        <v>0.81025933400789896</v>
      </c>
      <c r="G20" s="2">
        <v>0.23964725004349399</v>
      </c>
      <c r="H20" s="2">
        <v>0.96</v>
      </c>
    </row>
    <row r="21" spans="1:8" x14ac:dyDescent="0.2">
      <c r="A21" s="2" t="s">
        <v>32</v>
      </c>
      <c r="B21" s="2">
        <v>0.61586374206498096</v>
      </c>
      <c r="C21" s="2">
        <v>0.66731346406042502</v>
      </c>
      <c r="D21" s="3">
        <v>1.4224133483006E-160</v>
      </c>
      <c r="E21" s="8">
        <v>0.115</v>
      </c>
      <c r="F21" s="2">
        <v>0.66589249954869301</v>
      </c>
      <c r="G21" s="3">
        <v>1.98091858794242E-159</v>
      </c>
      <c r="H21" s="2">
        <v>0.14000000000000001</v>
      </c>
    </row>
    <row r="22" spans="1:8" x14ac:dyDescent="0.2">
      <c r="A22" s="2" t="s">
        <v>33</v>
      </c>
      <c r="B22" s="2">
        <v>0.88688875968150305</v>
      </c>
      <c r="C22" s="2">
        <v>0.79932373166084203</v>
      </c>
      <c r="D22" s="2">
        <v>6.3511700311677299E-2</v>
      </c>
      <c r="E22" s="8">
        <v>0.97</v>
      </c>
      <c r="F22" s="2">
        <v>0.79799036940435497</v>
      </c>
      <c r="G22" s="2">
        <v>5.8930106041913802E-2</v>
      </c>
      <c r="H22" s="2">
        <v>0.97</v>
      </c>
    </row>
    <row r="23" spans="1:8" x14ac:dyDescent="0.2">
      <c r="A23" s="2" t="s">
        <v>34</v>
      </c>
      <c r="B23" s="2">
        <v>0.61959195252194099</v>
      </c>
      <c r="C23" s="2">
        <v>0.65651308998465496</v>
      </c>
      <c r="D23" s="3">
        <v>1.7637406334401599E-171</v>
      </c>
      <c r="E23" s="8">
        <v>0.17</v>
      </c>
      <c r="F23" s="2">
        <v>0.65695685082301503</v>
      </c>
      <c r="G23" s="3">
        <v>1.1173356487330201E-164</v>
      </c>
      <c r="H23" s="2">
        <v>0.16500000000000001</v>
      </c>
    </row>
    <row r="24" spans="1:8" x14ac:dyDescent="0.2">
      <c r="A24" s="2" t="s">
        <v>35</v>
      </c>
      <c r="B24" s="2">
        <v>0.90019362302107597</v>
      </c>
      <c r="C24" s="2">
        <v>0.85730564057826997</v>
      </c>
      <c r="D24" s="2">
        <v>8.4998278124162802E-2</v>
      </c>
      <c r="E24" s="8">
        <v>0.99</v>
      </c>
      <c r="F24" s="2">
        <v>0.85401306899885299</v>
      </c>
      <c r="G24" s="2">
        <v>6.3511700311677396E-2</v>
      </c>
      <c r="H24" s="2">
        <v>0.98499999999999999</v>
      </c>
    </row>
    <row r="25" spans="1:8" x14ac:dyDescent="0.2">
      <c r="A25" s="2" t="s">
        <v>36</v>
      </c>
      <c r="B25" s="2">
        <v>0.618402098106557</v>
      </c>
      <c r="C25" s="2">
        <v>0.68974749118089596</v>
      </c>
      <c r="D25" s="3">
        <v>1.4764952514977699E-240</v>
      </c>
      <c r="E25" s="8">
        <v>1.4999999999999999E-2</v>
      </c>
      <c r="F25" s="2">
        <v>0.69189537193484196</v>
      </c>
      <c r="G25" s="3">
        <v>2.3283663361301899E-243</v>
      </c>
      <c r="H25" s="2">
        <v>1.4999999999999999E-2</v>
      </c>
    </row>
    <row r="26" spans="1:8" x14ac:dyDescent="0.2">
      <c r="A26" s="2" t="s">
        <v>37</v>
      </c>
      <c r="B26" s="2">
        <v>0.78865849216967698</v>
      </c>
      <c r="C26" s="2">
        <v>0.36098906148225002</v>
      </c>
      <c r="D26" s="3">
        <v>3.6123974147561702E-5</v>
      </c>
      <c r="E26" s="8">
        <v>0.995</v>
      </c>
      <c r="F26" s="2">
        <v>0.323888895269483</v>
      </c>
      <c r="G26" s="2">
        <v>6.9861505644436099E-4</v>
      </c>
      <c r="H26" s="2">
        <v>0.97499999999999998</v>
      </c>
    </row>
    <row r="27" spans="1:8" x14ac:dyDescent="0.2">
      <c r="A27" s="2" t="s">
        <v>38</v>
      </c>
      <c r="B27" s="2">
        <v>0.60549307307935896</v>
      </c>
      <c r="C27" s="2">
        <v>0.37705386398360102</v>
      </c>
      <c r="D27" s="3">
        <v>6.7288663111105003E-17</v>
      </c>
      <c r="E27" s="8">
        <v>1</v>
      </c>
      <c r="F27" s="2">
        <v>0.37074074820460101</v>
      </c>
      <c r="G27" s="3">
        <v>2.5398445124658E-11</v>
      </c>
      <c r="H27" s="2">
        <v>0.98</v>
      </c>
    </row>
    <row r="28" spans="1:8" x14ac:dyDescent="0.2">
      <c r="A28" s="2" t="s">
        <v>39</v>
      </c>
      <c r="B28" s="2">
        <v>0.81998434585978597</v>
      </c>
      <c r="C28" s="2">
        <v>0.60119916737079604</v>
      </c>
      <c r="D28" s="2">
        <v>7.6626827029444497E-3</v>
      </c>
      <c r="E28" s="8">
        <v>0.99</v>
      </c>
      <c r="F28" s="2">
        <v>0.56729167136177405</v>
      </c>
      <c r="G28" s="2">
        <v>2.8965182824842998E-2</v>
      </c>
      <c r="H28" s="2">
        <v>0.97499999999999998</v>
      </c>
    </row>
    <row r="29" spans="1:8" x14ac:dyDescent="0.2">
      <c r="A29" s="2" t="s">
        <v>40</v>
      </c>
      <c r="B29" s="2">
        <v>0.60809242747252901</v>
      </c>
      <c r="C29" s="2">
        <v>0.45765076920390102</v>
      </c>
      <c r="D29" s="3">
        <v>3.3497581753912298E-28</v>
      </c>
      <c r="E29" s="8">
        <v>0.98499999999999999</v>
      </c>
      <c r="F29" s="2">
        <v>0.44548958333333299</v>
      </c>
      <c r="G29" s="3">
        <v>1.22283521511949E-20</v>
      </c>
      <c r="H29" s="2">
        <v>0.99</v>
      </c>
    </row>
    <row r="30" spans="1:8" x14ac:dyDescent="0.2">
      <c r="A30" s="2" t="s">
        <v>41</v>
      </c>
      <c r="B30" s="2">
        <v>0.80909144503736796</v>
      </c>
      <c r="C30" s="2">
        <v>0.38648064326494902</v>
      </c>
      <c r="D30" s="3">
        <v>1.2106107417319901E-5</v>
      </c>
      <c r="E30" s="8">
        <v>0.99</v>
      </c>
      <c r="F30" s="2">
        <v>0.36703704387570402</v>
      </c>
      <c r="G30" s="2">
        <v>3.8697359115800198E-3</v>
      </c>
      <c r="H30" s="2">
        <v>0.95</v>
      </c>
    </row>
    <row r="31" spans="1:8" x14ac:dyDescent="0.2">
      <c r="A31" s="2" t="s">
        <v>42</v>
      </c>
      <c r="B31" s="2">
        <v>0.61299439351003304</v>
      </c>
      <c r="C31" s="2">
        <v>0.39429804083891201</v>
      </c>
      <c r="D31" s="3">
        <v>3.0577482434387897E-29</v>
      </c>
      <c r="E31" s="8">
        <v>1</v>
      </c>
      <c r="F31" s="2">
        <v>0.390138896489515</v>
      </c>
      <c r="G31" s="3">
        <v>5.0011378167348102E-20</v>
      </c>
      <c r="H31" s="2">
        <v>0.98499999999999999</v>
      </c>
    </row>
    <row r="32" spans="1:8" x14ac:dyDescent="0.2">
      <c r="A32" s="2" t="s">
        <v>43</v>
      </c>
      <c r="B32" s="2">
        <v>0.85151761836679496</v>
      </c>
      <c r="C32" s="2">
        <v>0.63490457534790001</v>
      </c>
      <c r="D32" s="3">
        <v>6.1170932375749496E-5</v>
      </c>
      <c r="E32" s="8">
        <v>0.995</v>
      </c>
      <c r="F32" s="2">
        <v>0.59997024186186099</v>
      </c>
      <c r="G32" s="2">
        <v>2.3180582889553202E-3</v>
      </c>
      <c r="H32" s="2">
        <v>0.99</v>
      </c>
    </row>
    <row r="33" spans="1:8" x14ac:dyDescent="0.2">
      <c r="A33" s="2" t="s">
        <v>44</v>
      </c>
      <c r="B33" s="2">
        <v>0.61272451273921202</v>
      </c>
      <c r="C33" s="2">
        <v>0.47146761354990302</v>
      </c>
      <c r="D33" s="3">
        <v>4.9038333707504803E-44</v>
      </c>
      <c r="E33" s="8">
        <v>0.995</v>
      </c>
      <c r="F33" s="2">
        <v>0.46586458333333303</v>
      </c>
      <c r="G33" s="3">
        <v>5.2914937466071003E-38</v>
      </c>
      <c r="H33" s="2">
        <v>0.98499999999999999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3"/>
  <sheetViews>
    <sheetView workbookViewId="0">
      <pane xSplit="1" topLeftCell="O1" activePane="topRight" state="frozen"/>
      <selection pane="topRight" sqref="A1:R13"/>
    </sheetView>
  </sheetViews>
  <sheetFormatPr defaultColWidth="12.5703125" defaultRowHeight="15.75" customHeight="1" x14ac:dyDescent="0.2"/>
  <cols>
    <col min="1" max="1" width="60.85546875" customWidth="1"/>
    <col min="2" max="2" width="12" bestFit="1" customWidth="1"/>
    <col min="3" max="3" width="26" bestFit="1" customWidth="1"/>
    <col min="4" max="4" width="17.5703125" customWidth="1"/>
    <col min="5" max="5" width="24.42578125" customWidth="1"/>
    <col min="6" max="6" width="24.28515625" customWidth="1"/>
    <col min="7" max="7" width="29.85546875" bestFit="1" customWidth="1"/>
    <col min="8" max="8" width="14.28515625" customWidth="1"/>
    <col min="9" max="9" width="20.28515625" bestFit="1" customWidth="1"/>
    <col min="10" max="10" width="21.5703125" bestFit="1" customWidth="1"/>
    <col min="11" max="11" width="18.85546875" bestFit="1" customWidth="1"/>
    <col min="12" max="12" width="28.5703125" bestFit="1" customWidth="1"/>
    <col min="13" max="13" width="24.140625" bestFit="1" customWidth="1"/>
    <col min="15" max="15" width="14.7109375" bestFit="1" customWidth="1"/>
    <col min="16" max="16" width="24.42578125" bestFit="1" customWidth="1"/>
  </cols>
  <sheetData>
    <row r="1" spans="1:18" x14ac:dyDescent="0.2">
      <c r="A1" s="2"/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</row>
    <row r="2" spans="1:18" x14ac:dyDescent="0.2">
      <c r="A2" s="2" t="s">
        <v>23</v>
      </c>
      <c r="B2" s="2">
        <v>0.94158315803718995</v>
      </c>
      <c r="C2" s="2">
        <v>0.87070162720398103</v>
      </c>
      <c r="D2" s="2">
        <v>0.72970415936329003</v>
      </c>
      <c r="E2" s="2">
        <v>0.73</v>
      </c>
      <c r="F2" s="2">
        <v>0.772783408491307</v>
      </c>
      <c r="G2" s="2">
        <v>0.72</v>
      </c>
      <c r="H2" s="2" t="s">
        <v>62</v>
      </c>
      <c r="I2" s="2" t="s">
        <v>62</v>
      </c>
      <c r="J2" s="2">
        <v>0.88615037121467</v>
      </c>
      <c r="K2" s="2">
        <v>0.97575400145174196</v>
      </c>
      <c r="L2" s="2">
        <v>0.1</v>
      </c>
      <c r="M2" s="2">
        <v>0.98330220920136902</v>
      </c>
      <c r="N2" s="2">
        <v>5.5E-2</v>
      </c>
      <c r="O2" s="2" t="s">
        <v>62</v>
      </c>
      <c r="P2" s="2" t="s">
        <v>62</v>
      </c>
      <c r="Q2" s="2" t="s">
        <v>62</v>
      </c>
      <c r="R2" s="2" t="s">
        <v>62</v>
      </c>
    </row>
    <row r="3" spans="1:18" x14ac:dyDescent="0.2">
      <c r="A3" s="2" t="s">
        <v>27</v>
      </c>
      <c r="B3" s="2">
        <v>0.95637593026609402</v>
      </c>
      <c r="C3" s="2">
        <v>0.87797473449378904</v>
      </c>
      <c r="D3" s="2">
        <v>0.70589877912648302</v>
      </c>
      <c r="E3" s="2">
        <v>0.79</v>
      </c>
      <c r="F3" s="2">
        <v>0.751564890518164</v>
      </c>
      <c r="G3" s="2">
        <v>0.77</v>
      </c>
      <c r="H3" s="2" t="s">
        <v>62</v>
      </c>
      <c r="I3" s="2" t="s">
        <v>62</v>
      </c>
      <c r="J3" s="2">
        <v>0.89445959094308503</v>
      </c>
      <c r="K3" s="2">
        <v>1</v>
      </c>
      <c r="L3" s="2">
        <v>0</v>
      </c>
      <c r="M3" s="2">
        <v>1</v>
      </c>
      <c r="N3" s="2">
        <v>0</v>
      </c>
      <c r="O3" s="2" t="s">
        <v>62</v>
      </c>
      <c r="P3" s="2" t="s">
        <v>62</v>
      </c>
      <c r="Q3" s="2" t="s">
        <v>62</v>
      </c>
      <c r="R3" s="2" t="s">
        <v>62</v>
      </c>
    </row>
    <row r="4" spans="1:18" x14ac:dyDescent="0.2">
      <c r="A4" s="2" t="s">
        <v>13</v>
      </c>
      <c r="B4" s="2">
        <v>0.93849673509846698</v>
      </c>
      <c r="C4" s="2">
        <v>0.92449836958474096</v>
      </c>
      <c r="D4" s="2">
        <v>0.86518509793875098</v>
      </c>
      <c r="E4" s="2">
        <v>0.89500000000000002</v>
      </c>
      <c r="F4" s="2">
        <v>0.88463804421723302</v>
      </c>
      <c r="G4" s="2">
        <v>0.85499999999999998</v>
      </c>
      <c r="H4" s="2">
        <v>0.84787895674355096</v>
      </c>
      <c r="I4" s="2">
        <v>0.93</v>
      </c>
      <c r="J4" s="2">
        <v>0.91826171540867796</v>
      </c>
      <c r="K4" s="2">
        <v>0.91492459638251</v>
      </c>
      <c r="L4" s="2">
        <v>0.53500000000000003</v>
      </c>
      <c r="M4" s="2">
        <v>0.93711234974853497</v>
      </c>
      <c r="N4" s="2">
        <v>0.26</v>
      </c>
      <c r="O4" s="2">
        <v>0.89105978652214202</v>
      </c>
      <c r="P4" s="2">
        <v>0.75</v>
      </c>
      <c r="Q4" s="2">
        <v>0.88219041150185196</v>
      </c>
      <c r="R4" s="2">
        <v>0.80500000000000005</v>
      </c>
    </row>
    <row r="5" spans="1:18" x14ac:dyDescent="0.2">
      <c r="A5" s="2" t="s">
        <v>15</v>
      </c>
      <c r="B5" s="2">
        <v>0.93937889597236501</v>
      </c>
      <c r="C5" s="2">
        <v>0.93462523187205104</v>
      </c>
      <c r="D5" s="2">
        <v>0.89802106043769203</v>
      </c>
      <c r="E5" s="2">
        <v>0.91</v>
      </c>
      <c r="F5" s="2">
        <v>0.903001998971519</v>
      </c>
      <c r="G5" s="2">
        <v>0.9</v>
      </c>
      <c r="H5" s="2">
        <v>0.88892492299460302</v>
      </c>
      <c r="I5" s="2">
        <v>0.95</v>
      </c>
      <c r="J5" s="2">
        <v>0.92648172393773598</v>
      </c>
      <c r="K5" s="2">
        <v>0.90900124069191601</v>
      </c>
      <c r="L5" s="2">
        <v>0.79</v>
      </c>
      <c r="M5" s="2">
        <v>0.92773459714065998</v>
      </c>
      <c r="N5" s="2">
        <v>0.48499999999999999</v>
      </c>
      <c r="O5" s="2">
        <v>0.88950330305254</v>
      </c>
      <c r="P5" s="2">
        <v>0.92500000000000004</v>
      </c>
      <c r="Q5" s="2">
        <v>0.88685417642411701</v>
      </c>
      <c r="R5" s="2">
        <v>0.93</v>
      </c>
    </row>
    <row r="6" spans="1:18" x14ac:dyDescent="0.2">
      <c r="A6" s="2" t="s">
        <v>17</v>
      </c>
      <c r="B6" s="2">
        <v>0.95590537261224295</v>
      </c>
      <c r="C6" s="2">
        <v>0.94017273323900497</v>
      </c>
      <c r="D6" s="2">
        <v>0.89242915258906197</v>
      </c>
      <c r="E6" s="2">
        <v>0.86</v>
      </c>
      <c r="F6" s="2">
        <v>0.90632579800572</v>
      </c>
      <c r="G6" s="2">
        <v>0.83</v>
      </c>
      <c r="H6" s="2">
        <v>0.87728931546699895</v>
      </c>
      <c r="I6" s="2">
        <v>0.9</v>
      </c>
      <c r="J6" s="2">
        <v>0.93397200053966201</v>
      </c>
      <c r="K6" s="2">
        <v>0.94635019711467605</v>
      </c>
      <c r="L6" s="2">
        <v>0.30499999999999999</v>
      </c>
      <c r="M6" s="2">
        <v>0.96215456833350399</v>
      </c>
      <c r="N6" s="2">
        <v>0.12</v>
      </c>
      <c r="O6" s="2">
        <v>0.91976011782071498</v>
      </c>
      <c r="P6" s="2">
        <v>0.68</v>
      </c>
      <c r="Q6" s="2">
        <v>0.90337354593845698</v>
      </c>
      <c r="R6" s="2">
        <v>0.82</v>
      </c>
    </row>
    <row r="7" spans="1:18" x14ac:dyDescent="0.2">
      <c r="A7" s="2" t="s">
        <v>19</v>
      </c>
      <c r="B7" s="2">
        <v>0.95762879668196199</v>
      </c>
      <c r="C7" s="2">
        <v>0.95337723333495905</v>
      </c>
      <c r="D7" s="2">
        <v>0.92452801299192</v>
      </c>
      <c r="E7" s="2">
        <v>0.875</v>
      </c>
      <c r="F7" s="2">
        <v>0.927329709987748</v>
      </c>
      <c r="G7" s="2">
        <v>0.875</v>
      </c>
      <c r="H7" s="2">
        <v>0.91551711448739204</v>
      </c>
      <c r="I7" s="2">
        <v>0.93500000000000005</v>
      </c>
      <c r="J7" s="2">
        <v>0.94362971067759505</v>
      </c>
      <c r="K7" s="2">
        <v>0.93354417330442696</v>
      </c>
      <c r="L7" s="2">
        <v>0.67</v>
      </c>
      <c r="M7" s="2">
        <v>0.95197283226975304</v>
      </c>
      <c r="N7" s="2">
        <v>0.32</v>
      </c>
      <c r="O7" s="2">
        <v>0.90776981175347804</v>
      </c>
      <c r="P7" s="2">
        <v>0.96499999999999997</v>
      </c>
      <c r="Q7" s="2">
        <v>0.90278987143448497</v>
      </c>
      <c r="R7" s="2">
        <v>0.97499999999999998</v>
      </c>
    </row>
    <row r="8" spans="1:18" x14ac:dyDescent="0.2">
      <c r="A8" s="2" t="s">
        <v>39</v>
      </c>
      <c r="B8" s="2">
        <v>0.86581199170332401</v>
      </c>
      <c r="C8" s="2">
        <v>0.73519246063746502</v>
      </c>
      <c r="D8" s="2">
        <v>0.54650737196997301</v>
      </c>
      <c r="E8" s="2">
        <v>0.82</v>
      </c>
      <c r="F8" s="2">
        <v>0.614299595844776</v>
      </c>
      <c r="G8" s="2">
        <v>0.75</v>
      </c>
      <c r="H8" s="2" t="s">
        <v>62</v>
      </c>
      <c r="I8" s="2" t="s">
        <v>62</v>
      </c>
      <c r="J8" s="2">
        <v>0.76520885455594001</v>
      </c>
      <c r="K8" s="2">
        <v>0.80518682793276097</v>
      </c>
      <c r="L8" s="2">
        <v>0.43</v>
      </c>
      <c r="M8" s="2">
        <v>0.873759564345581</v>
      </c>
      <c r="N8" s="2">
        <v>0.2</v>
      </c>
      <c r="O8" s="2" t="s">
        <v>62</v>
      </c>
      <c r="P8" s="2" t="s">
        <v>62</v>
      </c>
      <c r="Q8" s="2" t="s">
        <v>62</v>
      </c>
      <c r="R8" s="2" t="s">
        <v>62</v>
      </c>
    </row>
    <row r="9" spans="1:18" x14ac:dyDescent="0.2">
      <c r="A9" s="2" t="s">
        <v>43</v>
      </c>
      <c r="B9" s="2">
        <v>0.90219382660621295</v>
      </c>
      <c r="C9" s="2">
        <v>0.74796186701204204</v>
      </c>
      <c r="D9" s="2">
        <v>0.58576653984556304</v>
      </c>
      <c r="E9" s="2">
        <v>0.74</v>
      </c>
      <c r="F9" s="2">
        <v>0.647133408455977</v>
      </c>
      <c r="G9" s="2">
        <v>0.69499999999999995</v>
      </c>
      <c r="H9" s="2" t="s">
        <v>62</v>
      </c>
      <c r="I9" s="2" t="s">
        <v>62</v>
      </c>
      <c r="J9" s="2">
        <v>0.79125809247887102</v>
      </c>
      <c r="K9" s="2">
        <v>0.97165805221857204</v>
      </c>
      <c r="L9" s="2">
        <v>0.04</v>
      </c>
      <c r="M9" s="2">
        <v>0.98208452922316503</v>
      </c>
      <c r="N9" s="2">
        <v>0.01</v>
      </c>
      <c r="O9" s="2" t="s">
        <v>62</v>
      </c>
      <c r="P9" s="2" t="s">
        <v>62</v>
      </c>
      <c r="Q9" s="2" t="s">
        <v>62</v>
      </c>
      <c r="R9" s="2" t="s">
        <v>62</v>
      </c>
    </row>
    <row r="10" spans="1:18" x14ac:dyDescent="0.2">
      <c r="A10" s="2" t="s">
        <v>29</v>
      </c>
      <c r="B10" s="2">
        <v>0.86614961171778604</v>
      </c>
      <c r="C10" s="2">
        <v>0.83407643288817901</v>
      </c>
      <c r="D10" s="2">
        <v>0.777079212167471</v>
      </c>
      <c r="E10" s="2">
        <v>0.82499999999999996</v>
      </c>
      <c r="F10" s="2">
        <v>0.80824328046331795</v>
      </c>
      <c r="G10" s="2">
        <v>0.69499999999999995</v>
      </c>
      <c r="H10" s="2">
        <v>0.75999384706282702</v>
      </c>
      <c r="I10" s="2">
        <v>0.85499999999999998</v>
      </c>
      <c r="J10" s="2">
        <v>0.83697056948820003</v>
      </c>
      <c r="K10" s="2">
        <v>0.80912350607802097</v>
      </c>
      <c r="L10" s="2">
        <v>0.71</v>
      </c>
      <c r="M10" s="2">
        <v>0.86319400742681196</v>
      </c>
      <c r="N10" s="2">
        <v>0.30499999999999999</v>
      </c>
      <c r="O10" s="2">
        <v>0.77775213573677104</v>
      </c>
      <c r="P10" s="2">
        <v>0.81499999999999995</v>
      </c>
      <c r="Q10" s="2">
        <v>0.77332594978417701</v>
      </c>
      <c r="R10" s="2">
        <v>0.82499999999999996</v>
      </c>
    </row>
    <row r="11" spans="1:18" x14ac:dyDescent="0.2">
      <c r="A11" s="2" t="s">
        <v>31</v>
      </c>
      <c r="B11" s="2">
        <v>0.86355295825104195</v>
      </c>
      <c r="C11" s="2">
        <v>0.85488699572035898</v>
      </c>
      <c r="D11" s="2">
        <v>0.80758352123582799</v>
      </c>
      <c r="E11" s="2">
        <v>0.88500000000000001</v>
      </c>
      <c r="F11" s="2">
        <v>0.81882573459217101</v>
      </c>
      <c r="G11" s="2">
        <v>0.84</v>
      </c>
      <c r="H11" s="2">
        <v>0.79926663807306997</v>
      </c>
      <c r="I11" s="2">
        <v>0.92500000000000004</v>
      </c>
      <c r="J11" s="2">
        <v>0.84560995105648995</v>
      </c>
      <c r="K11" s="2">
        <v>0.80584875191388405</v>
      </c>
      <c r="L11" s="2">
        <v>0.90500000000000003</v>
      </c>
      <c r="M11" s="2">
        <v>0.84325986777828998</v>
      </c>
      <c r="N11" s="2">
        <v>0.56499999999999995</v>
      </c>
      <c r="O11" s="2">
        <v>0.78715482524876501</v>
      </c>
      <c r="P11" s="2">
        <v>0.95</v>
      </c>
      <c r="Q11" s="2">
        <v>0.78570312535669495</v>
      </c>
      <c r="R11" s="2">
        <v>0.95</v>
      </c>
    </row>
    <row r="12" spans="1:18" x14ac:dyDescent="0.2">
      <c r="A12" s="2" t="s">
        <v>33</v>
      </c>
      <c r="B12" s="2">
        <v>0.90104811401441898</v>
      </c>
      <c r="C12" s="2">
        <v>0.87990016428235795</v>
      </c>
      <c r="D12" s="2">
        <v>0.80100099555774096</v>
      </c>
      <c r="E12" s="2">
        <v>0.89</v>
      </c>
      <c r="F12" s="2">
        <v>0.82907255092173904</v>
      </c>
      <c r="G12" s="2">
        <v>0.84</v>
      </c>
      <c r="H12" s="2">
        <v>0.78447048006755804</v>
      </c>
      <c r="I12" s="2">
        <v>0.91</v>
      </c>
      <c r="J12" s="2">
        <v>0.86784404457465802</v>
      </c>
      <c r="K12" s="2">
        <v>0.85072697502778105</v>
      </c>
      <c r="L12" s="2">
        <v>0.61</v>
      </c>
      <c r="M12" s="2">
        <v>0.90157900035122496</v>
      </c>
      <c r="N12" s="2">
        <v>0.23499999999999999</v>
      </c>
      <c r="O12" s="2">
        <v>0.81270859825646502</v>
      </c>
      <c r="P12" s="2">
        <v>0.82</v>
      </c>
      <c r="Q12" s="2">
        <v>0.80285479048224395</v>
      </c>
      <c r="R12" s="2">
        <v>0.85</v>
      </c>
    </row>
    <row r="13" spans="1:18" x14ac:dyDescent="0.2">
      <c r="A13" s="2" t="s">
        <v>35</v>
      </c>
      <c r="B13" s="2">
        <v>0.90424609241336695</v>
      </c>
      <c r="C13" s="2">
        <v>0.89592530689981797</v>
      </c>
      <c r="D13" s="2">
        <v>0.85530089538388598</v>
      </c>
      <c r="E13" s="2">
        <v>0.92</v>
      </c>
      <c r="F13" s="2">
        <v>0.86343490620802199</v>
      </c>
      <c r="G13" s="2">
        <v>0.87</v>
      </c>
      <c r="H13" s="2">
        <v>0.846224459627401</v>
      </c>
      <c r="I13" s="2">
        <v>0.95499999999999996</v>
      </c>
      <c r="J13" s="2">
        <v>0.88566875529325495</v>
      </c>
      <c r="K13" s="2">
        <v>0.85230688214137296</v>
      </c>
      <c r="L13" s="2">
        <v>0.875</v>
      </c>
      <c r="M13" s="2">
        <v>0.89184897912776295</v>
      </c>
      <c r="N13" s="2">
        <v>0.39</v>
      </c>
      <c r="O13" s="2">
        <v>0.82457832956812005</v>
      </c>
      <c r="P13" s="2">
        <v>0.96499999999999997</v>
      </c>
      <c r="Q13" s="2">
        <v>0.82300954542100901</v>
      </c>
      <c r="R13" s="2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C92E-5827-4FA7-A94F-3CDC2A2CFE36}">
  <dimension ref="A1:AU49"/>
  <sheetViews>
    <sheetView tabSelected="1" topLeftCell="N1" zoomScaleNormal="100" workbookViewId="0">
      <selection activeCell="V2" sqref="V2"/>
    </sheetView>
  </sheetViews>
  <sheetFormatPr defaultRowHeight="12.75" x14ac:dyDescent="0.2"/>
  <cols>
    <col min="2" max="5" width="9.28515625" bestFit="1" customWidth="1"/>
    <col min="6" max="6" width="19.28515625" style="9" bestFit="1" customWidth="1"/>
    <col min="7" max="7" width="12.85546875" bestFit="1" customWidth="1"/>
    <col min="8" max="8" width="12.85546875" customWidth="1"/>
    <col min="9" max="9" width="17.5703125" bestFit="1" customWidth="1"/>
    <col min="10" max="10" width="12.85546875" bestFit="1" customWidth="1"/>
    <col min="11" max="11" width="10.140625" style="9" bestFit="1" customWidth="1"/>
    <col min="12" max="12" width="13.5703125" bestFit="1" customWidth="1"/>
    <col min="13" max="13" width="12.85546875" customWidth="1"/>
    <col min="14" max="14" width="17.5703125" bestFit="1" customWidth="1"/>
    <col min="15" max="15" width="12" bestFit="1" customWidth="1"/>
    <col min="16" max="16" width="11.28515625" style="9" bestFit="1" customWidth="1"/>
    <col min="17" max="17" width="12.85546875" bestFit="1" customWidth="1"/>
    <col min="18" max="18" width="27.5703125" style="11" bestFit="1" customWidth="1"/>
    <col min="19" max="19" width="21.5703125" style="9" bestFit="1" customWidth="1"/>
    <col min="20" max="20" width="15.85546875" bestFit="1" customWidth="1"/>
    <col min="21" max="21" width="12.85546875" customWidth="1"/>
    <col min="22" max="22" width="17.5703125" bestFit="1" customWidth="1"/>
    <col min="23" max="23" width="8.5703125" style="9" bestFit="1" customWidth="1"/>
    <col min="24" max="24" width="20" bestFit="1" customWidth="1"/>
    <col min="25" max="25" width="12.85546875" customWidth="1"/>
    <col min="26" max="26" width="17.5703125" bestFit="1" customWidth="1"/>
    <col min="27" max="27" width="29.85546875" style="9" bestFit="1" customWidth="1"/>
    <col min="28" max="28" width="12" bestFit="1" customWidth="1"/>
    <col min="29" max="29" width="12.85546875" customWidth="1"/>
    <col min="30" max="30" width="17.5703125" bestFit="1" customWidth="1"/>
    <col min="31" max="31" width="20.28515625" style="9" bestFit="1" customWidth="1"/>
    <col min="32" max="32" width="18.85546875" bestFit="1" customWidth="1"/>
    <col min="33" max="33" width="12.85546875" customWidth="1"/>
    <col min="34" max="34" width="17.5703125" bestFit="1" customWidth="1"/>
    <col min="35" max="35" width="10.5703125" style="9" bestFit="1" customWidth="1"/>
    <col min="36" max="36" width="13.42578125" bestFit="1" customWidth="1"/>
    <col min="37" max="37" width="12.85546875" customWidth="1"/>
    <col min="38" max="38" width="17.5703125" bestFit="1" customWidth="1"/>
    <col min="39" max="39" width="11.140625" style="9" bestFit="1" customWidth="1"/>
    <col min="40" max="40" width="12.85546875" bestFit="1" customWidth="1"/>
    <col min="41" max="41" width="12.85546875" customWidth="1"/>
    <col min="42" max="42" width="17.5703125" bestFit="1" customWidth="1"/>
    <col min="43" max="43" width="10.5703125" style="9" bestFit="1" customWidth="1"/>
    <col min="44" max="44" width="13.7109375" bestFit="1" customWidth="1"/>
    <col min="45" max="45" width="12.85546875" customWidth="1"/>
    <col min="46" max="46" width="17.5703125" bestFit="1" customWidth="1"/>
    <col min="47" max="47" width="11.42578125" bestFit="1" customWidth="1"/>
  </cols>
  <sheetData>
    <row r="1" spans="1:47" x14ac:dyDescent="0.2">
      <c r="A1" t="s">
        <v>141</v>
      </c>
      <c r="B1" t="s">
        <v>137</v>
      </c>
      <c r="C1" t="s">
        <v>138</v>
      </c>
      <c r="D1" t="s">
        <v>139</v>
      </c>
      <c r="E1" t="s">
        <v>140</v>
      </c>
      <c r="F1" s="8" t="s">
        <v>6</v>
      </c>
      <c r="G1" s="2" t="s">
        <v>99</v>
      </c>
      <c r="H1" s="2" t="s">
        <v>98</v>
      </c>
      <c r="I1" s="2" t="s">
        <v>146</v>
      </c>
      <c r="J1" s="2" t="s">
        <v>100</v>
      </c>
      <c r="K1" s="8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8" t="s">
        <v>106</v>
      </c>
      <c r="Q1" s="2" t="s">
        <v>45</v>
      </c>
      <c r="R1" s="10" t="s">
        <v>144</v>
      </c>
      <c r="S1" s="8" t="s">
        <v>145</v>
      </c>
      <c r="T1" s="2" t="s">
        <v>109</v>
      </c>
      <c r="U1" s="2" t="s">
        <v>110</v>
      </c>
      <c r="V1" s="2" t="s">
        <v>111</v>
      </c>
      <c r="W1" s="8" t="s">
        <v>112</v>
      </c>
      <c r="X1" s="2" t="s">
        <v>113</v>
      </c>
      <c r="Y1" s="2" t="s">
        <v>115</v>
      </c>
      <c r="Z1" s="2" t="s">
        <v>116</v>
      </c>
      <c r="AA1" s="8" t="s">
        <v>114</v>
      </c>
      <c r="AB1" s="2" t="s">
        <v>117</v>
      </c>
      <c r="AC1" s="2" t="s">
        <v>119</v>
      </c>
      <c r="AD1" s="2" t="s">
        <v>120</v>
      </c>
      <c r="AE1" s="8" t="s">
        <v>118</v>
      </c>
      <c r="AF1" s="2" t="s">
        <v>121</v>
      </c>
      <c r="AG1" s="2" t="s">
        <v>123</v>
      </c>
      <c r="AH1" s="2" t="s">
        <v>124</v>
      </c>
      <c r="AI1" s="8" t="s">
        <v>122</v>
      </c>
      <c r="AJ1" s="2" t="s">
        <v>125</v>
      </c>
      <c r="AK1" s="2" t="s">
        <v>127</v>
      </c>
      <c r="AL1" s="2" t="s">
        <v>128</v>
      </c>
      <c r="AM1" s="8" t="s">
        <v>126</v>
      </c>
      <c r="AN1" s="2" t="s">
        <v>129</v>
      </c>
      <c r="AO1" s="2" t="s">
        <v>131</v>
      </c>
      <c r="AP1" s="2" t="s">
        <v>132</v>
      </c>
      <c r="AQ1" s="8" t="s">
        <v>130</v>
      </c>
      <c r="AR1" s="2" t="s">
        <v>133</v>
      </c>
      <c r="AS1" s="2" t="s">
        <v>135</v>
      </c>
      <c r="AT1" s="2" t="s">
        <v>136</v>
      </c>
      <c r="AU1" s="2" t="s">
        <v>134</v>
      </c>
    </row>
    <row r="2" spans="1:47" x14ac:dyDescent="0.2">
      <c r="A2" t="s">
        <v>142</v>
      </c>
      <c r="B2">
        <v>500</v>
      </c>
      <c r="C2">
        <v>100</v>
      </c>
      <c r="D2">
        <v>0.1</v>
      </c>
      <c r="E2">
        <v>2</v>
      </c>
      <c r="F2" s="8">
        <v>0.92860882466732297</v>
      </c>
      <c r="G2" s="2">
        <v>0.85897057324647896</v>
      </c>
      <c r="H2" s="2">
        <f>F2-G2</f>
        <v>6.9638251420844011E-2</v>
      </c>
      <c r="I2" s="2">
        <f>(F2-G2)/(SQRT(F2*(1-F2)))</f>
        <v>0.27046382672691294</v>
      </c>
      <c r="J2" s="2">
        <v>0.104868398462269</v>
      </c>
      <c r="K2" s="8">
        <v>0.99</v>
      </c>
      <c r="L2" s="2">
        <v>0.85649481337269096</v>
      </c>
      <c r="M2" s="2">
        <f>F2-L2</f>
        <v>7.2114011294632019E-2</v>
      </c>
      <c r="N2" s="2">
        <f>(F2-L2)/(SQRT(F2*(1-F2)))</f>
        <v>0.28007928196680743</v>
      </c>
      <c r="O2" s="2">
        <v>4.3327021540725097E-2</v>
      </c>
      <c r="P2" s="8">
        <v>0.98</v>
      </c>
      <c r="Q2" s="2">
        <v>0.93849673509846698</v>
      </c>
      <c r="R2" s="10">
        <v>0.92449836958474096</v>
      </c>
      <c r="S2" s="8">
        <v>0.91826171540867796</v>
      </c>
      <c r="T2" s="2">
        <v>0.86518509793875098</v>
      </c>
      <c r="U2" s="2">
        <f>R2-T2</f>
        <v>5.9313271645989984E-2</v>
      </c>
      <c r="V2" s="2">
        <f>(R2-T2)/(SQRT(R2*(1-R2)))</f>
        <v>0.22450222005315962</v>
      </c>
      <c r="W2" s="8">
        <v>0.89500000000000002</v>
      </c>
      <c r="X2" s="2">
        <v>0.88463804421723302</v>
      </c>
      <c r="Y2" s="2">
        <f>R2-X2</f>
        <v>3.9860325367507943E-2</v>
      </c>
      <c r="Z2" s="2">
        <f>(R2-X2)/(SQRT(R2*(1-R2)))</f>
        <v>0.15087233074002601</v>
      </c>
      <c r="AA2" s="8">
        <v>0.85499999999999998</v>
      </c>
      <c r="AB2" s="2">
        <v>0.84787895674355096</v>
      </c>
      <c r="AC2" s="2">
        <f>R2-AB2</f>
        <v>7.6619412841190004E-2</v>
      </c>
      <c r="AD2" s="2">
        <f>(R2-AB2)/(SQRT(R2*(1-R2)))</f>
        <v>0.29000639830967156</v>
      </c>
      <c r="AE2" s="8">
        <v>0.93</v>
      </c>
      <c r="AF2" s="2">
        <v>0.91492459638251</v>
      </c>
      <c r="AG2" s="2">
        <f>S2-AF2</f>
        <v>3.3371190261679562E-3</v>
      </c>
      <c r="AH2" s="2">
        <f>(S2-AF2)/(SQRT(S2*(1-S2)))</f>
        <v>1.2180796805813066E-2</v>
      </c>
      <c r="AI2" s="8">
        <v>0.53500000000000003</v>
      </c>
      <c r="AJ2" s="2">
        <v>0.93711234974853497</v>
      </c>
      <c r="AK2" s="2">
        <f>S2-AJ2</f>
        <v>-1.8850634339857009E-2</v>
      </c>
      <c r="AL2" s="2">
        <f>(S2-AJ2)/(SQRT(S2*(1-S2)))</f>
        <v>-6.8806579793514344E-2</v>
      </c>
      <c r="AM2" s="8">
        <v>0.26</v>
      </c>
      <c r="AN2" s="2">
        <v>0.89105978652214202</v>
      </c>
      <c r="AO2" s="2">
        <f>S2-AN2</f>
        <v>2.7201928886535942E-2</v>
      </c>
      <c r="AP2" s="2">
        <f>(S2-AN2)/(SQRT(S2*(1-S2)))</f>
        <v>9.9289586584975137E-2</v>
      </c>
      <c r="AQ2" s="8">
        <v>0.75</v>
      </c>
      <c r="AR2" s="2">
        <v>0.88219041150185196</v>
      </c>
      <c r="AS2" s="2">
        <f>S2-AR2</f>
        <v>3.6071303906826002E-2</v>
      </c>
      <c r="AT2" s="2">
        <f>(S2-AR2)/(SQRT(S2*(1-S2)))</f>
        <v>0.13166363559837402</v>
      </c>
      <c r="AU2" s="2">
        <v>0.80500000000000005</v>
      </c>
    </row>
    <row r="3" spans="1:47" x14ac:dyDescent="0.2">
      <c r="A3" t="s">
        <v>142</v>
      </c>
      <c r="B3">
        <v>500</v>
      </c>
      <c r="C3">
        <v>100</v>
      </c>
      <c r="D3">
        <v>0.1</v>
      </c>
      <c r="E3">
        <v>5</v>
      </c>
      <c r="F3" s="8">
        <v>0.80552610066820196</v>
      </c>
      <c r="G3" s="2">
        <v>0.72808359429240199</v>
      </c>
      <c r="H3" s="2">
        <f t="shared" ref="H3:H33" si="0">F3-G3</f>
        <v>7.7442506375799969E-2</v>
      </c>
      <c r="I3" s="2">
        <f t="shared" ref="I3:I33" si="1">(F3-G3)/(SQRT(F3*(1-F3)))</f>
        <v>0.19566310026036193</v>
      </c>
      <c r="J3" s="2">
        <v>7.6626827029444497E-3</v>
      </c>
      <c r="K3" s="8">
        <v>0.97499999999999998</v>
      </c>
      <c r="L3" s="2">
        <v>0.72837259072003202</v>
      </c>
      <c r="M3" s="2">
        <f t="shared" ref="M3:M33" si="2">F3-L3</f>
        <v>7.715350994816994E-2</v>
      </c>
      <c r="N3" s="2">
        <f t="shared" ref="N3:N33" si="3">(F3-L3)/(SQRT(F3*(1-F3)))</f>
        <v>0.19493293359039565</v>
      </c>
      <c r="O3" s="2">
        <v>1.3604819899903299E-3</v>
      </c>
      <c r="P3" s="8">
        <v>0.97499999999999998</v>
      </c>
      <c r="U3" s="2"/>
      <c r="V3" s="2"/>
      <c r="Y3" s="2"/>
      <c r="Z3" s="2"/>
      <c r="AA3"/>
      <c r="AC3" s="2"/>
      <c r="AD3" s="2"/>
      <c r="AG3" s="2"/>
      <c r="AH3" s="2"/>
      <c r="AK3" s="2"/>
      <c r="AL3" s="2"/>
      <c r="AO3" s="2"/>
      <c r="AP3" s="2"/>
      <c r="AS3" s="2"/>
      <c r="AT3" s="2"/>
    </row>
    <row r="4" spans="1:47" x14ac:dyDescent="0.2">
      <c r="A4" t="s">
        <v>142</v>
      </c>
      <c r="B4">
        <v>500</v>
      </c>
      <c r="C4">
        <v>100</v>
      </c>
      <c r="D4">
        <v>0.5</v>
      </c>
      <c r="E4">
        <v>2</v>
      </c>
      <c r="F4" s="8">
        <v>0.93569309076462603</v>
      </c>
      <c r="G4" s="2">
        <v>0.90016809016466104</v>
      </c>
      <c r="H4" s="2">
        <f t="shared" si="0"/>
        <v>3.5525000599964995E-2</v>
      </c>
      <c r="I4" s="2">
        <f t="shared" si="1"/>
        <v>0.14482334168568639</v>
      </c>
      <c r="J4" s="2">
        <v>8.4998278124162593E-2</v>
      </c>
      <c r="K4" s="8">
        <v>0.995</v>
      </c>
      <c r="L4" s="2">
        <v>0.89780466602742603</v>
      </c>
      <c r="M4" s="2">
        <f t="shared" si="2"/>
        <v>3.7888424737199999E-2</v>
      </c>
      <c r="N4" s="2">
        <f t="shared" si="3"/>
        <v>0.15445821784597902</v>
      </c>
      <c r="O4" s="2">
        <v>0.112293623809615</v>
      </c>
      <c r="P4" s="8">
        <v>0.97499999999999998</v>
      </c>
      <c r="Q4" s="2">
        <v>0.93937889597236501</v>
      </c>
      <c r="R4" s="10">
        <v>0.93462523187205104</v>
      </c>
      <c r="S4" s="8">
        <v>0.92648172393773598</v>
      </c>
      <c r="T4" s="2">
        <v>0.89802106043769203</v>
      </c>
      <c r="U4" s="2">
        <f t="shared" ref="U4:U32" si="4">R4-T4</f>
        <v>3.6604171434359012E-2</v>
      </c>
      <c r="V4" s="2">
        <f t="shared" ref="V4:V32" si="5">(R4-T4)/(SQRT(R4*(1-R4)))</f>
        <v>0.14808352682651152</v>
      </c>
      <c r="W4" s="8">
        <v>0.91</v>
      </c>
      <c r="X4" s="2">
        <v>0.903001998971519</v>
      </c>
      <c r="Y4" s="2">
        <f>R4-X4</f>
        <v>3.1623232900532039E-2</v>
      </c>
      <c r="Z4" s="2">
        <f>(R4-X4)/(SQRT(R4*(1-R4)))</f>
        <v>0.12793295611033303</v>
      </c>
      <c r="AA4" s="8">
        <v>0.9</v>
      </c>
      <c r="AB4" s="2">
        <v>0.88892492299460302</v>
      </c>
      <c r="AC4" s="2">
        <f>R4-AB4</f>
        <v>4.5700308877448026E-2</v>
      </c>
      <c r="AD4" s="2">
        <f>(R4-AB4)/(SQRT(R4*(1-R4)))</f>
        <v>0.18488228664782902</v>
      </c>
      <c r="AE4" s="8">
        <v>0.95</v>
      </c>
      <c r="AF4" s="2">
        <v>0.90900124069191601</v>
      </c>
      <c r="AG4" s="2">
        <f>S4-AF4</f>
        <v>1.7480483245819967E-2</v>
      </c>
      <c r="AH4" s="2">
        <f>(S4-AF4)/(SQRT(S4*(1-S4)))</f>
        <v>6.6978797899791068E-2</v>
      </c>
      <c r="AI4" s="8">
        <v>0.79</v>
      </c>
      <c r="AJ4" s="2">
        <v>0.92773459714065998</v>
      </c>
      <c r="AK4" s="2">
        <f>S4-AJ4</f>
        <v>-1.2528732029239986E-3</v>
      </c>
      <c r="AL4" s="2">
        <f>(S4-AJ4)/(SQRT(S4*(1-S4)))</f>
        <v>-4.8005504122877662E-3</v>
      </c>
      <c r="AM4" s="8">
        <v>0.48499999999999999</v>
      </c>
      <c r="AN4" s="2">
        <v>0.88950330305254</v>
      </c>
      <c r="AO4" s="2">
        <f>S4-AN4</f>
        <v>3.6978420885195984E-2</v>
      </c>
      <c r="AP4" s="2">
        <f>(S4-AN4)/(SQRT(S4*(1-S4)))</f>
        <v>0.14168774079602259</v>
      </c>
      <c r="AQ4" s="8">
        <v>0.92500000000000004</v>
      </c>
      <c r="AR4" s="2">
        <v>0.88685417642411701</v>
      </c>
      <c r="AS4" s="2">
        <f>S4-AR4</f>
        <v>3.9627547513618966E-2</v>
      </c>
      <c r="AT4" s="2">
        <f>(S4-AR4)/(SQRT(S4*(1-S4)))</f>
        <v>0.15183822202476821</v>
      </c>
      <c r="AU4" s="2">
        <v>0.93</v>
      </c>
    </row>
    <row r="5" spans="1:47" x14ac:dyDescent="0.2">
      <c r="A5" t="s">
        <v>142</v>
      </c>
      <c r="B5">
        <v>500</v>
      </c>
      <c r="C5">
        <v>100</v>
      </c>
      <c r="D5">
        <v>0.5</v>
      </c>
      <c r="E5">
        <v>5</v>
      </c>
      <c r="F5" s="8">
        <v>0.80600571825774303</v>
      </c>
      <c r="G5" s="2">
        <v>0.75416619360446902</v>
      </c>
      <c r="H5" s="2">
        <f t="shared" si="0"/>
        <v>5.1839524653274016E-2</v>
      </c>
      <c r="I5" s="2">
        <f t="shared" si="1"/>
        <v>0.13109842820349271</v>
      </c>
      <c r="J5" s="2">
        <v>1.2199446925109101E-3</v>
      </c>
      <c r="K5" s="8">
        <v>0.94</v>
      </c>
      <c r="L5" s="2">
        <v>0.75361729159951196</v>
      </c>
      <c r="M5" s="2">
        <f t="shared" si="2"/>
        <v>5.2388426658231069E-2</v>
      </c>
      <c r="N5" s="2">
        <f t="shared" si="3"/>
        <v>0.13248656188274455</v>
      </c>
      <c r="O5" s="2">
        <v>1.33322819876713E-2</v>
      </c>
      <c r="P5" s="8">
        <v>0.92</v>
      </c>
      <c r="U5" s="2"/>
      <c r="V5" s="2"/>
      <c r="Y5" s="2"/>
      <c r="Z5" s="2"/>
      <c r="AA5"/>
      <c r="AC5" s="2"/>
      <c r="AD5" s="2"/>
      <c r="AG5" s="2"/>
      <c r="AH5" s="2"/>
      <c r="AK5" s="2"/>
      <c r="AL5" s="2"/>
      <c r="AO5" s="2"/>
      <c r="AP5" s="2"/>
      <c r="AS5" s="2"/>
      <c r="AT5" s="2"/>
    </row>
    <row r="6" spans="1:47" x14ac:dyDescent="0.2">
      <c r="A6" t="s">
        <v>142</v>
      </c>
      <c r="B6">
        <v>500</v>
      </c>
      <c r="C6">
        <v>500</v>
      </c>
      <c r="D6">
        <v>0.1</v>
      </c>
      <c r="E6">
        <v>2</v>
      </c>
      <c r="F6" s="8">
        <v>0.94517632887236902</v>
      </c>
      <c r="G6" s="2">
        <v>0.88175743937492301</v>
      </c>
      <c r="H6" s="2">
        <f t="shared" si="0"/>
        <v>6.3418889497446007E-2</v>
      </c>
      <c r="I6" s="2">
        <f t="shared" si="1"/>
        <v>0.27859810490637749</v>
      </c>
      <c r="J6" s="2">
        <v>7.9122009896883699E-2</v>
      </c>
      <c r="K6" s="8">
        <v>0.995</v>
      </c>
      <c r="L6" s="2">
        <v>0.87976296252508901</v>
      </c>
      <c r="M6" s="2">
        <f t="shared" si="2"/>
        <v>6.5413366347280011E-2</v>
      </c>
      <c r="N6" s="2">
        <f t="shared" si="3"/>
        <v>0.28735980784767184</v>
      </c>
      <c r="O6" s="2">
        <v>0.112293623809615</v>
      </c>
      <c r="P6" s="8">
        <v>0.98</v>
      </c>
      <c r="Q6" s="2">
        <v>0.95590537261224295</v>
      </c>
      <c r="R6" s="10">
        <v>0.94017273323900497</v>
      </c>
      <c r="S6" s="8">
        <v>0.93397200053966201</v>
      </c>
      <c r="T6" s="2">
        <v>0.89242915258906197</v>
      </c>
      <c r="U6" s="2">
        <f t="shared" si="4"/>
        <v>4.7743580649942996E-2</v>
      </c>
      <c r="V6" s="2">
        <f t="shared" si="5"/>
        <v>0.20130825297242533</v>
      </c>
      <c r="W6" s="8">
        <v>0.86</v>
      </c>
      <c r="X6" s="2">
        <v>0.90632579800572</v>
      </c>
      <c r="Y6" s="2">
        <f>R6-X6</f>
        <v>3.3846935233284969E-2</v>
      </c>
      <c r="Z6" s="2">
        <f>(R6-X6)/(SQRT(R6*(1-R6)))</f>
        <v>0.14271379120559449</v>
      </c>
      <c r="AA6" s="8">
        <v>0.83</v>
      </c>
      <c r="AB6" s="2">
        <v>0.87728931546699895</v>
      </c>
      <c r="AC6" s="2">
        <f>R6-AB6</f>
        <v>6.2883417772006012E-2</v>
      </c>
      <c r="AD6" s="2">
        <f>(R6-AB6)/(SQRT(R6*(1-R6)))</f>
        <v>0.26514456603984954</v>
      </c>
      <c r="AE6" s="8">
        <v>0.9</v>
      </c>
      <c r="AF6" s="2">
        <v>0.94635019711467605</v>
      </c>
      <c r="AG6" s="2">
        <f>S6-AF6</f>
        <v>-1.2378196575014044E-2</v>
      </c>
      <c r="AH6" s="2">
        <f>(S6-AF6)/(SQRT(S6*(1-S6)))</f>
        <v>-4.9845548280913768E-2</v>
      </c>
      <c r="AI6" s="8">
        <v>0.30499999999999999</v>
      </c>
      <c r="AJ6" s="2">
        <v>0.96215456833350399</v>
      </c>
      <c r="AK6" s="2">
        <f>S6-AJ6</f>
        <v>-2.8182567793841984E-2</v>
      </c>
      <c r="AL6" s="2">
        <f>(S6-AJ6)/(SQRT(S6*(1-S6)))</f>
        <v>-0.11348790069174371</v>
      </c>
      <c r="AM6" s="8">
        <v>0.12</v>
      </c>
      <c r="AN6" s="2">
        <v>0.91976011782071498</v>
      </c>
      <c r="AO6" s="2">
        <f>S6-AN6</f>
        <v>1.4211882718947022E-2</v>
      </c>
      <c r="AP6" s="2">
        <f>(S6-AN6)/(SQRT(S6*(1-S6)))</f>
        <v>5.7229587681608948E-2</v>
      </c>
      <c r="AQ6" s="8">
        <v>0.68</v>
      </c>
      <c r="AR6" s="2">
        <v>0.90337354593845698</v>
      </c>
      <c r="AS6" s="2">
        <f>S6-AR6</f>
        <v>3.0598454601205027E-2</v>
      </c>
      <c r="AT6" s="2">
        <f>(S6-AR6)/(SQRT(S6*(1-S6)))</f>
        <v>0.12321639399590668</v>
      </c>
      <c r="AU6" s="2">
        <v>0.82</v>
      </c>
    </row>
    <row r="7" spans="1:47" x14ac:dyDescent="0.2">
      <c r="A7" t="s">
        <v>142</v>
      </c>
      <c r="B7">
        <v>500</v>
      </c>
      <c r="C7">
        <v>500</v>
      </c>
      <c r="D7">
        <v>0.1</v>
      </c>
      <c r="E7">
        <v>5</v>
      </c>
      <c r="F7" s="8">
        <v>0.80847111467920596</v>
      </c>
      <c r="G7" s="2">
        <v>0.75403318241238504</v>
      </c>
      <c r="H7" s="2">
        <f t="shared" si="0"/>
        <v>5.4437932266820921E-2</v>
      </c>
      <c r="I7" s="2">
        <f t="shared" si="1"/>
        <v>0.13834141911551046</v>
      </c>
      <c r="J7" s="3">
        <v>2.2324224722778201E-9</v>
      </c>
      <c r="K7" s="8">
        <v>0.93500000000000005</v>
      </c>
      <c r="L7" s="2">
        <v>0.75378203577051495</v>
      </c>
      <c r="M7" s="2">
        <f t="shared" si="2"/>
        <v>5.4689078908691013E-2</v>
      </c>
      <c r="N7" s="2">
        <f t="shared" si="3"/>
        <v>0.13897965024214673</v>
      </c>
      <c r="O7" s="3">
        <v>3.8439031609679801E-8</v>
      </c>
      <c r="P7" s="8">
        <v>0.93500000000000005</v>
      </c>
      <c r="U7" s="2"/>
      <c r="V7" s="2"/>
      <c r="Y7" s="2"/>
      <c r="Z7" s="2"/>
      <c r="AA7"/>
      <c r="AC7" s="2"/>
      <c r="AD7" s="2"/>
      <c r="AG7" s="2"/>
      <c r="AH7" s="2"/>
      <c r="AK7" s="2"/>
      <c r="AL7" s="2"/>
      <c r="AO7" s="2"/>
      <c r="AP7" s="2"/>
      <c r="AS7" s="2"/>
      <c r="AT7" s="2"/>
    </row>
    <row r="8" spans="1:47" x14ac:dyDescent="0.2">
      <c r="A8" t="s">
        <v>142</v>
      </c>
      <c r="B8">
        <v>500</v>
      </c>
      <c r="C8">
        <v>500</v>
      </c>
      <c r="D8">
        <v>0.5</v>
      </c>
      <c r="E8">
        <v>2</v>
      </c>
      <c r="F8" s="8">
        <v>0.95412313802222704</v>
      </c>
      <c r="G8" s="2">
        <v>0.923530137538909</v>
      </c>
      <c r="H8" s="2">
        <f t="shared" si="0"/>
        <v>3.0593000483318034E-2</v>
      </c>
      <c r="I8" s="2">
        <f t="shared" si="1"/>
        <v>0.14622546381949655</v>
      </c>
      <c r="J8" s="2">
        <v>1.4579948726993201E-2</v>
      </c>
      <c r="K8" s="8">
        <v>0.97499999999999998</v>
      </c>
      <c r="L8" s="2">
        <v>0.92232973357041603</v>
      </c>
      <c r="M8" s="2">
        <f t="shared" si="2"/>
        <v>3.1793404451811003E-2</v>
      </c>
      <c r="N8" s="2">
        <f t="shared" si="3"/>
        <v>0.15196303856831411</v>
      </c>
      <c r="O8" s="2">
        <v>5.8930106041914003E-2</v>
      </c>
      <c r="P8" s="8">
        <v>0.98</v>
      </c>
      <c r="Q8" s="2">
        <v>0.95762879668196199</v>
      </c>
      <c r="R8" s="10">
        <v>0.95337723333495905</v>
      </c>
      <c r="S8" s="8">
        <v>0.94362971067759505</v>
      </c>
      <c r="T8" s="2">
        <v>0.92452801299192</v>
      </c>
      <c r="U8" s="2">
        <f t="shared" si="4"/>
        <v>2.884922034303905E-2</v>
      </c>
      <c r="V8" s="2">
        <f t="shared" si="5"/>
        <v>0.13683672504776828</v>
      </c>
      <c r="W8" s="8">
        <v>0.875</v>
      </c>
      <c r="X8" s="2">
        <v>0.927329709987748</v>
      </c>
      <c r="Y8" s="2">
        <f>R8-X8</f>
        <v>2.6047523347211055E-2</v>
      </c>
      <c r="Z8" s="2">
        <f>(R8-X8)/(SQRT(R8*(1-R8)))</f>
        <v>0.12354780295813622</v>
      </c>
      <c r="AA8" s="8">
        <v>0.875</v>
      </c>
      <c r="AB8" s="2">
        <v>0.91551711448739204</v>
      </c>
      <c r="AC8" s="2">
        <f>R8-AB8</f>
        <v>3.7860118847567015E-2</v>
      </c>
      <c r="AD8" s="2">
        <f>(R8-AB8)/(SQRT(R8*(1-R8)))</f>
        <v>0.17957693869776911</v>
      </c>
      <c r="AE8" s="8">
        <v>0.93500000000000005</v>
      </c>
      <c r="AF8" s="2">
        <v>0.93354417330442696</v>
      </c>
      <c r="AG8" s="2">
        <f>S8-AF8</f>
        <v>1.0085537373168085E-2</v>
      </c>
      <c r="AH8" s="2">
        <f>(S8-AF8)/(SQRT(S8*(1-S8)))</f>
        <v>4.3729358653775544E-2</v>
      </c>
      <c r="AI8" s="8">
        <v>0.67</v>
      </c>
      <c r="AJ8" s="2">
        <v>0.95197283226975304</v>
      </c>
      <c r="AK8" s="2">
        <f>S8-AJ8</f>
        <v>-8.3431215921579982E-3</v>
      </c>
      <c r="AL8" s="2">
        <f>(S8-AJ8)/(SQRT(S8*(1-S8)))</f>
        <v>-3.6174508397159605E-2</v>
      </c>
      <c r="AM8" s="8">
        <v>0.32</v>
      </c>
      <c r="AN8" s="2">
        <v>0.90776981175347804</v>
      </c>
      <c r="AO8" s="2">
        <f>S8-AN8</f>
        <v>3.5859898924117006E-2</v>
      </c>
      <c r="AP8" s="2">
        <f>(S8-AN8)/(SQRT(S8*(1-S8)))</f>
        <v>0.15548307673845529</v>
      </c>
      <c r="AQ8" s="8">
        <v>0.96499999999999997</v>
      </c>
      <c r="AR8" s="2">
        <v>0.90278987143448497</v>
      </c>
      <c r="AS8" s="2">
        <f>S8-AR8</f>
        <v>4.0839839243110077E-2</v>
      </c>
      <c r="AT8" s="2">
        <f>(S8-AR8)/(SQRT(S8*(1-S8)))</f>
        <v>0.17707534180337955</v>
      </c>
      <c r="AU8" s="2">
        <v>0.97499999999999998</v>
      </c>
    </row>
    <row r="9" spans="1:47" x14ac:dyDescent="0.2">
      <c r="A9" t="s">
        <v>142</v>
      </c>
      <c r="B9">
        <v>500</v>
      </c>
      <c r="C9">
        <v>500</v>
      </c>
      <c r="D9">
        <v>0.5</v>
      </c>
      <c r="E9">
        <v>5</v>
      </c>
      <c r="F9" s="8">
        <v>0.80850801036539699</v>
      </c>
      <c r="G9" s="2">
        <v>0.77921516537666302</v>
      </c>
      <c r="H9" s="2">
        <f t="shared" si="0"/>
        <v>2.9292844988733968E-2</v>
      </c>
      <c r="I9" s="2">
        <f t="shared" si="1"/>
        <v>7.4446465593121403E-2</v>
      </c>
      <c r="J9" s="3">
        <v>6.9156090472760504E-21</v>
      </c>
      <c r="K9" s="8">
        <v>0.83499999999999996</v>
      </c>
      <c r="L9" s="2">
        <v>0.779311769839376</v>
      </c>
      <c r="M9" s="2">
        <f t="shared" si="2"/>
        <v>2.9196240526020989E-2</v>
      </c>
      <c r="N9" s="2">
        <f t="shared" si="3"/>
        <v>7.4200949638209224E-2</v>
      </c>
      <c r="O9" s="3">
        <v>4.50842018257146E-25</v>
      </c>
      <c r="P9" s="8">
        <v>0.83499999999999996</v>
      </c>
      <c r="U9" s="2"/>
      <c r="V9" s="2"/>
      <c r="Y9" s="2"/>
      <c r="Z9" s="2"/>
      <c r="AA9"/>
      <c r="AC9" s="2"/>
      <c r="AD9" s="2"/>
      <c r="AG9" s="2"/>
      <c r="AH9" s="2"/>
      <c r="AK9" s="2"/>
      <c r="AL9" s="2"/>
      <c r="AO9" s="2"/>
      <c r="AP9" s="2"/>
      <c r="AS9" s="2"/>
      <c r="AT9" s="2"/>
    </row>
    <row r="10" spans="1:47" x14ac:dyDescent="0.2">
      <c r="A10" t="s">
        <v>142</v>
      </c>
      <c r="B10">
        <v>50</v>
      </c>
      <c r="C10">
        <v>100</v>
      </c>
      <c r="D10">
        <v>0.1</v>
      </c>
      <c r="E10">
        <v>2</v>
      </c>
      <c r="F10" s="8">
        <v>0.87251626128750503</v>
      </c>
      <c r="G10" s="2">
        <v>0.56239055842161101</v>
      </c>
      <c r="H10" s="2">
        <f t="shared" si="0"/>
        <v>0.31012570286589403</v>
      </c>
      <c r="I10" s="2">
        <f t="shared" si="1"/>
        <v>0.92987292141298361</v>
      </c>
      <c r="J10" s="3">
        <v>1.1127478472372801E-11</v>
      </c>
      <c r="K10" s="8">
        <v>0.99</v>
      </c>
      <c r="L10" s="2">
        <v>0.55490741865709403</v>
      </c>
      <c r="M10" s="2">
        <f t="shared" si="2"/>
        <v>0.317608842630411</v>
      </c>
      <c r="N10" s="2">
        <f t="shared" si="3"/>
        <v>0.95231017498426229</v>
      </c>
      <c r="O10" s="3">
        <v>3.8799852881708698E-7</v>
      </c>
      <c r="P10" s="8">
        <v>0.91500000000000004</v>
      </c>
      <c r="U10" s="2"/>
      <c r="V10" s="2"/>
      <c r="Y10" s="2"/>
      <c r="Z10" s="2"/>
      <c r="AA10"/>
      <c r="AC10" s="2"/>
      <c r="AD10" s="2"/>
      <c r="AG10" s="2"/>
      <c r="AH10" s="2"/>
      <c r="AK10" s="2"/>
      <c r="AL10" s="2"/>
      <c r="AO10" s="2"/>
      <c r="AP10" s="2"/>
      <c r="AS10" s="2"/>
      <c r="AT10" s="2"/>
    </row>
    <row r="11" spans="1:47" x14ac:dyDescent="0.2">
      <c r="A11" t="s">
        <v>142</v>
      </c>
      <c r="B11">
        <v>50</v>
      </c>
      <c r="C11">
        <v>100</v>
      </c>
      <c r="D11">
        <v>0.1</v>
      </c>
      <c r="E11">
        <v>5</v>
      </c>
      <c r="F11" s="8">
        <v>0.80449461770964203</v>
      </c>
      <c r="G11" s="2">
        <v>0.50083231749013002</v>
      </c>
      <c r="H11" s="2">
        <f t="shared" si="0"/>
        <v>0.30366230021951202</v>
      </c>
      <c r="I11" s="2">
        <f t="shared" si="1"/>
        <v>0.76568466104667876</v>
      </c>
      <c r="J11" s="3">
        <v>4.0379616721629999E-17</v>
      </c>
      <c r="K11" s="8">
        <v>1</v>
      </c>
      <c r="L11" s="2">
        <v>0.47814815664663901</v>
      </c>
      <c r="M11" s="2">
        <f t="shared" si="2"/>
        <v>0.32634646106300302</v>
      </c>
      <c r="N11" s="2">
        <f t="shared" si="3"/>
        <v>0.8228827853907974</v>
      </c>
      <c r="O11" s="3">
        <v>4.6416448594532297E-9</v>
      </c>
      <c r="P11" s="8">
        <v>0.995</v>
      </c>
      <c r="U11" s="2"/>
      <c r="V11" s="2"/>
      <c r="Y11" s="2"/>
      <c r="Z11" s="2"/>
      <c r="AA11"/>
      <c r="AC11" s="2"/>
      <c r="AD11" s="2"/>
      <c r="AG11" s="2"/>
      <c r="AH11" s="2"/>
      <c r="AK11" s="2"/>
      <c r="AL11" s="2"/>
      <c r="AO11" s="2"/>
      <c r="AP11" s="2"/>
      <c r="AS11" s="2"/>
      <c r="AT11" s="2"/>
    </row>
    <row r="12" spans="1:47" x14ac:dyDescent="0.2">
      <c r="A12" t="s">
        <v>142</v>
      </c>
      <c r="B12">
        <v>50</v>
      </c>
      <c r="C12">
        <v>100</v>
      </c>
      <c r="D12">
        <v>0.5</v>
      </c>
      <c r="E12">
        <v>2</v>
      </c>
      <c r="F12" s="8">
        <v>0.90179127724429697</v>
      </c>
      <c r="G12" s="2">
        <v>0.73689650654792704</v>
      </c>
      <c r="H12" s="2">
        <f t="shared" si="0"/>
        <v>0.16489477069636993</v>
      </c>
      <c r="I12" s="2">
        <f t="shared" si="1"/>
        <v>0.55408811723758267</v>
      </c>
      <c r="J12" s="2">
        <v>4.9510878173736404E-4</v>
      </c>
      <c r="K12" s="8">
        <v>0.995</v>
      </c>
      <c r="L12" s="2">
        <v>0.69953373300638899</v>
      </c>
      <c r="M12" s="2">
        <f t="shared" si="2"/>
        <v>0.20225754423790798</v>
      </c>
      <c r="N12" s="2">
        <f t="shared" si="3"/>
        <v>0.67963648216739148</v>
      </c>
      <c r="O12" s="2">
        <v>3.8697359115800198E-3</v>
      </c>
      <c r="P12" s="8">
        <v>0.995</v>
      </c>
      <c r="Q12" s="2">
        <v>0.94158315803718995</v>
      </c>
      <c r="R12" s="10">
        <v>0.87070162720398103</v>
      </c>
      <c r="S12" s="8">
        <v>0.88615037121467</v>
      </c>
      <c r="T12" s="2">
        <v>0.72970415936329003</v>
      </c>
      <c r="U12" s="2">
        <f t="shared" si="4"/>
        <v>0.140997467840691</v>
      </c>
      <c r="V12" s="2">
        <f t="shared" si="5"/>
        <v>0.42022327736389348</v>
      </c>
      <c r="W12" s="8">
        <v>0.73</v>
      </c>
      <c r="X12" s="2">
        <v>0.772783408491307</v>
      </c>
      <c r="Y12" s="2">
        <f>R12-X12</f>
        <v>9.7918218712674032E-2</v>
      </c>
      <c r="Z12" s="2">
        <f>(R12-X12)/(SQRT(R12*(1-R12)))</f>
        <v>0.29183158684499072</v>
      </c>
      <c r="AA12" s="8">
        <v>0.72</v>
      </c>
      <c r="AB12" s="2"/>
      <c r="AC12" s="2">
        <f>V12-AB12</f>
        <v>0.42022327736389348</v>
      </c>
      <c r="AD12" s="2">
        <f>(V12-AB12)/(SQRT(V12*(1-V12)))</f>
        <v>0.85135298933850356</v>
      </c>
      <c r="AE12" s="8"/>
      <c r="AF12" s="2">
        <v>0.97575400145174196</v>
      </c>
      <c r="AG12" s="2">
        <f>S12-AF12</f>
        <v>-8.9603630237071963E-2</v>
      </c>
      <c r="AH12" s="2">
        <f>(S12-AF12)/(SQRT(S12*(1-S12)))</f>
        <v>-0.28210194720093013</v>
      </c>
      <c r="AI12" s="8">
        <v>0.1</v>
      </c>
      <c r="AJ12" s="2">
        <v>0.98330220920136902</v>
      </c>
      <c r="AK12" s="2">
        <f>S12-AJ12</f>
        <v>-9.7151837986699019E-2</v>
      </c>
      <c r="AL12" s="2">
        <f>(S12-AJ12)/(SQRT(S12*(1-S12)))</f>
        <v>-0.30586620874271253</v>
      </c>
      <c r="AM12" s="8">
        <v>5.5E-2</v>
      </c>
      <c r="AN12" s="2"/>
      <c r="AO12" s="2">
        <f>W12-AN12</f>
        <v>0.73</v>
      </c>
      <c r="AP12" s="2">
        <f>(W12-AN12)/(SQRT(W12*(1-W12)))</f>
        <v>1.6442942874387489</v>
      </c>
      <c r="AQ12" s="8"/>
      <c r="AR12" s="2"/>
      <c r="AS12" s="2">
        <f>AA12-AR12</f>
        <v>0.72</v>
      </c>
      <c r="AT12" s="2">
        <f>(AA12-AR12)/(SQRT(AA12*(1-AA12)))</f>
        <v>1.6035674514745464</v>
      </c>
      <c r="AU12" s="2"/>
    </row>
    <row r="13" spans="1:47" x14ac:dyDescent="0.2">
      <c r="A13" t="s">
        <v>142</v>
      </c>
      <c r="B13">
        <v>50</v>
      </c>
      <c r="C13">
        <v>100</v>
      </c>
      <c r="D13">
        <v>0.5</v>
      </c>
      <c r="E13">
        <v>5</v>
      </c>
      <c r="F13" s="8">
        <v>0.80467023443272601</v>
      </c>
      <c r="G13" s="2">
        <v>0.57572937093675103</v>
      </c>
      <c r="H13" s="2">
        <f t="shared" si="0"/>
        <v>0.22894086349597498</v>
      </c>
      <c r="I13" s="2">
        <f t="shared" si="1"/>
        <v>0.57747093949139727</v>
      </c>
      <c r="J13" s="3">
        <v>1.0701072239443901E-12</v>
      </c>
      <c r="K13" s="8">
        <v>1</v>
      </c>
      <c r="L13" s="2">
        <v>0.56437499999999996</v>
      </c>
      <c r="M13" s="2">
        <f t="shared" si="2"/>
        <v>0.24029523443272605</v>
      </c>
      <c r="N13" s="2">
        <f t="shared" si="3"/>
        <v>0.60611073385600067</v>
      </c>
      <c r="O13" s="3">
        <v>1.32979642965943E-12</v>
      </c>
      <c r="P13" s="8">
        <v>1</v>
      </c>
      <c r="U13" s="2"/>
      <c r="V13" s="2"/>
      <c r="Y13" s="2"/>
      <c r="Z13" s="2"/>
      <c r="AA13"/>
      <c r="AC13" s="2"/>
      <c r="AD13" s="2"/>
      <c r="AG13" s="2"/>
      <c r="AH13" s="2"/>
      <c r="AK13" s="2"/>
      <c r="AL13" s="2"/>
      <c r="AO13" s="2"/>
      <c r="AP13" s="2"/>
      <c r="AS13" s="2"/>
      <c r="AT13" s="2"/>
    </row>
    <row r="14" spans="1:47" x14ac:dyDescent="0.2">
      <c r="A14" t="s">
        <v>142</v>
      </c>
      <c r="B14">
        <v>50</v>
      </c>
      <c r="C14">
        <v>500</v>
      </c>
      <c r="D14">
        <v>0.1</v>
      </c>
      <c r="E14">
        <v>2</v>
      </c>
      <c r="F14" s="8">
        <v>0.87728702179184104</v>
      </c>
      <c r="G14" s="2">
        <v>0.55999329447746204</v>
      </c>
      <c r="H14" s="2">
        <f t="shared" si="0"/>
        <v>0.31729372731437899</v>
      </c>
      <c r="I14" s="2">
        <f t="shared" si="1"/>
        <v>0.96704211004181406</v>
      </c>
      <c r="J14" s="3">
        <v>4.08988646420107E-10</v>
      </c>
      <c r="K14" s="8">
        <v>0.97</v>
      </c>
      <c r="L14" s="2">
        <v>0.52921297205611995</v>
      </c>
      <c r="M14" s="2">
        <f t="shared" si="2"/>
        <v>0.34807404973572109</v>
      </c>
      <c r="N14" s="2">
        <f t="shared" si="3"/>
        <v>1.0608538225961237</v>
      </c>
      <c r="O14" s="2">
        <v>1.02222049960346E-4</v>
      </c>
      <c r="P14" s="8">
        <v>0.92500000000000004</v>
      </c>
      <c r="U14" s="2"/>
      <c r="V14" s="2"/>
      <c r="Y14" s="2"/>
      <c r="Z14" s="2"/>
      <c r="AA14"/>
      <c r="AC14" s="2"/>
      <c r="AD14" s="2"/>
      <c r="AG14" s="2"/>
      <c r="AH14" s="2"/>
      <c r="AK14" s="2"/>
      <c r="AL14" s="2"/>
      <c r="AO14" s="2"/>
      <c r="AP14" s="2"/>
      <c r="AS14" s="2"/>
      <c r="AT14" s="2"/>
    </row>
    <row r="15" spans="1:47" x14ac:dyDescent="0.2">
      <c r="A15" t="s">
        <v>142</v>
      </c>
      <c r="B15">
        <v>50</v>
      </c>
      <c r="C15">
        <v>500</v>
      </c>
      <c r="D15">
        <v>0.1</v>
      </c>
      <c r="E15">
        <v>5</v>
      </c>
      <c r="F15" s="8">
        <v>0.80351707648109805</v>
      </c>
      <c r="G15" s="2">
        <v>0.50662282337434505</v>
      </c>
      <c r="H15" s="2">
        <f t="shared" si="0"/>
        <v>0.29689425310675299</v>
      </c>
      <c r="I15" s="2">
        <f t="shared" si="1"/>
        <v>0.7472085453094478</v>
      </c>
      <c r="J15" s="3">
        <v>1.8643052893957101E-17</v>
      </c>
      <c r="K15" s="8">
        <v>1</v>
      </c>
      <c r="L15" s="2">
        <v>0.49486111927467002</v>
      </c>
      <c r="M15" s="2">
        <f t="shared" si="2"/>
        <v>0.30865595720642802</v>
      </c>
      <c r="N15" s="2">
        <f t="shared" si="3"/>
        <v>0.77680981147985873</v>
      </c>
      <c r="O15" s="3">
        <v>4.9556644763447405E-10</v>
      </c>
      <c r="P15" s="8">
        <v>1</v>
      </c>
      <c r="U15" s="2"/>
      <c r="V15" s="2"/>
      <c r="Y15" s="2"/>
      <c r="Z15" s="2"/>
      <c r="AA15"/>
      <c r="AC15" s="2"/>
      <c r="AD15" s="2"/>
      <c r="AG15" s="2"/>
      <c r="AH15" s="2"/>
      <c r="AK15" s="2"/>
      <c r="AL15" s="2"/>
      <c r="AO15" s="2"/>
      <c r="AP15" s="2"/>
      <c r="AS15" s="2"/>
      <c r="AT15" s="2"/>
    </row>
    <row r="16" spans="1:47" x14ac:dyDescent="0.2">
      <c r="A16" t="s">
        <v>142</v>
      </c>
      <c r="B16">
        <v>50</v>
      </c>
      <c r="C16">
        <v>500</v>
      </c>
      <c r="D16">
        <v>0.5</v>
      </c>
      <c r="E16">
        <v>2</v>
      </c>
      <c r="F16" s="8">
        <v>0.91349175467048904</v>
      </c>
      <c r="G16" s="2">
        <v>0.747236603498458</v>
      </c>
      <c r="H16" s="2">
        <f t="shared" si="0"/>
        <v>0.16625515117203105</v>
      </c>
      <c r="I16" s="2">
        <f t="shared" si="1"/>
        <v>0.59141732514272627</v>
      </c>
      <c r="J16" s="2">
        <v>6.9671759163677698E-3</v>
      </c>
      <c r="K16" s="8">
        <v>0.995</v>
      </c>
      <c r="L16" s="2">
        <v>0.70667659042332098</v>
      </c>
      <c r="M16" s="2">
        <f t="shared" si="2"/>
        <v>0.20681516424716806</v>
      </c>
      <c r="N16" s="2">
        <f t="shared" si="3"/>
        <v>0.73570094144902809</v>
      </c>
      <c r="O16" s="2">
        <v>2.66590218010445E-2</v>
      </c>
      <c r="P16" s="8">
        <v>0.96499999999999997</v>
      </c>
      <c r="Q16" s="2">
        <v>0.95637593026609402</v>
      </c>
      <c r="R16" s="10">
        <v>0.87797473449378904</v>
      </c>
      <c r="S16" s="8">
        <v>0.89445959094308503</v>
      </c>
      <c r="T16" s="2">
        <v>0.70589877912648302</v>
      </c>
      <c r="U16" s="2">
        <f t="shared" si="4"/>
        <v>0.17207595536730602</v>
      </c>
      <c r="V16" s="2">
        <f t="shared" si="5"/>
        <v>0.52571975836112805</v>
      </c>
      <c r="W16" s="8">
        <v>0.79</v>
      </c>
      <c r="X16" s="2">
        <v>0.751564890518164</v>
      </c>
      <c r="Y16" s="2">
        <f>R16-X16</f>
        <v>0.12640984397562505</v>
      </c>
      <c r="Z16" s="2">
        <f>(R16-X16)/(SQRT(R16*(1-R16)))</f>
        <v>0.38620243303301161</v>
      </c>
      <c r="AA16" s="8">
        <v>0.77</v>
      </c>
      <c r="AB16" s="2"/>
      <c r="AC16" s="2">
        <f>V16-AB16</f>
        <v>0.52571975836112805</v>
      </c>
      <c r="AD16" s="2">
        <f>(V16-AB16)/(SQRT(V16*(1-V16)))</f>
        <v>1.0528333504561382</v>
      </c>
      <c r="AE16" s="8"/>
      <c r="AF16" s="2">
        <v>1</v>
      </c>
      <c r="AG16" s="2">
        <f>S16-AF16</f>
        <v>-0.10554040905691497</v>
      </c>
      <c r="AH16" s="2">
        <f>(S16-AF16)/(SQRT(S16*(1-S16)))</f>
        <v>-0.34350180536346431</v>
      </c>
      <c r="AI16" s="8">
        <v>0</v>
      </c>
      <c r="AJ16" s="2">
        <v>1</v>
      </c>
      <c r="AK16" s="2">
        <f>S16-AJ16</f>
        <v>-0.10554040905691497</v>
      </c>
      <c r="AL16" s="2">
        <f>(S16-AJ16)/(SQRT(S16*(1-S16)))</f>
        <v>-0.34350180536346431</v>
      </c>
      <c r="AM16" s="8">
        <v>0</v>
      </c>
      <c r="AN16" s="2"/>
      <c r="AO16" s="2">
        <f>W16-AN16</f>
        <v>0.79</v>
      </c>
      <c r="AP16" s="2">
        <f>(W16-AN16)/(SQRT(W16*(1-W16)))</f>
        <v>1.9395630337539336</v>
      </c>
      <c r="AQ16" s="8"/>
      <c r="AR16" s="2"/>
      <c r="AS16" s="2">
        <f>AA16-AR16</f>
        <v>0.77</v>
      </c>
      <c r="AT16" s="2">
        <f>(AA16-AR16)/(SQRT(AA16*(1-AA16)))</f>
        <v>1.8297065576087665</v>
      </c>
      <c r="AU16" s="2"/>
    </row>
    <row r="17" spans="1:47" x14ac:dyDescent="0.2">
      <c r="A17" t="s">
        <v>142</v>
      </c>
      <c r="B17">
        <v>50</v>
      </c>
      <c r="C17">
        <v>500</v>
      </c>
      <c r="D17">
        <v>0.5</v>
      </c>
      <c r="E17">
        <v>5</v>
      </c>
      <c r="F17" s="8">
        <v>0.80597202912533705</v>
      </c>
      <c r="G17" s="2">
        <v>0.58823493275791405</v>
      </c>
      <c r="H17" s="2">
        <f t="shared" si="0"/>
        <v>0.217737096367423</v>
      </c>
      <c r="I17" s="2">
        <f t="shared" si="1"/>
        <v>0.55060515243229824</v>
      </c>
      <c r="J17" s="3">
        <v>1.6510527182899099E-12</v>
      </c>
      <c r="K17" s="8">
        <v>1</v>
      </c>
      <c r="L17" s="2">
        <v>0.57403124999999999</v>
      </c>
      <c r="M17" s="2">
        <f t="shared" si="2"/>
        <v>0.23194077912533706</v>
      </c>
      <c r="N17" s="2">
        <f t="shared" si="3"/>
        <v>0.58652287633187794</v>
      </c>
      <c r="O17" s="3">
        <v>9.0333074034276294E-12</v>
      </c>
      <c r="P17" s="8">
        <v>0.995</v>
      </c>
      <c r="U17" s="2"/>
      <c r="V17" s="2"/>
      <c r="Y17" s="2"/>
      <c r="Z17" s="2"/>
      <c r="AA17"/>
      <c r="AC17" s="2"/>
      <c r="AD17" s="2"/>
      <c r="AG17" s="2"/>
      <c r="AH17" s="2"/>
      <c r="AK17" s="2"/>
      <c r="AL17" s="2"/>
      <c r="AO17" s="2"/>
      <c r="AP17" s="2"/>
      <c r="AS17" s="2"/>
      <c r="AT17" s="2"/>
    </row>
    <row r="18" spans="1:47" x14ac:dyDescent="0.2">
      <c r="A18" t="s">
        <v>143</v>
      </c>
      <c r="B18">
        <v>500</v>
      </c>
      <c r="C18">
        <v>100</v>
      </c>
      <c r="D18">
        <v>0.1</v>
      </c>
      <c r="E18">
        <v>2</v>
      </c>
      <c r="F18" s="8">
        <v>0.85424155788244904</v>
      </c>
      <c r="G18" s="2">
        <v>0.76436090379953303</v>
      </c>
      <c r="H18" s="2">
        <f t="shared" si="0"/>
        <v>8.9880654082916012E-2</v>
      </c>
      <c r="I18" s="2">
        <f t="shared" si="1"/>
        <v>0.25471763721576351</v>
      </c>
      <c r="J18" s="2">
        <v>0.104868398462269</v>
      </c>
      <c r="K18" s="8">
        <v>0.97</v>
      </c>
      <c r="L18" s="2">
        <v>0.76156407341112697</v>
      </c>
      <c r="M18" s="2">
        <f t="shared" si="2"/>
        <v>9.2677484471322069E-2</v>
      </c>
      <c r="N18" s="2">
        <f t="shared" si="3"/>
        <v>0.26264372582178142</v>
      </c>
      <c r="O18" s="2">
        <v>3.6970981472008002E-2</v>
      </c>
      <c r="P18" s="8">
        <v>0.98</v>
      </c>
      <c r="Q18" s="2">
        <v>0.86614961171778604</v>
      </c>
      <c r="R18" s="10">
        <v>0.83407643288817901</v>
      </c>
      <c r="S18" s="8">
        <v>0.83697056948820003</v>
      </c>
      <c r="T18" s="2">
        <v>0.777079212167471</v>
      </c>
      <c r="U18" s="2">
        <f t="shared" si="4"/>
        <v>5.6997220720708008E-2</v>
      </c>
      <c r="V18" s="2">
        <f t="shared" si="5"/>
        <v>0.15321338800726375</v>
      </c>
      <c r="W18" s="8">
        <v>0.82499999999999996</v>
      </c>
      <c r="X18" s="2">
        <v>0.80824328046331795</v>
      </c>
      <c r="Y18" s="2">
        <f>R18-X18</f>
        <v>2.5833152424861061E-2</v>
      </c>
      <c r="Z18" s="2">
        <f>(R18-X18)/(SQRT(R18*(1-R18)))</f>
        <v>6.9441715856910627E-2</v>
      </c>
      <c r="AA18" s="8">
        <v>0.69499999999999995</v>
      </c>
      <c r="AB18" s="2">
        <v>0.75999384706282702</v>
      </c>
      <c r="AC18" s="2">
        <f>R18-AB18</f>
        <v>7.4082585825351988E-2</v>
      </c>
      <c r="AD18" s="2">
        <f>(R18-AB18)/(SQRT(R18*(1-R18)))</f>
        <v>0.19914030584507555</v>
      </c>
      <c r="AE18" s="8">
        <v>0.85499999999999998</v>
      </c>
      <c r="AF18" s="2">
        <v>0.80912350607802097</v>
      </c>
      <c r="AG18" s="2">
        <f>S18-AF18</f>
        <v>2.7847063410179063E-2</v>
      </c>
      <c r="AH18" s="2">
        <f>(S18-AF18)/(SQRT(S18*(1-S18)))</f>
        <v>7.53861048959545E-2</v>
      </c>
      <c r="AI18" s="8">
        <v>0.71</v>
      </c>
      <c r="AJ18" s="2">
        <v>0.86319400742681196</v>
      </c>
      <c r="AK18" s="2">
        <f>S18-AJ18</f>
        <v>-2.6223437938611927E-2</v>
      </c>
      <c r="AL18" s="2">
        <f>(S18-AJ18)/(SQRT(S18*(1-S18)))</f>
        <v>-7.0990711446081337E-2</v>
      </c>
      <c r="AM18" s="8">
        <v>0.30499999999999999</v>
      </c>
      <c r="AN18" s="2">
        <v>0.77775213573677104</v>
      </c>
      <c r="AO18" s="2">
        <f>S18-AN18</f>
        <v>5.9218433751428989E-2</v>
      </c>
      <c r="AP18" s="2">
        <f>(S18-AN18)/(SQRT(S18*(1-S18)))</f>
        <v>0.1603130280849478</v>
      </c>
      <c r="AQ18" s="8">
        <v>0.81499999999999995</v>
      </c>
      <c r="AR18" s="2">
        <v>0.77332594978417701</v>
      </c>
      <c r="AS18" s="2">
        <f>S18-AR18</f>
        <v>6.364461970402302E-2</v>
      </c>
      <c r="AT18" s="2">
        <f>(S18-AR18)/(SQRT(S18*(1-S18)))</f>
        <v>0.17229536581285645</v>
      </c>
      <c r="AU18" s="2">
        <v>0.82499999999999996</v>
      </c>
    </row>
    <row r="19" spans="1:47" x14ac:dyDescent="0.2">
      <c r="A19" t="s">
        <v>143</v>
      </c>
      <c r="B19">
        <v>500</v>
      </c>
      <c r="C19">
        <v>100</v>
      </c>
      <c r="D19">
        <v>0.1</v>
      </c>
      <c r="E19">
        <v>5</v>
      </c>
      <c r="F19" s="8">
        <v>0.61692645070383301</v>
      </c>
      <c r="G19" s="2">
        <v>0.63908467754721598</v>
      </c>
      <c r="H19" s="2">
        <f t="shared" si="0"/>
        <v>-2.2158226843382978E-2</v>
      </c>
      <c r="I19" s="2">
        <f t="shared" si="1"/>
        <v>-4.5580304884104104E-2</v>
      </c>
      <c r="J19" s="3">
        <v>5.86981576454681E-128</v>
      </c>
      <c r="K19" s="8">
        <v>0.30499999999999999</v>
      </c>
      <c r="L19" s="2">
        <v>0.63924881052757998</v>
      </c>
      <c r="M19" s="2">
        <f t="shared" si="2"/>
        <v>-2.2322359823746973E-2</v>
      </c>
      <c r="N19" s="2">
        <f t="shared" si="3"/>
        <v>-4.5917932589579179E-2</v>
      </c>
      <c r="O19" s="3">
        <v>1.84933409629986E-120</v>
      </c>
      <c r="P19" s="8">
        <v>0.31</v>
      </c>
      <c r="U19" s="2"/>
      <c r="V19" s="2"/>
      <c r="Y19" s="2"/>
      <c r="Z19" s="2"/>
      <c r="AA19"/>
      <c r="AC19" s="2"/>
      <c r="AD19" s="2"/>
      <c r="AG19" s="2"/>
      <c r="AH19" s="2"/>
      <c r="AK19" s="2"/>
      <c r="AL19" s="2"/>
      <c r="AO19" s="2"/>
      <c r="AP19" s="2"/>
      <c r="AS19" s="2"/>
      <c r="AT19" s="2"/>
    </row>
    <row r="20" spans="1:47" x14ac:dyDescent="0.2">
      <c r="A20" t="s">
        <v>143</v>
      </c>
      <c r="B20">
        <v>500</v>
      </c>
      <c r="C20">
        <v>100</v>
      </c>
      <c r="D20">
        <v>0.5</v>
      </c>
      <c r="E20">
        <v>2</v>
      </c>
      <c r="F20" s="8">
        <v>0.85980127516841298</v>
      </c>
      <c r="G20" s="2">
        <v>0.81030007898807499</v>
      </c>
      <c r="H20" s="2">
        <f t="shared" si="0"/>
        <v>4.9501196180337992E-2</v>
      </c>
      <c r="I20" s="2">
        <f t="shared" si="1"/>
        <v>0.14257540680957678</v>
      </c>
      <c r="J20" s="2">
        <v>0.13720959432562199</v>
      </c>
      <c r="K20" s="8">
        <v>0.97499999999999998</v>
      </c>
      <c r="L20" s="2">
        <v>0.81025933400789896</v>
      </c>
      <c r="M20" s="2">
        <f t="shared" si="2"/>
        <v>4.9541941160514025E-2</v>
      </c>
      <c r="N20" s="2">
        <f t="shared" si="3"/>
        <v>0.14269276219838156</v>
      </c>
      <c r="O20" s="2">
        <v>0.23964725004349399</v>
      </c>
      <c r="P20" s="8">
        <v>0.96</v>
      </c>
      <c r="Q20" s="2">
        <v>0.86355295825104195</v>
      </c>
      <c r="R20" s="10">
        <v>0.85488699572035898</v>
      </c>
      <c r="S20" s="8">
        <v>0.84560995105648995</v>
      </c>
      <c r="T20" s="2">
        <v>0.80758352123582799</v>
      </c>
      <c r="U20" s="2">
        <f t="shared" si="4"/>
        <v>4.7303474484530983E-2</v>
      </c>
      <c r="V20" s="2">
        <f t="shared" si="5"/>
        <v>0.134302939789683</v>
      </c>
      <c r="W20" s="8">
        <v>0.88500000000000001</v>
      </c>
      <c r="X20" s="2">
        <v>0.81882573459217101</v>
      </c>
      <c r="Y20" s="2">
        <f>R20-X20</f>
        <v>3.6061261128187971E-2</v>
      </c>
      <c r="Z20" s="2">
        <f>(R20-X20)/(SQRT(R20*(1-R20)))</f>
        <v>0.10238430548315959</v>
      </c>
      <c r="AA20" s="8">
        <v>0.84</v>
      </c>
      <c r="AB20" s="2">
        <v>0.79926663807306997</v>
      </c>
      <c r="AC20" s="2">
        <f>R20-AB20</f>
        <v>5.5620357647289009E-2</v>
      </c>
      <c r="AD20" s="2">
        <f>(R20-AB20)/(SQRT(R20*(1-R20)))</f>
        <v>0.15791604370683798</v>
      </c>
      <c r="AE20" s="8">
        <v>0.92500000000000004</v>
      </c>
      <c r="AF20" s="2">
        <v>0.80584875191388405</v>
      </c>
      <c r="AG20" s="2">
        <f>S20-AF20</f>
        <v>3.9761199142605896E-2</v>
      </c>
      <c r="AH20" s="2">
        <f>(S20-AF20)/(SQRT(S20*(1-S20)))</f>
        <v>0.11004359723163988</v>
      </c>
      <c r="AI20" s="8">
        <v>0.90500000000000003</v>
      </c>
      <c r="AJ20" s="2">
        <v>0.84325986777828998</v>
      </c>
      <c r="AK20" s="2">
        <f>S20-AJ20</f>
        <v>2.3500832781999659E-3</v>
      </c>
      <c r="AL20" s="2">
        <f>(S20-AJ20)/(SQRT(S20*(1-S20)))</f>
        <v>6.5041201800660753E-3</v>
      </c>
      <c r="AM20" s="8">
        <v>0.56499999999999995</v>
      </c>
      <c r="AN20" s="2">
        <v>0.78715482524876501</v>
      </c>
      <c r="AO20" s="2">
        <f>S20-AN20</f>
        <v>5.8455125807724939E-2</v>
      </c>
      <c r="AP20" s="2">
        <f>(S20-AN20)/(SQRT(S20*(1-S20)))</f>
        <v>0.16178114491565448</v>
      </c>
      <c r="AQ20" s="8">
        <v>0.95</v>
      </c>
      <c r="AR20" s="2">
        <v>0.78570312535669495</v>
      </c>
      <c r="AS20" s="2">
        <f>S20-AR20</f>
        <v>5.9906825699794997E-2</v>
      </c>
      <c r="AT20" s="2">
        <f>(S20-AR20)/(SQRT(S20*(1-S20)))</f>
        <v>0.16579888788289293</v>
      </c>
      <c r="AU20" s="2">
        <v>0.95</v>
      </c>
    </row>
    <row r="21" spans="1:47" x14ac:dyDescent="0.2">
      <c r="A21" t="s">
        <v>143</v>
      </c>
      <c r="B21">
        <v>500</v>
      </c>
      <c r="C21">
        <v>100</v>
      </c>
      <c r="D21">
        <v>0.5</v>
      </c>
      <c r="E21">
        <v>5</v>
      </c>
      <c r="F21" s="8">
        <v>0.61586374206498096</v>
      </c>
      <c r="G21" s="2">
        <v>0.66731346406042502</v>
      </c>
      <c r="H21" s="2">
        <f t="shared" si="0"/>
        <v>-5.1449721995444064E-2</v>
      </c>
      <c r="I21" s="2">
        <f t="shared" si="1"/>
        <v>-0.10577866058483031</v>
      </c>
      <c r="J21" s="3">
        <v>1.4224133483006E-160</v>
      </c>
      <c r="K21" s="8">
        <v>0.115</v>
      </c>
      <c r="L21" s="2">
        <v>0.66589249954869301</v>
      </c>
      <c r="M21" s="2">
        <f t="shared" si="2"/>
        <v>-5.002875748371205E-2</v>
      </c>
      <c r="N21" s="2">
        <f t="shared" si="3"/>
        <v>-0.10285721189745159</v>
      </c>
      <c r="O21" s="3">
        <v>1.98091858794242E-159</v>
      </c>
      <c r="P21" s="8">
        <v>0.14000000000000001</v>
      </c>
      <c r="U21" s="2"/>
      <c r="V21" s="2"/>
      <c r="Y21" s="2"/>
      <c r="Z21" s="2"/>
      <c r="AA21"/>
      <c r="AC21" s="2"/>
      <c r="AD21" s="2"/>
      <c r="AG21" s="2"/>
      <c r="AH21" s="2"/>
      <c r="AK21" s="2"/>
      <c r="AL21" s="2"/>
      <c r="AO21" s="2"/>
      <c r="AP21" s="2"/>
      <c r="AS21" s="2"/>
      <c r="AT21" s="2"/>
    </row>
    <row r="22" spans="1:47" x14ac:dyDescent="0.2">
      <c r="A22" t="s">
        <v>143</v>
      </c>
      <c r="B22">
        <v>500</v>
      </c>
      <c r="C22">
        <v>500</v>
      </c>
      <c r="D22">
        <v>0.1</v>
      </c>
      <c r="E22">
        <v>2</v>
      </c>
      <c r="F22" s="8">
        <v>0.88688875968150305</v>
      </c>
      <c r="G22" s="2">
        <v>0.79932373166084203</v>
      </c>
      <c r="H22" s="2">
        <f t="shared" si="0"/>
        <v>8.7565028020661018E-2</v>
      </c>
      <c r="I22" s="2">
        <f t="shared" si="1"/>
        <v>0.27646695757292356</v>
      </c>
      <c r="J22" s="2">
        <v>6.3511700311677299E-2</v>
      </c>
      <c r="K22" s="8">
        <v>0.97</v>
      </c>
      <c r="L22" s="2">
        <v>0.79799036940435497</v>
      </c>
      <c r="M22" s="2">
        <f t="shared" si="2"/>
        <v>8.8898390277148076E-2</v>
      </c>
      <c r="N22" s="2">
        <f t="shared" si="3"/>
        <v>0.28067675016622423</v>
      </c>
      <c r="O22" s="2">
        <v>5.8930106041913802E-2</v>
      </c>
      <c r="P22" s="8">
        <v>0.97</v>
      </c>
      <c r="Q22" s="2">
        <v>0.90104811401441898</v>
      </c>
      <c r="R22" s="10">
        <v>0.87990016428235795</v>
      </c>
      <c r="S22" s="8">
        <v>0.86784404457465802</v>
      </c>
      <c r="T22" s="2">
        <v>0.80100099555774096</v>
      </c>
      <c r="U22" s="2">
        <f t="shared" si="4"/>
        <v>7.8899168724616997E-2</v>
      </c>
      <c r="V22" s="2">
        <f t="shared" si="5"/>
        <v>0.24270824027936577</v>
      </c>
      <c r="W22" s="8">
        <v>0.89</v>
      </c>
      <c r="X22" s="2">
        <v>0.82907255092173904</v>
      </c>
      <c r="Y22" s="2">
        <f>R22-X22</f>
        <v>5.0827613360618917E-2</v>
      </c>
      <c r="Z22" s="2">
        <f>(R22-X22)/(SQRT(R22*(1-R22)))</f>
        <v>0.15635501356691489</v>
      </c>
      <c r="AA22" s="8">
        <v>0.84</v>
      </c>
      <c r="AB22" s="2">
        <v>0.78447048006755804</v>
      </c>
      <c r="AC22" s="2">
        <f>R22-AB22</f>
        <v>9.5429684214799915E-2</v>
      </c>
      <c r="AD22" s="2">
        <f>(R22-AB22)/(SQRT(R22*(1-R22)))</f>
        <v>0.29355912236579895</v>
      </c>
      <c r="AE22" s="8">
        <v>0.91</v>
      </c>
      <c r="AF22" s="2">
        <v>0.85072697502778105</v>
      </c>
      <c r="AG22" s="2">
        <f>S22-AF22</f>
        <v>1.7117069546876973E-2</v>
      </c>
      <c r="AH22" s="2">
        <f>(S22-AF22)/(SQRT(S22*(1-S22)))</f>
        <v>5.0543487164566296E-2</v>
      </c>
      <c r="AI22" s="8">
        <v>0.61</v>
      </c>
      <c r="AJ22" s="2">
        <v>0.90157900035122496</v>
      </c>
      <c r="AK22" s="2">
        <f>S22-AJ22</f>
        <v>-3.3734955776566933E-2</v>
      </c>
      <c r="AL22" s="2">
        <f>(S22-AJ22)/(SQRT(S22*(1-S22)))</f>
        <v>-9.9612979874888485E-2</v>
      </c>
      <c r="AM22" s="8">
        <v>0.23499999999999999</v>
      </c>
      <c r="AN22" s="2">
        <v>0.81270859825646502</v>
      </c>
      <c r="AO22" s="2">
        <f>S22-AN22</f>
        <v>5.5135446318193004E-2</v>
      </c>
      <c r="AP22" s="2">
        <f>(S22-AN22)/(SQRT(S22*(1-S22)))</f>
        <v>0.16280460365393942</v>
      </c>
      <c r="AQ22" s="8">
        <v>0.82</v>
      </c>
      <c r="AR22" s="2">
        <v>0.80285479048224395</v>
      </c>
      <c r="AS22" s="2">
        <f>S22-AR22</f>
        <v>6.4989254092414073E-2</v>
      </c>
      <c r="AT22" s="2">
        <f>(S22-AR22)/(SQRT(S22*(1-S22)))</f>
        <v>0.19190104480553336</v>
      </c>
      <c r="AU22" s="2">
        <v>0.85</v>
      </c>
    </row>
    <row r="23" spans="1:47" x14ac:dyDescent="0.2">
      <c r="A23" t="s">
        <v>143</v>
      </c>
      <c r="B23">
        <v>500</v>
      </c>
      <c r="C23">
        <v>500</v>
      </c>
      <c r="D23">
        <v>0.1</v>
      </c>
      <c r="E23">
        <v>5</v>
      </c>
      <c r="F23" s="8">
        <v>0.61959195252194099</v>
      </c>
      <c r="G23" s="2">
        <v>0.65651308998465496</v>
      </c>
      <c r="H23" s="2">
        <f t="shared" si="0"/>
        <v>-3.6921137462713971E-2</v>
      </c>
      <c r="I23" s="2">
        <f t="shared" si="1"/>
        <v>-7.604967110515265E-2</v>
      </c>
      <c r="J23" s="3">
        <v>1.7637406334401599E-171</v>
      </c>
      <c r="K23" s="8">
        <v>0.17</v>
      </c>
      <c r="L23" s="2">
        <v>0.65695685082301503</v>
      </c>
      <c r="M23" s="2">
        <f t="shared" si="2"/>
        <v>-3.7364898301074034E-2</v>
      </c>
      <c r="N23" s="2">
        <f t="shared" si="3"/>
        <v>-7.6963723816576055E-2</v>
      </c>
      <c r="O23" s="3">
        <v>1.1173356487330201E-164</v>
      </c>
      <c r="P23" s="8">
        <v>0.16500000000000001</v>
      </c>
      <c r="U23" s="2"/>
      <c r="V23" s="2"/>
      <c r="Y23" s="2"/>
      <c r="Z23" s="2"/>
      <c r="AA23"/>
      <c r="AC23" s="2"/>
      <c r="AD23" s="2"/>
      <c r="AG23" s="2"/>
      <c r="AH23" s="2"/>
      <c r="AK23" s="2"/>
      <c r="AL23" s="2"/>
      <c r="AO23" s="2"/>
      <c r="AP23" s="2"/>
      <c r="AS23" s="2"/>
      <c r="AT23" s="2"/>
    </row>
    <row r="24" spans="1:47" x14ac:dyDescent="0.2">
      <c r="A24" t="s">
        <v>143</v>
      </c>
      <c r="B24">
        <v>500</v>
      </c>
      <c r="C24">
        <v>500</v>
      </c>
      <c r="D24">
        <v>0.5</v>
      </c>
      <c r="E24">
        <v>2</v>
      </c>
      <c r="F24" s="8">
        <v>0.90019362302107597</v>
      </c>
      <c r="G24" s="2">
        <v>0.85730564057826997</v>
      </c>
      <c r="H24" s="2">
        <f t="shared" si="0"/>
        <v>4.2887982442806005E-2</v>
      </c>
      <c r="I24" s="2">
        <f t="shared" si="1"/>
        <v>0.14308315407243058</v>
      </c>
      <c r="J24" s="2">
        <v>8.4998278124162802E-2</v>
      </c>
      <c r="K24" s="8">
        <v>0.99</v>
      </c>
      <c r="L24" s="2">
        <v>0.85401306899885299</v>
      </c>
      <c r="M24" s="2">
        <f t="shared" si="2"/>
        <v>4.6180554022222986E-2</v>
      </c>
      <c r="N24" s="2">
        <f t="shared" si="3"/>
        <v>0.1540678518772407</v>
      </c>
      <c r="O24" s="2">
        <v>6.3511700311677396E-2</v>
      </c>
      <c r="P24" s="8">
        <v>0.98499999999999999</v>
      </c>
      <c r="Q24" s="2">
        <v>0.90424609241336695</v>
      </c>
      <c r="R24" s="10">
        <v>0.89592530689981797</v>
      </c>
      <c r="S24" s="8">
        <v>0.88566875529325495</v>
      </c>
      <c r="T24" s="2">
        <v>0.85530089538388598</v>
      </c>
      <c r="U24" s="2">
        <f t="shared" si="4"/>
        <v>4.0624411515931991E-2</v>
      </c>
      <c r="V24" s="2">
        <f t="shared" si="5"/>
        <v>0.1330388895764989</v>
      </c>
      <c r="W24" s="8">
        <v>0.92</v>
      </c>
      <c r="X24" s="2">
        <v>0.86343490620802199</v>
      </c>
      <c r="Y24" s="2">
        <f>R24-X24</f>
        <v>3.2490400691795984E-2</v>
      </c>
      <c r="Z24" s="2">
        <f>(R24-X24)/(SQRT(R24*(1-R24)))</f>
        <v>0.10640121711638496</v>
      </c>
      <c r="AA24" s="8">
        <v>0.87</v>
      </c>
      <c r="AB24" s="2">
        <v>0.846224459627401</v>
      </c>
      <c r="AC24" s="2">
        <f>R24-AB24</f>
        <v>4.970084727241697E-2</v>
      </c>
      <c r="AD24" s="2">
        <f>(R24-AB24)/(SQRT(R24*(1-R24)))</f>
        <v>0.1627628631504085</v>
      </c>
      <c r="AE24" s="8">
        <v>0.95499999999999996</v>
      </c>
      <c r="AF24" s="2">
        <v>0.85230688214137296</v>
      </c>
      <c r="AG24" s="2">
        <f>S24-AF24</f>
        <v>3.3361873151881993E-2</v>
      </c>
      <c r="AH24" s="2">
        <f>(S24-AF24)/(SQRT(S24*(1-S24)))</f>
        <v>0.10484127624361066</v>
      </c>
      <c r="AI24" s="8">
        <v>0.875</v>
      </c>
      <c r="AJ24" s="2">
        <v>0.89184897912776295</v>
      </c>
      <c r="AK24" s="2">
        <f>S24-AJ24</f>
        <v>-6.1802238345080029E-3</v>
      </c>
      <c r="AL24" s="2">
        <f>(S24-AJ24)/(SQRT(S24*(1-S24)))</f>
        <v>-1.9421647919204105E-2</v>
      </c>
      <c r="AM24" s="8">
        <v>0.39</v>
      </c>
      <c r="AN24" s="2">
        <v>0.82457832956812005</v>
      </c>
      <c r="AO24" s="2">
        <f>S24-AN24</f>
        <v>6.10904257251349E-2</v>
      </c>
      <c r="AP24" s="2">
        <f>(S24-AN24)/(SQRT(S24*(1-S24)))</f>
        <v>0.19197957411235292</v>
      </c>
      <c r="AQ24" s="8">
        <v>0.96499999999999997</v>
      </c>
      <c r="AR24" s="2">
        <v>0.82300954542100901</v>
      </c>
      <c r="AS24" s="2">
        <f>S24-AR24</f>
        <v>6.2659209872245936E-2</v>
      </c>
      <c r="AT24" s="2">
        <f>(S24-AR24)/(SQRT(S24*(1-S24)))</f>
        <v>0.19690955305523453</v>
      </c>
      <c r="AU24" s="2">
        <v>0.96</v>
      </c>
    </row>
    <row r="25" spans="1:47" x14ac:dyDescent="0.2">
      <c r="A25" t="s">
        <v>143</v>
      </c>
      <c r="B25">
        <v>500</v>
      </c>
      <c r="C25">
        <v>500</v>
      </c>
      <c r="D25">
        <v>0.5</v>
      </c>
      <c r="E25">
        <v>5</v>
      </c>
      <c r="F25" s="8">
        <v>0.618402098106557</v>
      </c>
      <c r="G25" s="2">
        <v>0.68974749118089596</v>
      </c>
      <c r="H25" s="2">
        <f t="shared" si="0"/>
        <v>-7.1345393074338959E-2</v>
      </c>
      <c r="I25" s="2">
        <f t="shared" si="1"/>
        <v>-0.14686809736280731</v>
      </c>
      <c r="J25" s="3">
        <v>1.4764952514977699E-240</v>
      </c>
      <c r="K25" s="8">
        <v>1.4999999999999999E-2</v>
      </c>
      <c r="L25" s="2">
        <v>0.69189537193484196</v>
      </c>
      <c r="M25" s="2">
        <f t="shared" si="2"/>
        <v>-7.3493273828284966E-2</v>
      </c>
      <c r="N25" s="2">
        <f t="shared" si="3"/>
        <v>-0.15128961844638381</v>
      </c>
      <c r="O25" s="3">
        <v>2.3283663361301899E-243</v>
      </c>
      <c r="P25" s="8">
        <v>1.4999999999999999E-2</v>
      </c>
      <c r="U25" s="2"/>
      <c r="V25" s="2"/>
      <c r="Y25" s="2"/>
      <c r="Z25" s="2"/>
      <c r="AA25"/>
      <c r="AC25" s="2"/>
      <c r="AD25" s="2"/>
      <c r="AG25" s="2"/>
      <c r="AH25" s="2"/>
      <c r="AK25" s="2"/>
      <c r="AL25" s="2"/>
      <c r="AO25" s="2"/>
      <c r="AP25" s="2"/>
      <c r="AS25" s="2"/>
      <c r="AT25" s="2"/>
    </row>
    <row r="26" spans="1:47" x14ac:dyDescent="0.2">
      <c r="A26" t="s">
        <v>143</v>
      </c>
      <c r="B26">
        <v>50</v>
      </c>
      <c r="C26">
        <v>100</v>
      </c>
      <c r="D26">
        <v>0.1</v>
      </c>
      <c r="E26">
        <v>2</v>
      </c>
      <c r="F26" s="8">
        <v>0.78865849216967698</v>
      </c>
      <c r="G26" s="2">
        <v>0.36098906148225002</v>
      </c>
      <c r="H26" s="2">
        <f t="shared" si="0"/>
        <v>0.42766943068742697</v>
      </c>
      <c r="I26" s="2">
        <f t="shared" si="1"/>
        <v>1.047541689136269</v>
      </c>
      <c r="J26" s="3">
        <v>3.6123974147561702E-5</v>
      </c>
      <c r="K26" s="8">
        <v>0.995</v>
      </c>
      <c r="L26" s="2">
        <v>0.323888895269483</v>
      </c>
      <c r="M26" s="2">
        <f t="shared" si="2"/>
        <v>0.46476959690019398</v>
      </c>
      <c r="N26" s="2">
        <f t="shared" si="3"/>
        <v>1.1384155463565271</v>
      </c>
      <c r="O26" s="2">
        <v>6.9861505644436099E-4</v>
      </c>
      <c r="P26" s="8">
        <v>0.97499999999999998</v>
      </c>
      <c r="U26" s="2"/>
      <c r="V26" s="2"/>
      <c r="Y26" s="2"/>
      <c r="Z26" s="2"/>
      <c r="AA26"/>
      <c r="AC26" s="2"/>
      <c r="AD26" s="2"/>
      <c r="AG26" s="2"/>
      <c r="AH26" s="2"/>
      <c r="AK26" s="2"/>
      <c r="AL26" s="2"/>
      <c r="AO26" s="2"/>
      <c r="AP26" s="2"/>
      <c r="AS26" s="2"/>
      <c r="AT26" s="2"/>
    </row>
    <row r="27" spans="1:47" x14ac:dyDescent="0.2">
      <c r="A27" t="s">
        <v>143</v>
      </c>
      <c r="B27">
        <v>50</v>
      </c>
      <c r="C27">
        <v>100</v>
      </c>
      <c r="D27">
        <v>0.1</v>
      </c>
      <c r="E27">
        <v>5</v>
      </c>
      <c r="F27" s="8">
        <v>0.60549307307935896</v>
      </c>
      <c r="G27" s="2">
        <v>0.37705386398360102</v>
      </c>
      <c r="H27" s="2">
        <f t="shared" si="0"/>
        <v>0.22843920909575793</v>
      </c>
      <c r="I27" s="2">
        <f t="shared" si="1"/>
        <v>0.46740003625851601</v>
      </c>
      <c r="J27" s="3">
        <v>6.7288663111105003E-17</v>
      </c>
      <c r="K27" s="8">
        <v>1</v>
      </c>
      <c r="L27" s="2">
        <v>0.37074074820460101</v>
      </c>
      <c r="M27" s="2">
        <f t="shared" si="2"/>
        <v>0.23475232487475794</v>
      </c>
      <c r="N27" s="2">
        <f t="shared" si="3"/>
        <v>0.4803170418622778</v>
      </c>
      <c r="O27" s="3">
        <v>2.5398445124658E-11</v>
      </c>
      <c r="P27" s="8">
        <v>0.98</v>
      </c>
      <c r="U27" s="2"/>
      <c r="V27" s="2"/>
      <c r="Y27" s="2"/>
      <c r="Z27" s="2"/>
      <c r="AA27"/>
      <c r="AC27" s="2"/>
      <c r="AD27" s="2"/>
      <c r="AG27" s="2"/>
      <c r="AH27" s="2"/>
      <c r="AK27" s="2"/>
      <c r="AL27" s="2"/>
      <c r="AO27" s="2"/>
      <c r="AP27" s="2"/>
      <c r="AS27" s="2"/>
      <c r="AT27" s="2"/>
    </row>
    <row r="28" spans="1:47" x14ac:dyDescent="0.2">
      <c r="A28" t="s">
        <v>143</v>
      </c>
      <c r="B28">
        <v>50</v>
      </c>
      <c r="C28">
        <v>100</v>
      </c>
      <c r="D28">
        <v>0.5</v>
      </c>
      <c r="E28">
        <v>2</v>
      </c>
      <c r="F28" s="8">
        <v>0.81998434585978597</v>
      </c>
      <c r="G28" s="2">
        <v>0.60119916737079604</v>
      </c>
      <c r="H28" s="2">
        <f t="shared" si="0"/>
        <v>0.21878517848898993</v>
      </c>
      <c r="I28" s="2">
        <f t="shared" si="1"/>
        <v>0.56945574715294811</v>
      </c>
      <c r="J28" s="2">
        <v>7.6626827029444497E-3</v>
      </c>
      <c r="K28" s="8">
        <v>0.99</v>
      </c>
      <c r="L28" s="2">
        <v>0.56729167136177405</v>
      </c>
      <c r="M28" s="2">
        <f t="shared" si="2"/>
        <v>0.25269267449801192</v>
      </c>
      <c r="N28" s="2">
        <f t="shared" si="3"/>
        <v>0.65771043884302038</v>
      </c>
      <c r="O28" s="2">
        <v>2.8965182824842998E-2</v>
      </c>
      <c r="P28" s="8">
        <v>0.97499999999999998</v>
      </c>
      <c r="Q28" s="2">
        <v>0.86581199170332401</v>
      </c>
      <c r="R28" s="10">
        <v>0.73519246063746502</v>
      </c>
      <c r="S28" s="8">
        <v>0.76520885455594001</v>
      </c>
      <c r="T28" s="2">
        <v>0.54650737196997301</v>
      </c>
      <c r="U28" s="2">
        <f t="shared" si="4"/>
        <v>0.18868508866749201</v>
      </c>
      <c r="V28" s="2">
        <f t="shared" si="5"/>
        <v>0.42763366279087478</v>
      </c>
      <c r="W28" s="8">
        <v>0.82</v>
      </c>
      <c r="X28" s="2">
        <v>0.614299595844776</v>
      </c>
      <c r="Y28" s="2">
        <f>R28-X28</f>
        <v>0.12089286479268901</v>
      </c>
      <c r="Z28" s="2">
        <f>(R28-X28)/(SQRT(R28*(1-R28)))</f>
        <v>0.27399016499752937</v>
      </c>
      <c r="AA28" s="8">
        <v>0.75</v>
      </c>
      <c r="AB28" s="2"/>
      <c r="AC28" s="2">
        <f>V28-AB28</f>
        <v>0.42763366279087478</v>
      </c>
      <c r="AD28" s="2">
        <f>(V28-AB28)/(SQRT(V28*(1-V28)))</f>
        <v>0.86436843859231494</v>
      </c>
      <c r="AE28" s="8"/>
      <c r="AF28" s="2">
        <v>0.80518682793276097</v>
      </c>
      <c r="AG28" s="2">
        <f>S28-AF28</f>
        <v>-3.9977973376820963E-2</v>
      </c>
      <c r="AH28" s="2">
        <f>(S28-AF28)/(SQRT(S28*(1-S28)))</f>
        <v>-9.4316988126929763E-2</v>
      </c>
      <c r="AI28" s="8">
        <v>0.43</v>
      </c>
      <c r="AJ28" s="2">
        <v>0.873759564345581</v>
      </c>
      <c r="AK28" s="2">
        <f>S28-AJ28</f>
        <v>-0.10855070978964099</v>
      </c>
      <c r="AL28" s="2">
        <f>(S28-AJ28)/(SQRT(S28*(1-S28)))</f>
        <v>-0.25609542309454369</v>
      </c>
      <c r="AM28" s="8">
        <v>0.2</v>
      </c>
      <c r="AN28" s="2"/>
      <c r="AO28" s="2">
        <f>W28-AN28</f>
        <v>0.82</v>
      </c>
      <c r="AP28" s="2">
        <f>(W28-AN28)/(SQRT(W28*(1-W28)))</f>
        <v>2.1343747458109492</v>
      </c>
      <c r="AQ28" s="8"/>
      <c r="AR28" s="2"/>
      <c r="AS28" s="2">
        <f>AA28-AR28</f>
        <v>0.75</v>
      </c>
      <c r="AT28" s="2">
        <f>(AA28-AR28)/(SQRT(AA28*(1-AA28)))</f>
        <v>1.7320508075688774</v>
      </c>
      <c r="AU28" s="2"/>
    </row>
    <row r="29" spans="1:47" x14ac:dyDescent="0.2">
      <c r="A29" t="s">
        <v>143</v>
      </c>
      <c r="B29">
        <v>50</v>
      </c>
      <c r="C29">
        <v>100</v>
      </c>
      <c r="D29">
        <v>0.5</v>
      </c>
      <c r="E29">
        <v>5</v>
      </c>
      <c r="F29" s="8">
        <v>0.60809242747252901</v>
      </c>
      <c r="G29" s="2">
        <v>0.45765076920390102</v>
      </c>
      <c r="H29" s="2">
        <f t="shared" si="0"/>
        <v>0.15044165826862799</v>
      </c>
      <c r="I29" s="2">
        <f t="shared" si="1"/>
        <v>0.30817080065904418</v>
      </c>
      <c r="J29" s="3">
        <v>3.3497581753912298E-28</v>
      </c>
      <c r="K29" s="8">
        <v>0.98499999999999999</v>
      </c>
      <c r="L29" s="2">
        <v>0.44548958333333299</v>
      </c>
      <c r="M29" s="2">
        <f t="shared" si="2"/>
        <v>0.16260284413919601</v>
      </c>
      <c r="N29" s="2">
        <f t="shared" si="3"/>
        <v>0.33308226753482462</v>
      </c>
      <c r="O29" s="3">
        <v>1.22283521511949E-20</v>
      </c>
      <c r="P29" s="8">
        <v>0.99</v>
      </c>
      <c r="U29" s="2"/>
      <c r="V29" s="2"/>
      <c r="Y29" s="2"/>
      <c r="Z29" s="2"/>
      <c r="AA29"/>
      <c r="AC29" s="2"/>
      <c r="AD29" s="2"/>
      <c r="AG29" s="2"/>
      <c r="AH29" s="2"/>
      <c r="AK29" s="2"/>
      <c r="AL29" s="2"/>
      <c r="AO29" s="2"/>
      <c r="AP29" s="2"/>
      <c r="AS29" s="2"/>
      <c r="AT29" s="2"/>
    </row>
    <row r="30" spans="1:47" x14ac:dyDescent="0.2">
      <c r="A30" t="s">
        <v>143</v>
      </c>
      <c r="B30">
        <v>50</v>
      </c>
      <c r="C30">
        <v>500</v>
      </c>
      <c r="D30">
        <v>0.1</v>
      </c>
      <c r="E30">
        <v>2</v>
      </c>
      <c r="F30" s="8">
        <v>0.80909144503736796</v>
      </c>
      <c r="G30" s="2">
        <v>0.38648064326494902</v>
      </c>
      <c r="H30" s="2">
        <f t="shared" si="0"/>
        <v>0.42261080177241894</v>
      </c>
      <c r="I30" s="2">
        <f t="shared" si="1"/>
        <v>1.0752986325068521</v>
      </c>
      <c r="J30" s="3">
        <v>1.2106107417319901E-5</v>
      </c>
      <c r="K30" s="8">
        <v>0.99</v>
      </c>
      <c r="L30" s="2">
        <v>0.36703704387570402</v>
      </c>
      <c r="M30" s="2">
        <f t="shared" si="2"/>
        <v>0.44205440116166395</v>
      </c>
      <c r="N30" s="2">
        <f t="shared" si="3"/>
        <v>1.1247712814466804</v>
      </c>
      <c r="O30" s="2">
        <v>3.8697359115800198E-3</v>
      </c>
      <c r="P30" s="8">
        <v>0.95</v>
      </c>
      <c r="U30" s="2"/>
      <c r="V30" s="2"/>
      <c r="Y30" s="2"/>
      <c r="Z30" s="2"/>
      <c r="AA30"/>
      <c r="AC30" s="2"/>
      <c r="AD30" s="2"/>
      <c r="AG30" s="2"/>
      <c r="AH30" s="2"/>
      <c r="AK30" s="2"/>
      <c r="AL30" s="2"/>
      <c r="AO30" s="2"/>
      <c r="AP30" s="2"/>
      <c r="AS30" s="2"/>
      <c r="AT30" s="2"/>
    </row>
    <row r="31" spans="1:47" x14ac:dyDescent="0.2">
      <c r="A31" t="s">
        <v>143</v>
      </c>
      <c r="B31">
        <v>50</v>
      </c>
      <c r="C31">
        <v>500</v>
      </c>
      <c r="D31">
        <v>0.1</v>
      </c>
      <c r="E31">
        <v>5</v>
      </c>
      <c r="F31" s="8">
        <v>0.61299439351003304</v>
      </c>
      <c r="G31" s="2">
        <v>0.39429804083891201</v>
      </c>
      <c r="H31" s="2">
        <f t="shared" si="0"/>
        <v>0.21869635267112103</v>
      </c>
      <c r="I31" s="2">
        <f t="shared" si="1"/>
        <v>0.44900860136205473</v>
      </c>
      <c r="J31" s="3">
        <v>3.0577482434387897E-29</v>
      </c>
      <c r="K31" s="8">
        <v>1</v>
      </c>
      <c r="L31" s="2">
        <v>0.390138896489515</v>
      </c>
      <c r="M31" s="2">
        <f t="shared" si="2"/>
        <v>0.22285549702051805</v>
      </c>
      <c r="N31" s="2">
        <f t="shared" si="3"/>
        <v>0.45754779995579625</v>
      </c>
      <c r="O31" s="3">
        <v>5.0011378167348102E-20</v>
      </c>
      <c r="P31" s="8">
        <v>0.98499999999999999</v>
      </c>
      <c r="U31" s="2"/>
      <c r="V31" s="2"/>
      <c r="Y31" s="2"/>
      <c r="Z31" s="2"/>
      <c r="AA31"/>
      <c r="AC31" s="2"/>
      <c r="AD31" s="2"/>
      <c r="AG31" s="2"/>
      <c r="AH31" s="2"/>
      <c r="AK31" s="2"/>
      <c r="AL31" s="2"/>
      <c r="AO31" s="2"/>
      <c r="AP31" s="2"/>
      <c r="AS31" s="2"/>
      <c r="AT31" s="2"/>
    </row>
    <row r="32" spans="1:47" x14ac:dyDescent="0.2">
      <c r="A32" t="s">
        <v>143</v>
      </c>
      <c r="B32">
        <v>50</v>
      </c>
      <c r="C32">
        <v>500</v>
      </c>
      <c r="D32">
        <v>0.5</v>
      </c>
      <c r="E32">
        <v>2</v>
      </c>
      <c r="F32" s="8">
        <v>0.85151761836679496</v>
      </c>
      <c r="G32" s="2">
        <v>0.63490457534790001</v>
      </c>
      <c r="H32" s="2">
        <f t="shared" si="0"/>
        <v>0.21661304301889495</v>
      </c>
      <c r="I32" s="2">
        <f t="shared" si="1"/>
        <v>0.60918657207481819</v>
      </c>
      <c r="J32" s="3">
        <v>6.1170932375749496E-5</v>
      </c>
      <c r="K32" s="8">
        <v>0.995</v>
      </c>
      <c r="L32" s="2">
        <v>0.59997024186186099</v>
      </c>
      <c r="M32" s="2">
        <f t="shared" si="2"/>
        <v>0.25154737650493397</v>
      </c>
      <c r="N32" s="2">
        <f t="shared" si="3"/>
        <v>0.70743331921193442</v>
      </c>
      <c r="O32" s="2">
        <v>2.3180582889553202E-3</v>
      </c>
      <c r="P32" s="8">
        <v>0.99</v>
      </c>
      <c r="Q32" s="2">
        <v>0.90219382660621295</v>
      </c>
      <c r="R32" s="10">
        <v>0.74796186701204204</v>
      </c>
      <c r="S32" s="8">
        <v>0.79125809247887102</v>
      </c>
      <c r="T32" s="2">
        <v>0.58576653984556304</v>
      </c>
      <c r="U32" s="2">
        <f t="shared" si="4"/>
        <v>0.162195327166479</v>
      </c>
      <c r="V32" s="2">
        <f t="shared" si="5"/>
        <v>0.37356440049844464</v>
      </c>
      <c r="W32" s="8">
        <v>0.74</v>
      </c>
      <c r="X32" s="2">
        <v>0.647133408455977</v>
      </c>
      <c r="Y32" s="2">
        <f>R32-X32</f>
        <v>0.10082845855606504</v>
      </c>
      <c r="Z32" s="2">
        <f>(R32-X32)/(SQRT(R32*(1-R32)))</f>
        <v>0.23222569559613765</v>
      </c>
      <c r="AA32" s="8">
        <v>0.69499999999999995</v>
      </c>
      <c r="AB32" s="2"/>
      <c r="AC32" s="2">
        <f>V32-AB32</f>
        <v>0.37356440049844464</v>
      </c>
      <c r="AD32" s="2">
        <f>(V32-AB32)/(SQRT(V32*(1-V32)))</f>
        <v>0.77222618938034537</v>
      </c>
      <c r="AE32" s="8"/>
      <c r="AF32" s="2">
        <v>0.97165805221857204</v>
      </c>
      <c r="AG32" s="2">
        <f>S32-AF32</f>
        <v>-0.18039995973970102</v>
      </c>
      <c r="AH32" s="2">
        <f>(S32-AF32)/(SQRT(S32*(1-S32)))</f>
        <v>-0.44388710616077609</v>
      </c>
      <c r="AI32" s="8">
        <v>0.04</v>
      </c>
      <c r="AJ32" s="2">
        <v>0.98208452922316503</v>
      </c>
      <c r="AK32" s="2">
        <f>S32-AJ32</f>
        <v>-0.190826436744294</v>
      </c>
      <c r="AL32" s="2">
        <f>(S32-AJ32)/(SQRT(S32*(1-S32)))</f>
        <v>-0.46954220448617845</v>
      </c>
      <c r="AM32" s="8">
        <v>0.01</v>
      </c>
      <c r="AN32" s="2"/>
      <c r="AO32" s="2">
        <f>W32-AN32</f>
        <v>0.74</v>
      </c>
      <c r="AP32" s="2">
        <f>(W32-AN32)/(SQRT(W32*(1-W32)))</f>
        <v>1.6870547845739468</v>
      </c>
      <c r="AQ32" s="8"/>
      <c r="AR32" s="2"/>
      <c r="AS32" s="2">
        <f>AA32-AR32</f>
        <v>0.69499999999999995</v>
      </c>
      <c r="AT32" s="2">
        <f>(AA32-AR32)/(SQRT(AA32*(1-AA32)))</f>
        <v>1.509532551682859</v>
      </c>
      <c r="AU32" s="2"/>
    </row>
    <row r="33" spans="1:46" x14ac:dyDescent="0.2">
      <c r="A33" t="s">
        <v>143</v>
      </c>
      <c r="B33">
        <v>50</v>
      </c>
      <c r="C33">
        <v>500</v>
      </c>
      <c r="D33">
        <v>0.5</v>
      </c>
      <c r="E33">
        <v>5</v>
      </c>
      <c r="F33" s="8">
        <v>0.61272451273921202</v>
      </c>
      <c r="G33" s="2">
        <v>0.47146761354990302</v>
      </c>
      <c r="H33" s="2">
        <f t="shared" si="0"/>
        <v>0.141256899189309</v>
      </c>
      <c r="I33" s="2">
        <f t="shared" si="1"/>
        <v>0.28997932627026951</v>
      </c>
      <c r="J33" s="3">
        <v>4.9038333707504803E-44</v>
      </c>
      <c r="K33" s="8">
        <v>0.995</v>
      </c>
      <c r="L33" s="2">
        <v>0.46586458333333303</v>
      </c>
      <c r="M33" s="2">
        <f t="shared" si="2"/>
        <v>0.146859929405879</v>
      </c>
      <c r="N33" s="2">
        <f t="shared" si="3"/>
        <v>0.30148151084743102</v>
      </c>
      <c r="O33" s="3">
        <v>5.2914937466071003E-38</v>
      </c>
      <c r="P33" s="8">
        <v>0.98499999999999999</v>
      </c>
      <c r="U33" s="2"/>
      <c r="V33" s="2"/>
      <c r="Y33" s="2"/>
      <c r="Z33" s="2"/>
      <c r="AA33"/>
      <c r="AC33" s="2"/>
      <c r="AD33" s="2"/>
      <c r="AG33" s="2"/>
      <c r="AH33" s="2"/>
      <c r="AK33" s="2"/>
      <c r="AL33" s="2"/>
      <c r="AO33" s="2"/>
      <c r="AP33" s="2"/>
      <c r="AS33" s="2"/>
      <c r="AT33" s="2"/>
    </row>
    <row r="34" spans="1:46" x14ac:dyDescent="0.2">
      <c r="AA34"/>
    </row>
    <row r="35" spans="1:46" x14ac:dyDescent="0.2">
      <c r="AA35"/>
    </row>
    <row r="36" spans="1:46" x14ac:dyDescent="0.2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0"/>
      <c r="S36" s="8"/>
      <c r="T36" s="2"/>
      <c r="U36" s="2"/>
      <c r="V36" s="2"/>
      <c r="W36" s="8"/>
      <c r="X36" s="2"/>
      <c r="Y36" s="2"/>
      <c r="Z36" s="2"/>
      <c r="AA36" s="2"/>
      <c r="AB36" s="2"/>
      <c r="AC36" s="2"/>
      <c r="AD36" s="2"/>
      <c r="AE36" s="8"/>
      <c r="AG36" s="2"/>
      <c r="AH36" s="2"/>
      <c r="AK36" s="2"/>
      <c r="AL36" s="2"/>
      <c r="AO36" s="2"/>
      <c r="AP36" s="2"/>
      <c r="AS36" s="2"/>
      <c r="AT36" s="2"/>
    </row>
    <row r="37" spans="1:46" x14ac:dyDescent="0.2">
      <c r="AA37"/>
    </row>
    <row r="38" spans="1:46" x14ac:dyDescent="0.2">
      <c r="AA38"/>
    </row>
    <row r="39" spans="1:46" x14ac:dyDescent="0.2">
      <c r="AA39"/>
    </row>
    <row r="40" spans="1:46" x14ac:dyDescent="0.2">
      <c r="AA40"/>
    </row>
    <row r="41" spans="1:46" x14ac:dyDescent="0.2">
      <c r="AA41"/>
    </row>
    <row r="42" spans="1:46" x14ac:dyDescent="0.2">
      <c r="AA42"/>
    </row>
    <row r="43" spans="1:46" x14ac:dyDescent="0.2">
      <c r="AA43"/>
    </row>
    <row r="44" spans="1:46" x14ac:dyDescent="0.2">
      <c r="AA44"/>
    </row>
    <row r="45" spans="1:46" x14ac:dyDescent="0.2">
      <c r="AA45"/>
    </row>
    <row r="46" spans="1:46" x14ac:dyDescent="0.2">
      <c r="AA46"/>
    </row>
    <row r="47" spans="1:46" x14ac:dyDescent="0.2">
      <c r="AA47"/>
    </row>
    <row r="48" spans="1:46" x14ac:dyDescent="0.2">
      <c r="AA48"/>
    </row>
    <row r="49" spans="27:27" x14ac:dyDescent="0.2">
      <c r="AA49"/>
    </row>
  </sheetData>
  <autoFilter ref="A1:AW49" xr:uid="{DCEAC92E-5827-4FA7-A94F-3CDC2A2CFE36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S18"/>
  <sheetViews>
    <sheetView zoomScaleNormal="100" workbookViewId="0">
      <pane xSplit="1" topLeftCell="B1" activePane="topRight" state="frozen"/>
      <selection pane="topRight" activeCell="G2" sqref="G2"/>
    </sheetView>
  </sheetViews>
  <sheetFormatPr defaultColWidth="12.5703125" defaultRowHeight="15.75" customHeight="1" x14ac:dyDescent="0.2"/>
  <cols>
    <col min="1" max="1" width="26" customWidth="1"/>
    <col min="5" max="5" width="21.85546875" customWidth="1"/>
    <col min="7" max="7" width="15.5703125" bestFit="1" customWidth="1"/>
    <col min="8" max="8" width="21" customWidth="1"/>
    <col min="9" max="9" width="19.7109375" customWidth="1"/>
    <col min="10" max="10" width="12.85546875" customWidth="1"/>
    <col min="11" max="11" width="20.42578125" customWidth="1"/>
    <col min="13" max="13" width="18.7109375" bestFit="1" customWidth="1"/>
    <col min="16" max="16" width="22.5703125" customWidth="1"/>
    <col min="17" max="17" width="22.7109375" customWidth="1"/>
    <col min="18" max="20" width="20.140625" customWidth="1"/>
    <col min="21" max="21" width="17.7109375" customWidth="1"/>
    <col min="22" max="22" width="12" bestFit="1" customWidth="1"/>
    <col min="23" max="24" width="20.140625" customWidth="1"/>
    <col min="26" max="26" width="17.5703125" bestFit="1" customWidth="1"/>
    <col min="27" max="28" width="20.140625" customWidth="1"/>
    <col min="30" max="30" width="20.28515625" customWidth="1"/>
    <col min="31" max="32" width="20.140625" customWidth="1"/>
    <col min="34" max="34" width="13.42578125" bestFit="1" customWidth="1"/>
    <col min="35" max="36" width="20.140625" customWidth="1"/>
    <col min="37" max="37" width="11.140625" bestFit="1" customWidth="1"/>
    <col min="39" max="40" width="20.140625" customWidth="1"/>
    <col min="42" max="42" width="13.7109375" bestFit="1" customWidth="1"/>
    <col min="43" max="44" width="20.140625" customWidth="1"/>
    <col min="45" max="45" width="12" bestFit="1" customWidth="1"/>
  </cols>
  <sheetData>
    <row r="1" spans="1:45" x14ac:dyDescent="0.2">
      <c r="A1" s="2" t="s">
        <v>78</v>
      </c>
      <c r="B1" s="2" t="s">
        <v>79</v>
      </c>
      <c r="C1" s="2" t="s">
        <v>80</v>
      </c>
      <c r="D1" s="2" t="s">
        <v>81</v>
      </c>
      <c r="E1" s="2" t="s">
        <v>97</v>
      </c>
      <c r="F1" s="2" t="s">
        <v>98</v>
      </c>
      <c r="G1" s="2" t="s">
        <v>146</v>
      </c>
      <c r="H1" s="2" t="s">
        <v>99</v>
      </c>
      <c r="I1" s="2" t="s">
        <v>100</v>
      </c>
      <c r="J1" s="7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7" t="s">
        <v>106</v>
      </c>
      <c r="P1" s="2" t="s">
        <v>107</v>
      </c>
      <c r="Q1" s="7" t="s">
        <v>108</v>
      </c>
      <c r="R1" s="2" t="s">
        <v>109</v>
      </c>
      <c r="S1" s="2" t="s">
        <v>110</v>
      </c>
      <c r="T1" s="2" t="s">
        <v>111</v>
      </c>
      <c r="U1" s="7" t="s">
        <v>112</v>
      </c>
      <c r="V1" s="2" t="s">
        <v>113</v>
      </c>
      <c r="W1" s="2" t="s">
        <v>115</v>
      </c>
      <c r="X1" s="2" t="s">
        <v>116</v>
      </c>
      <c r="Y1" s="7" t="s">
        <v>114</v>
      </c>
      <c r="Z1" s="2" t="s">
        <v>117</v>
      </c>
      <c r="AA1" s="2" t="s">
        <v>119</v>
      </c>
      <c r="AB1" s="2" t="s">
        <v>120</v>
      </c>
      <c r="AC1" s="7" t="s">
        <v>118</v>
      </c>
      <c r="AD1" s="2" t="s">
        <v>121</v>
      </c>
      <c r="AE1" s="2" t="s">
        <v>123</v>
      </c>
      <c r="AF1" s="2" t="s">
        <v>124</v>
      </c>
      <c r="AG1" s="7" t="s">
        <v>122</v>
      </c>
      <c r="AH1" s="2" t="s">
        <v>125</v>
      </c>
      <c r="AI1" s="2" t="s">
        <v>127</v>
      </c>
      <c r="AJ1" s="2" t="s">
        <v>128</v>
      </c>
      <c r="AK1" s="7" t="s">
        <v>126</v>
      </c>
      <c r="AL1" s="2" t="s">
        <v>129</v>
      </c>
      <c r="AM1" s="2" t="s">
        <v>131</v>
      </c>
      <c r="AN1" s="2" t="s">
        <v>132</v>
      </c>
      <c r="AO1" s="7" t="s">
        <v>130</v>
      </c>
      <c r="AP1" s="2" t="s">
        <v>133</v>
      </c>
      <c r="AQ1" s="2" t="s">
        <v>135</v>
      </c>
      <c r="AR1" s="2" t="s">
        <v>136</v>
      </c>
      <c r="AS1" s="2" t="s">
        <v>134</v>
      </c>
    </row>
    <row r="2" spans="1:45" x14ac:dyDescent="0.2">
      <c r="A2" s="2" t="s">
        <v>83</v>
      </c>
      <c r="B2" s="2">
        <v>50</v>
      </c>
      <c r="C2" s="2">
        <v>2</v>
      </c>
      <c r="D2" s="2">
        <v>0.3</v>
      </c>
      <c r="E2" s="2">
        <v>0.64308339238166801</v>
      </c>
      <c r="F2">
        <f>E2-H2</f>
        <v>0.23812448263168401</v>
      </c>
      <c r="G2">
        <f>(E2-H2)/(SQRT(E2*(1-E2)))</f>
        <v>0.49703505993962188</v>
      </c>
      <c r="H2" s="2">
        <v>0.404958909749984</v>
      </c>
      <c r="I2" s="2">
        <v>0.63743269721123796</v>
      </c>
      <c r="J2" s="7">
        <v>0.95</v>
      </c>
      <c r="K2" s="2">
        <v>0.42052778078118902</v>
      </c>
      <c r="L2">
        <f>E2-K2</f>
        <v>0.22255561160047899</v>
      </c>
      <c r="M2">
        <f>(E2-K2)/(SQRT(E2*(1-E2)))</f>
        <v>0.46453829748720193</v>
      </c>
      <c r="N2" s="2">
        <v>9.2453912414873392E-3</v>
      </c>
      <c r="O2" s="7">
        <v>0.95</v>
      </c>
      <c r="P2" s="2">
        <v>0.62099981606006605</v>
      </c>
      <c r="Q2" s="7">
        <v>0.62700116276741003</v>
      </c>
      <c r="R2" s="2">
        <v>0.39152026954577501</v>
      </c>
      <c r="S2" s="2">
        <f>P2-R2</f>
        <v>0.22947954651429103</v>
      </c>
      <c r="T2" s="2">
        <f>(P2-R2)/(SQRT(P2*(1-P2)))</f>
        <v>0.47301894686945872</v>
      </c>
      <c r="U2" s="7">
        <v>0.86206896551724099</v>
      </c>
      <c r="V2" s="2">
        <v>0.55027643759232303</v>
      </c>
      <c r="W2" s="2">
        <f>P2-V2</f>
        <v>7.0723378467743014E-2</v>
      </c>
      <c r="X2" s="2">
        <f>(P2-V2)/(SQRT(P2*(1-P2)))</f>
        <v>0.14577986801006079</v>
      </c>
      <c r="Y2" s="7">
        <v>0.69</v>
      </c>
      <c r="Z2" s="2">
        <v>0.85098653822172299</v>
      </c>
      <c r="AA2" s="2">
        <f>P2-Z2</f>
        <v>-0.22998672216165694</v>
      </c>
      <c r="AB2" s="2">
        <f>(P2-Z2)/(SQRT(P2*(1-P2)))</f>
        <v>-0.47406437202494167</v>
      </c>
      <c r="AC2" s="7">
        <v>0.11111111111111099</v>
      </c>
      <c r="AD2" s="2">
        <v>0.60738479240725995</v>
      </c>
      <c r="AE2" s="2">
        <f>Q2-AD2</f>
        <v>1.9616370360150071E-2</v>
      </c>
      <c r="AF2" s="2">
        <f>(Q2-AD2)/(SQRT(Q2*(1-Q2)))</f>
        <v>4.056306284487108E-2</v>
      </c>
      <c r="AG2" s="7">
        <v>0.55172413793103403</v>
      </c>
      <c r="AH2" s="2">
        <v>0.82026829889378505</v>
      </c>
      <c r="AI2" s="2">
        <f>Q2-AH2</f>
        <v>-0.19326713612637503</v>
      </c>
      <c r="AJ2" s="2">
        <f>(Q2-AH2)/(SQRT(Q2*(1-Q2)))</f>
        <v>-0.39964105716866316</v>
      </c>
      <c r="AK2" s="7">
        <v>0.09</v>
      </c>
      <c r="AL2" s="2">
        <v>0.72580629237581296</v>
      </c>
      <c r="AM2" s="2">
        <f>Q2-AL2</f>
        <v>-9.8805129608402931E-2</v>
      </c>
      <c r="AN2" s="2">
        <f>(Q2-AL2)/(SQRT(Q2*(1-Q2)))</f>
        <v>-0.20431092032413173</v>
      </c>
      <c r="AO2" s="7">
        <v>0.20547945205479401</v>
      </c>
      <c r="AP2" s="2">
        <v>0.74406510007482196</v>
      </c>
      <c r="AQ2" s="2">
        <f>Q2-AP2</f>
        <v>-0.11706393730741194</v>
      </c>
      <c r="AR2" s="2">
        <f>(Q2-AP2)/(SQRT(Q2*(1-Q2)))</f>
        <v>-0.24206679210721588</v>
      </c>
      <c r="AS2" s="2">
        <v>0.18518518518518501</v>
      </c>
    </row>
    <row r="3" spans="1:45" x14ac:dyDescent="0.2">
      <c r="A3" s="2" t="s">
        <v>84</v>
      </c>
      <c r="B3" s="2">
        <v>50</v>
      </c>
      <c r="C3" s="2">
        <v>2</v>
      </c>
      <c r="D3" s="2">
        <v>0.39404477287546102</v>
      </c>
      <c r="E3" s="2">
        <v>0.895871248245239</v>
      </c>
      <c r="F3">
        <f>E3-H3</f>
        <v>0.19244902223348603</v>
      </c>
      <c r="G3">
        <f t="shared" ref="G3:G16" si="0">(E3-H3)/(SQRT(E3*(1-E3)))</f>
        <v>0.63009724163574421</v>
      </c>
      <c r="H3" s="2">
        <v>0.70342222601175297</v>
      </c>
      <c r="I3" s="2">
        <v>1.9839256826617E-2</v>
      </c>
      <c r="J3" s="7">
        <v>0.97</v>
      </c>
      <c r="K3" s="2">
        <v>0.73012500089158605</v>
      </c>
      <c r="L3">
        <f t="shared" ref="L3:L16" si="1">E3-K3</f>
        <v>0.16574624735365295</v>
      </c>
      <c r="M3">
        <f t="shared" ref="M3:M16" si="2">(E3-K3)/(SQRT(E3*(1-E3)))</f>
        <v>0.54266970056260766</v>
      </c>
      <c r="N3" s="2">
        <v>0.49391774651124698</v>
      </c>
      <c r="O3" s="7">
        <v>0.93</v>
      </c>
      <c r="P3" s="2">
        <v>0.88934397101402196</v>
      </c>
      <c r="Q3" s="7">
        <v>0.87411471605300906</v>
      </c>
      <c r="R3" s="2">
        <v>0.68663126521894302</v>
      </c>
      <c r="S3" s="2">
        <f t="shared" ref="S3:S12" si="3">P3-R3</f>
        <v>0.20271270579507894</v>
      </c>
      <c r="T3" s="2">
        <f t="shared" ref="T3:T12" si="4">(P3-R3)/(SQRT(P3*(1-P3)))</f>
        <v>0.64618749226521632</v>
      </c>
      <c r="U3" s="7">
        <v>0.8</v>
      </c>
      <c r="V3" s="2">
        <v>0.70385311930898398</v>
      </c>
      <c r="W3" s="2">
        <f t="shared" ref="W3:W11" si="5">P3-V3</f>
        <v>0.18549085170503798</v>
      </c>
      <c r="X3" s="2">
        <f t="shared" ref="X3:X12" si="6">(P3-V3)/(SQRT(P3*(1-P3)))</f>
        <v>0.59128937099081136</v>
      </c>
      <c r="Y3" s="7">
        <v>0.8</v>
      </c>
      <c r="Z3" s="2">
        <v>0.74365839737793804</v>
      </c>
      <c r="AA3" s="2">
        <f t="shared" ref="AA3:AA12" si="7">P3-Z3</f>
        <v>0.14568557363608392</v>
      </c>
      <c r="AB3" s="2">
        <f t="shared" ref="AB3:AB12" si="8">(P3-Z3)/(SQRT(P3*(1-P3)))</f>
        <v>0.46440204681736302</v>
      </c>
      <c r="AC3" s="7">
        <v>0.835443037974683</v>
      </c>
      <c r="AD3" s="2">
        <v>0.85721450366472296</v>
      </c>
      <c r="AE3" s="2">
        <f t="shared" ref="AE3:AE12" si="9">Q3-AD3</f>
        <v>1.6900212388286096E-2</v>
      </c>
      <c r="AF3" s="2">
        <f t="shared" ref="AF3:AF12" si="10">(Q3-AD3)/(SQRT(Q3*(1-Q3)))</f>
        <v>5.0947216895274705E-2</v>
      </c>
      <c r="AG3" s="7">
        <v>0.37</v>
      </c>
      <c r="AH3" s="2">
        <v>0.907168180107084</v>
      </c>
      <c r="AI3" s="2">
        <f t="shared" ref="AI3:AI12" si="11">Q3-AH3</f>
        <v>-3.3053464054074944E-2</v>
      </c>
      <c r="AJ3" s="2">
        <f t="shared" ref="AJ3:AJ12" si="12">(Q3-AH3)/(SQRT(Q3*(1-Q3)))</f>
        <v>-9.9642653217206112E-2</v>
      </c>
      <c r="AK3" s="7">
        <v>0.33</v>
      </c>
      <c r="AL3" s="2">
        <v>0.68087147300531403</v>
      </c>
      <c r="AM3" s="2">
        <f t="shared" ref="AM3:AM12" si="13">Q3-AL3</f>
        <v>0.19324324304769502</v>
      </c>
      <c r="AN3" s="2">
        <f t="shared" ref="AN3:AN12" si="14">(Q3-AL3)/(SQRT(Q3*(1-Q3)))</f>
        <v>0.5825492124537518</v>
      </c>
      <c r="AO3" s="7">
        <v>0.95121951219512102</v>
      </c>
      <c r="AP3" s="2">
        <v>0.69964623357963796</v>
      </c>
      <c r="AQ3" s="2">
        <f t="shared" ref="AQ3:AQ12" si="15">Q3-AP3</f>
        <v>0.1744684824733711</v>
      </c>
      <c r="AR3" s="2">
        <f t="shared" ref="AR3:AR12" si="16">(Q3-AP3)/(SQRT(Q3*(1-Q3)))</f>
        <v>0.52595100071767209</v>
      </c>
      <c r="AS3" s="2">
        <v>0.93103448275862</v>
      </c>
    </row>
    <row r="4" spans="1:45" x14ac:dyDescent="0.2">
      <c r="A4" s="2" t="s">
        <v>87</v>
      </c>
      <c r="B4" s="2">
        <v>50</v>
      </c>
      <c r="C4" s="2">
        <v>2</v>
      </c>
      <c r="D4" s="2">
        <v>0.15413761745983601</v>
      </c>
      <c r="E4" s="2">
        <v>0.99999928951263395</v>
      </c>
      <c r="F4">
        <f t="shared" ref="F4:F16" si="17">E4-H4</f>
        <v>1.416062772273996E-2</v>
      </c>
      <c r="G4">
        <f t="shared" si="0"/>
        <v>16.799814251942859</v>
      </c>
      <c r="H4" s="2">
        <v>0.98583866178989399</v>
      </c>
      <c r="I4" s="3">
        <v>6.4709783345825004E-116</v>
      </c>
      <c r="J4" s="7">
        <v>0.97</v>
      </c>
      <c r="K4" s="2">
        <v>1</v>
      </c>
      <c r="L4">
        <f t="shared" si="1"/>
        <v>-7.1048736605128227E-7</v>
      </c>
      <c r="M4">
        <f t="shared" si="2"/>
        <v>-8.4290442568771588E-4</v>
      </c>
      <c r="N4" s="3">
        <v>6.4709783345825004E-116</v>
      </c>
      <c r="O4" s="7">
        <v>0.93</v>
      </c>
      <c r="Q4" s="7"/>
      <c r="S4" s="2"/>
      <c r="T4" s="2"/>
      <c r="U4" s="7"/>
      <c r="W4" s="2"/>
      <c r="X4" s="2"/>
      <c r="Y4" s="7"/>
      <c r="AA4" s="2"/>
      <c r="AB4" s="2"/>
      <c r="AC4" s="7"/>
      <c r="AE4" s="2"/>
      <c r="AF4" s="2"/>
      <c r="AG4" s="7"/>
      <c r="AI4" s="2"/>
      <c r="AJ4" s="2"/>
      <c r="AK4" s="7"/>
      <c r="AM4" s="2"/>
      <c r="AN4" s="2"/>
      <c r="AO4" s="7"/>
      <c r="AQ4" s="2">
        <f t="shared" si="15"/>
        <v>0</v>
      </c>
      <c r="AR4" s="2"/>
    </row>
    <row r="5" spans="1:45" x14ac:dyDescent="0.2">
      <c r="A5" s="2" t="s">
        <v>88</v>
      </c>
      <c r="B5" s="2">
        <v>50</v>
      </c>
      <c r="C5" s="2">
        <v>2</v>
      </c>
      <c r="D5" s="2">
        <v>0.29348630643967399</v>
      </c>
      <c r="E5" s="2">
        <v>0.75523206949234001</v>
      </c>
      <c r="F5">
        <f t="shared" si="17"/>
        <v>0.22152444958686901</v>
      </c>
      <c r="G5">
        <f t="shared" si="0"/>
        <v>0.51523362327511435</v>
      </c>
      <c r="H5" s="2">
        <v>0.533707619905471</v>
      </c>
      <c r="I5" s="2">
        <v>0.43059345461063098</v>
      </c>
      <c r="J5" s="7">
        <v>0.93</v>
      </c>
      <c r="K5" s="2">
        <v>0.55276736543079197</v>
      </c>
      <c r="L5">
        <f t="shared" si="1"/>
        <v>0.20246470406154804</v>
      </c>
      <c r="M5">
        <f t="shared" si="2"/>
        <v>0.47090342963722498</v>
      </c>
      <c r="N5" s="2">
        <v>7.68039669875343E-4</v>
      </c>
      <c r="O5" s="7">
        <v>0.91</v>
      </c>
      <c r="P5" s="2">
        <v>0.72969899952411599</v>
      </c>
      <c r="Q5" s="7">
        <v>0.73046388357877701</v>
      </c>
      <c r="R5" s="2">
        <v>0.46394381649931898</v>
      </c>
      <c r="S5" s="2">
        <f t="shared" si="3"/>
        <v>0.265755183024797</v>
      </c>
      <c r="T5" s="2">
        <f t="shared" si="4"/>
        <v>0.59839236181915945</v>
      </c>
      <c r="U5" s="7">
        <v>0.86666666666666603</v>
      </c>
      <c r="V5" s="2">
        <v>0.45555391543162199</v>
      </c>
      <c r="W5" s="2">
        <f t="shared" si="5"/>
        <v>0.274145084092494</v>
      </c>
      <c r="X5" s="2">
        <f t="shared" si="6"/>
        <v>0.61728363106247586</v>
      </c>
      <c r="Y5" s="7">
        <v>0.87</v>
      </c>
      <c r="Z5" s="2">
        <v>0.804920205026455</v>
      </c>
      <c r="AA5" s="2">
        <f t="shared" si="7"/>
        <v>-7.5221205502339017E-2</v>
      </c>
      <c r="AB5" s="2">
        <f t="shared" si="8"/>
        <v>-0.16937315881146539</v>
      </c>
      <c r="AC5" s="7">
        <v>0.36904761904761901</v>
      </c>
      <c r="AD5" s="2">
        <v>0.64224366399322497</v>
      </c>
      <c r="AE5" s="2">
        <f t="shared" si="9"/>
        <v>8.822021958555204E-2</v>
      </c>
      <c r="AF5" s="2">
        <f t="shared" si="10"/>
        <v>0.19882009508885032</v>
      </c>
      <c r="AG5" s="7">
        <v>0.586666666666666</v>
      </c>
      <c r="AH5" s="2">
        <v>0.79131000348358405</v>
      </c>
      <c r="AI5" s="2">
        <f t="shared" si="11"/>
        <v>-6.0846119904807039E-2</v>
      </c>
      <c r="AJ5" s="2">
        <f t="shared" si="12"/>
        <v>-0.13712764944469191</v>
      </c>
      <c r="AK5" s="7">
        <v>0.41</v>
      </c>
      <c r="AL5" s="2">
        <v>0.73482231210409099</v>
      </c>
      <c r="AM5" s="2">
        <f t="shared" si="13"/>
        <v>-4.3584285253139843E-3</v>
      </c>
      <c r="AN5" s="2">
        <f t="shared" si="14"/>
        <v>-9.8225007590300659E-3</v>
      </c>
      <c r="AO5" s="7">
        <v>0.54237288135593198</v>
      </c>
      <c r="AP5" s="2">
        <v>0.74968525733525704</v>
      </c>
      <c r="AQ5" s="2">
        <f t="shared" si="15"/>
        <v>-1.9221373756480031E-2</v>
      </c>
      <c r="AR5" s="2">
        <f t="shared" si="16"/>
        <v>-4.3318814847152796E-2</v>
      </c>
      <c r="AS5" s="2">
        <v>0.52380952380952295</v>
      </c>
    </row>
    <row r="6" spans="1:45" x14ac:dyDescent="0.2">
      <c r="A6" s="2" t="s">
        <v>91</v>
      </c>
      <c r="B6" s="2">
        <v>50</v>
      </c>
      <c r="C6" s="2">
        <v>2</v>
      </c>
      <c r="D6" s="2">
        <v>0.44305744007236503</v>
      </c>
      <c r="E6" s="2">
        <v>0.93930615127086603</v>
      </c>
      <c r="F6">
        <f t="shared" si="17"/>
        <v>0.13190627038478908</v>
      </c>
      <c r="G6">
        <f t="shared" si="0"/>
        <v>0.55244559977926999</v>
      </c>
      <c r="H6" s="2">
        <v>0.80739988088607695</v>
      </c>
      <c r="I6" s="2">
        <v>0.18037827282938901</v>
      </c>
      <c r="J6" s="7">
        <v>0.96</v>
      </c>
      <c r="K6" s="2">
        <v>0.83108333220332797</v>
      </c>
      <c r="L6">
        <f t="shared" si="1"/>
        <v>0.10822281906753806</v>
      </c>
      <c r="M6">
        <f t="shared" si="2"/>
        <v>0.45325533058558759</v>
      </c>
      <c r="N6" s="2">
        <v>1.5483123625803201E-2</v>
      </c>
      <c r="O6" s="7">
        <v>0.9</v>
      </c>
      <c r="P6" s="2">
        <v>0.92633478999137797</v>
      </c>
      <c r="Q6" s="7">
        <v>0.934378459453582</v>
      </c>
      <c r="R6" s="2">
        <v>0.77734980961953704</v>
      </c>
      <c r="S6" s="2">
        <f t="shared" si="3"/>
        <v>0.14898498037184094</v>
      </c>
      <c r="T6" s="2">
        <f t="shared" si="4"/>
        <v>0.57033140301792451</v>
      </c>
      <c r="U6" s="7">
        <v>0.64</v>
      </c>
      <c r="V6" s="2">
        <v>0.81043892509390203</v>
      </c>
      <c r="W6" s="2">
        <f t="shared" si="5"/>
        <v>0.11589586489747594</v>
      </c>
      <c r="X6" s="2">
        <f t="shared" si="6"/>
        <v>0.44366251595282558</v>
      </c>
      <c r="Y6" s="7">
        <v>0.64</v>
      </c>
      <c r="Z6" s="2">
        <v>0.72623357233044705</v>
      </c>
      <c r="AA6" s="2">
        <f t="shared" si="7"/>
        <v>0.20010121766093092</v>
      </c>
      <c r="AB6" s="2">
        <f t="shared" si="8"/>
        <v>0.76601015705959008</v>
      </c>
      <c r="AC6" s="7">
        <v>0.89393939393939303</v>
      </c>
      <c r="AD6" s="2">
        <v>0.938718930797797</v>
      </c>
      <c r="AE6" s="2">
        <f t="shared" si="9"/>
        <v>-4.3404713442150022E-3</v>
      </c>
      <c r="AF6" s="2">
        <f t="shared" si="10"/>
        <v>-1.7528803537761165E-2</v>
      </c>
      <c r="AG6" s="7">
        <v>0.24</v>
      </c>
      <c r="AH6" s="2">
        <v>0.96433119572618398</v>
      </c>
      <c r="AI6" s="2">
        <f t="shared" si="11"/>
        <v>-2.9952736272601976E-2</v>
      </c>
      <c r="AJ6" s="2">
        <f t="shared" si="12"/>
        <v>-0.12096281438203303</v>
      </c>
      <c r="AK6" s="7">
        <v>0.22</v>
      </c>
      <c r="AL6" s="2">
        <v>0.65295246527777695</v>
      </c>
      <c r="AM6" s="2">
        <f t="shared" si="13"/>
        <v>0.28142599417580505</v>
      </c>
      <c r="AN6" s="2">
        <f t="shared" si="14"/>
        <v>1.1365265592414537</v>
      </c>
      <c r="AO6" s="7">
        <v>1</v>
      </c>
      <c r="AP6" s="2">
        <v>0.67046687127976101</v>
      </c>
      <c r="AQ6" s="2">
        <f t="shared" si="15"/>
        <v>0.26391158817382099</v>
      </c>
      <c r="AR6" s="2">
        <f t="shared" si="16"/>
        <v>1.0657953972217937</v>
      </c>
      <c r="AS6" s="2">
        <v>0.9375</v>
      </c>
    </row>
    <row r="7" spans="1:45" x14ac:dyDescent="0.2">
      <c r="A7" s="2" t="s">
        <v>85</v>
      </c>
      <c r="B7" s="2">
        <v>500</v>
      </c>
      <c r="C7" s="2">
        <v>2</v>
      </c>
      <c r="D7" s="2">
        <v>0.42454537429378503</v>
      </c>
      <c r="E7" s="2">
        <v>0.85872509717941203</v>
      </c>
      <c r="F7">
        <f t="shared" si="17"/>
        <v>4.7490323185920058E-2</v>
      </c>
      <c r="G7">
        <f t="shared" si="0"/>
        <v>0.1363469848787808</v>
      </c>
      <c r="H7" s="2">
        <v>0.81123477399349198</v>
      </c>
      <c r="I7" s="2">
        <v>3.9863290775468902E-4</v>
      </c>
      <c r="J7" s="7">
        <v>0.99</v>
      </c>
      <c r="K7" s="2">
        <v>0.81092108472188296</v>
      </c>
      <c r="L7">
        <f t="shared" si="1"/>
        <v>4.7804012457529077E-2</v>
      </c>
      <c r="M7">
        <f t="shared" si="2"/>
        <v>0.1372476017519334</v>
      </c>
      <c r="N7" s="2">
        <v>7.6803966987533997E-4</v>
      </c>
      <c r="O7" s="7">
        <v>0.97</v>
      </c>
      <c r="P7" s="2">
        <v>0.85753180980682298</v>
      </c>
      <c r="Q7" s="7">
        <v>0.85570518612861601</v>
      </c>
      <c r="R7" s="2">
        <v>0.79150721465891805</v>
      </c>
      <c r="S7" s="2">
        <f t="shared" si="3"/>
        <v>6.602459514790493E-2</v>
      </c>
      <c r="T7" s="2">
        <f t="shared" si="4"/>
        <v>0.18889552683164471</v>
      </c>
      <c r="U7" s="7">
        <v>0.97</v>
      </c>
      <c r="V7" s="2">
        <v>0.79300540219721105</v>
      </c>
      <c r="W7" s="2">
        <f t="shared" si="5"/>
        <v>6.4526407609611924E-2</v>
      </c>
      <c r="X7" s="2">
        <f t="shared" si="6"/>
        <v>0.18460923134275156</v>
      </c>
      <c r="Y7" s="7">
        <v>0.97</v>
      </c>
      <c r="Z7" s="2">
        <v>0.78310534362094997</v>
      </c>
      <c r="AA7" s="2">
        <f t="shared" si="7"/>
        <v>7.4426466185873008E-2</v>
      </c>
      <c r="AB7" s="2">
        <f t="shared" si="8"/>
        <v>0.21293317299264322</v>
      </c>
      <c r="AC7" s="7">
        <v>0.99</v>
      </c>
      <c r="AD7" s="2">
        <v>0.75403208540844702</v>
      </c>
      <c r="AE7" s="2">
        <f t="shared" si="9"/>
        <v>0.101673100720169</v>
      </c>
      <c r="AF7" s="2">
        <f t="shared" si="10"/>
        <v>0.289346761037797</v>
      </c>
      <c r="AG7" s="7">
        <v>0.99</v>
      </c>
      <c r="AH7" s="2">
        <v>0.80680909936352796</v>
      </c>
      <c r="AI7" s="2">
        <f t="shared" si="11"/>
        <v>4.8896086765088054E-2</v>
      </c>
      <c r="AJ7" s="2">
        <f t="shared" si="12"/>
        <v>0.13915110518602275</v>
      </c>
      <c r="AK7" s="7">
        <v>0.94</v>
      </c>
      <c r="AL7" s="2">
        <v>0.72625043395449496</v>
      </c>
      <c r="AM7" s="2">
        <f t="shared" si="13"/>
        <v>0.12945475217412106</v>
      </c>
      <c r="AN7" s="2">
        <f t="shared" si="14"/>
        <v>0.36840927420542602</v>
      </c>
      <c r="AO7" s="7">
        <v>1</v>
      </c>
      <c r="AP7" s="2">
        <v>0.77151038039731701</v>
      </c>
      <c r="AQ7" s="2">
        <f t="shared" si="15"/>
        <v>8.4194805731299005E-2</v>
      </c>
      <c r="AR7" s="2">
        <f t="shared" si="16"/>
        <v>0.23960609209319902</v>
      </c>
      <c r="AS7" s="2">
        <v>0.99</v>
      </c>
    </row>
    <row r="8" spans="1:45" x14ac:dyDescent="0.2">
      <c r="A8" s="2" t="s">
        <v>86</v>
      </c>
      <c r="B8" s="2">
        <v>500</v>
      </c>
      <c r="C8" s="2">
        <v>2</v>
      </c>
      <c r="D8" s="2">
        <v>0.32859440334512702</v>
      </c>
      <c r="E8" s="2">
        <v>0.95034306347370101</v>
      </c>
      <c r="F8">
        <f t="shared" si="17"/>
        <v>3.0526219606400007E-2</v>
      </c>
      <c r="G8">
        <f t="shared" si="0"/>
        <v>0.14052152620911842</v>
      </c>
      <c r="H8" s="2">
        <v>0.919816843867301</v>
      </c>
      <c r="I8" s="2">
        <v>0.77636338008746297</v>
      </c>
      <c r="J8" s="7">
        <v>0.97</v>
      </c>
      <c r="K8" s="2">
        <v>0.91909202851851701</v>
      </c>
      <c r="L8">
        <f t="shared" si="1"/>
        <v>3.1251034955183998E-2</v>
      </c>
      <c r="M8">
        <f t="shared" si="2"/>
        <v>0.14385807296610917</v>
      </c>
      <c r="N8" s="2">
        <v>8.4692755743315098E-2</v>
      </c>
      <c r="O8" s="7">
        <v>0.94</v>
      </c>
      <c r="P8" s="2">
        <v>0.94949925601482299</v>
      </c>
      <c r="Q8" s="7">
        <v>0.95002995908260301</v>
      </c>
      <c r="R8" s="2">
        <v>0.90831963767760704</v>
      </c>
      <c r="S8" s="2">
        <f t="shared" si="3"/>
        <v>4.1179618337215951E-2</v>
      </c>
      <c r="T8" s="2">
        <f t="shared" si="4"/>
        <v>0.1880555324820366</v>
      </c>
      <c r="U8" s="7">
        <v>0.85</v>
      </c>
      <c r="V8" s="2">
        <v>0.92016954886536495</v>
      </c>
      <c r="W8" s="2">
        <f t="shared" si="5"/>
        <v>2.932970714945804E-2</v>
      </c>
      <c r="X8" s="2">
        <f t="shared" si="6"/>
        <v>0.13394037920329166</v>
      </c>
      <c r="Y8" s="7">
        <v>0.82</v>
      </c>
      <c r="Z8" s="2">
        <v>0.89415320653307995</v>
      </c>
      <c r="AA8" s="2">
        <f t="shared" si="7"/>
        <v>5.5346049481743043E-2</v>
      </c>
      <c r="AB8" s="2">
        <f t="shared" si="8"/>
        <v>0.25274956947961846</v>
      </c>
      <c r="AC8" s="7">
        <v>0.91</v>
      </c>
      <c r="AD8" s="2">
        <v>0.894865677650729</v>
      </c>
      <c r="AE8" s="2">
        <f t="shared" si="9"/>
        <v>5.5164281431874018E-2</v>
      </c>
      <c r="AF8" s="2">
        <f t="shared" si="10"/>
        <v>0.25318295387306877</v>
      </c>
      <c r="AG8" s="7">
        <v>0.84</v>
      </c>
      <c r="AH8" s="2">
        <v>0.932672549373323</v>
      </c>
      <c r="AI8" s="2">
        <f t="shared" si="11"/>
        <v>1.7357409709280014E-2</v>
      </c>
      <c r="AJ8" s="2">
        <f t="shared" si="12"/>
        <v>7.9663872123627258E-2</v>
      </c>
      <c r="AK8" s="7">
        <v>0.71</v>
      </c>
      <c r="AL8" s="2">
        <v>0.85326659036001595</v>
      </c>
      <c r="AM8" s="2">
        <f t="shared" si="13"/>
        <v>9.6763368722587062E-2</v>
      </c>
      <c r="AN8" s="2">
        <f t="shared" si="14"/>
        <v>0.44410685472534833</v>
      </c>
      <c r="AO8" s="7">
        <v>0.979797979797979</v>
      </c>
      <c r="AP8" s="2">
        <v>0.89492604746203097</v>
      </c>
      <c r="AQ8" s="2">
        <f t="shared" si="15"/>
        <v>5.5103911620572044E-2</v>
      </c>
      <c r="AR8" s="2">
        <f t="shared" si="16"/>
        <v>0.252905879527977</v>
      </c>
      <c r="AS8" s="2">
        <v>0.90909090909090895</v>
      </c>
    </row>
    <row r="9" spans="1:45" x14ac:dyDescent="0.2">
      <c r="A9" s="2" t="s">
        <v>89</v>
      </c>
      <c r="B9" s="2">
        <v>500</v>
      </c>
      <c r="C9" s="2">
        <v>2</v>
      </c>
      <c r="D9" s="2">
        <v>0.285623095894385</v>
      </c>
      <c r="E9" s="2">
        <v>0.97911096811294496</v>
      </c>
      <c r="F9">
        <f t="shared" si="17"/>
        <v>1.6935587525367946E-2</v>
      </c>
      <c r="G9">
        <f t="shared" si="0"/>
        <v>0.11842002636973029</v>
      </c>
      <c r="H9" s="2">
        <v>0.96217538058757701</v>
      </c>
      <c r="I9" s="2">
        <v>3.5825287269187198E-2</v>
      </c>
      <c r="J9" s="7">
        <v>0.97</v>
      </c>
      <c r="K9" s="2">
        <v>0.96177028033137302</v>
      </c>
      <c r="L9">
        <f t="shared" si="1"/>
        <v>1.734068778157194E-2</v>
      </c>
      <c r="M9">
        <f t="shared" si="2"/>
        <v>0.12125264041103259</v>
      </c>
      <c r="N9" s="2">
        <v>0.103316538314388</v>
      </c>
      <c r="O9" s="7">
        <v>0.97</v>
      </c>
      <c r="P9" s="2">
        <v>0.97896608412265695</v>
      </c>
      <c r="Q9" s="7">
        <v>0.97887749254703504</v>
      </c>
      <c r="R9" s="2">
        <v>0.95908288350147297</v>
      </c>
      <c r="S9" s="2">
        <f t="shared" si="3"/>
        <v>1.9883200621183983E-2</v>
      </c>
      <c r="T9" s="2">
        <f t="shared" si="4"/>
        <v>0.13856144544414892</v>
      </c>
      <c r="U9" s="7">
        <v>0.85</v>
      </c>
      <c r="V9" s="2">
        <v>0.959452639959675</v>
      </c>
      <c r="W9" s="2">
        <f t="shared" si="5"/>
        <v>1.9513444162981952E-2</v>
      </c>
      <c r="X9" s="2">
        <f t="shared" si="6"/>
        <v>0.1359846978527075</v>
      </c>
      <c r="Y9" s="7">
        <v>0.89</v>
      </c>
      <c r="Z9" s="2">
        <v>0.95056666356516095</v>
      </c>
      <c r="AA9" s="2">
        <f t="shared" si="7"/>
        <v>2.8399420557496002E-2</v>
      </c>
      <c r="AB9" s="2">
        <f t="shared" si="8"/>
        <v>0.19790902064481622</v>
      </c>
      <c r="AC9" s="7">
        <v>0.95</v>
      </c>
      <c r="AD9" s="2">
        <v>0.95664714045349897</v>
      </c>
      <c r="AE9" s="2">
        <f t="shared" si="9"/>
        <v>2.2230352093536077E-2</v>
      </c>
      <c r="AF9" s="2">
        <f t="shared" si="10"/>
        <v>0.15459998016437565</v>
      </c>
      <c r="AG9" s="7">
        <v>0.88</v>
      </c>
      <c r="AH9" s="2">
        <v>0.96829020671956201</v>
      </c>
      <c r="AI9" s="2">
        <f t="shared" si="11"/>
        <v>1.0587285827473036E-2</v>
      </c>
      <c r="AJ9" s="2">
        <f t="shared" si="12"/>
        <v>7.3628801380875908E-2</v>
      </c>
      <c r="AK9" s="7">
        <v>0.78</v>
      </c>
      <c r="AL9" s="2">
        <v>0.93049380292414297</v>
      </c>
      <c r="AM9" s="2">
        <f t="shared" si="13"/>
        <v>4.8383689622892079E-2</v>
      </c>
      <c r="AN9" s="2">
        <f t="shared" si="14"/>
        <v>0.3364821854600053</v>
      </c>
      <c r="AO9" s="7">
        <v>1</v>
      </c>
      <c r="AP9" s="2">
        <v>0.94234748110861399</v>
      </c>
      <c r="AQ9" s="2">
        <f t="shared" si="15"/>
        <v>3.6530011438421051E-2</v>
      </c>
      <c r="AR9" s="2">
        <f t="shared" si="16"/>
        <v>0.25404631559688368</v>
      </c>
      <c r="AS9" s="2">
        <v>1</v>
      </c>
    </row>
    <row r="10" spans="1:45" x14ac:dyDescent="0.2">
      <c r="A10" s="2" t="s">
        <v>90</v>
      </c>
      <c r="B10" s="2">
        <v>500</v>
      </c>
      <c r="C10" s="2">
        <v>2</v>
      </c>
      <c r="D10" s="2">
        <v>0.23928176569345999</v>
      </c>
      <c r="E10" s="2">
        <v>0.89053381025791101</v>
      </c>
      <c r="F10">
        <f t="shared" si="17"/>
        <v>3.9636024832724992E-2</v>
      </c>
      <c r="G10">
        <f t="shared" si="0"/>
        <v>0.12694771398517052</v>
      </c>
      <c r="H10" s="2">
        <v>0.85089778542518602</v>
      </c>
      <c r="I10" s="2">
        <v>0.103316538314388</v>
      </c>
      <c r="J10" s="7">
        <v>1</v>
      </c>
      <c r="K10" s="2">
        <v>0.85112037658407502</v>
      </c>
      <c r="L10">
        <f t="shared" si="1"/>
        <v>3.9413433673835985E-2</v>
      </c>
      <c r="M10">
        <f t="shared" si="2"/>
        <v>0.1262347908579517</v>
      </c>
      <c r="N10" s="2">
        <v>0.23317130342512499</v>
      </c>
      <c r="O10" s="7">
        <v>0.99</v>
      </c>
      <c r="P10" s="2">
        <v>0.88728328466415396</v>
      </c>
      <c r="Q10" s="7">
        <v>0.89008906602859394</v>
      </c>
      <c r="R10" s="2">
        <v>0.84047235601839398</v>
      </c>
      <c r="S10" s="2">
        <f t="shared" si="3"/>
        <v>4.6810928645759975E-2</v>
      </c>
      <c r="T10" s="2">
        <f t="shared" si="4"/>
        <v>0.14802052647261058</v>
      </c>
      <c r="U10" s="7">
        <v>0.91</v>
      </c>
      <c r="V10" s="2">
        <v>0.82731835462107695</v>
      </c>
      <c r="W10" s="2">
        <f t="shared" si="5"/>
        <v>5.9964930043077014E-2</v>
      </c>
      <c r="X10" s="2">
        <f t="shared" si="6"/>
        <v>0.18961470689972079</v>
      </c>
      <c r="Y10" s="7">
        <v>0.94</v>
      </c>
      <c r="Z10" s="2">
        <v>0.83065163357688898</v>
      </c>
      <c r="AA10" s="2">
        <f t="shared" si="7"/>
        <v>5.6631651087264978E-2</v>
      </c>
      <c r="AB10" s="2">
        <f t="shared" si="8"/>
        <v>0.17907456765888005</v>
      </c>
      <c r="AC10" s="7">
        <v>0.91</v>
      </c>
      <c r="AD10" s="2">
        <v>0.821610695024097</v>
      </c>
      <c r="AE10" s="2">
        <f t="shared" si="9"/>
        <v>6.8478371004496941E-2</v>
      </c>
      <c r="AF10" s="2">
        <f t="shared" si="10"/>
        <v>0.21893552571719924</v>
      </c>
      <c r="AG10" s="7">
        <v>0.95</v>
      </c>
      <c r="AH10" s="2">
        <v>0.850543088500615</v>
      </c>
      <c r="AI10" s="2">
        <f t="shared" si="11"/>
        <v>3.9545977527978948E-2</v>
      </c>
      <c r="AJ10" s="2">
        <f t="shared" si="12"/>
        <v>0.12643436537823088</v>
      </c>
      <c r="AK10" s="7">
        <v>0.92</v>
      </c>
      <c r="AL10" s="2">
        <v>0.79038424730921897</v>
      </c>
      <c r="AM10" s="2">
        <f t="shared" si="13"/>
        <v>9.9704818719374977E-2</v>
      </c>
      <c r="AN10" s="2">
        <f t="shared" si="14"/>
        <v>0.31877111827661486</v>
      </c>
      <c r="AO10" s="7">
        <v>0.98</v>
      </c>
      <c r="AP10" s="2">
        <v>0.82859988860336797</v>
      </c>
      <c r="AQ10" s="2">
        <f t="shared" si="15"/>
        <v>6.1489177425225972E-2</v>
      </c>
      <c r="AR10" s="2">
        <f t="shared" si="16"/>
        <v>0.19659003548180101</v>
      </c>
      <c r="AS10" s="2">
        <v>0.95</v>
      </c>
    </row>
    <row r="11" spans="1:45" x14ac:dyDescent="0.2">
      <c r="A11" s="2" t="s">
        <v>92</v>
      </c>
      <c r="B11" s="2">
        <v>500</v>
      </c>
      <c r="C11" s="2">
        <v>2</v>
      </c>
      <c r="D11" s="2">
        <v>0.116984804582955</v>
      </c>
      <c r="E11" s="2">
        <v>0.86620653390884395</v>
      </c>
      <c r="F11">
        <f t="shared" si="17"/>
        <v>6.0752335786819933E-2</v>
      </c>
      <c r="G11">
        <f t="shared" si="0"/>
        <v>0.17845749812193701</v>
      </c>
      <c r="H11" s="2">
        <v>0.80545419812202401</v>
      </c>
      <c r="I11" s="2">
        <v>0.18037827282939001</v>
      </c>
      <c r="J11" s="7">
        <v>0.93</v>
      </c>
      <c r="K11" s="2">
        <v>0.80422970897456003</v>
      </c>
      <c r="L11">
        <f t="shared" si="1"/>
        <v>6.1976824934283914E-2</v>
      </c>
      <c r="M11">
        <f t="shared" si="2"/>
        <v>0.18205438484083897</v>
      </c>
      <c r="N11" s="2">
        <v>0.372974048371017</v>
      </c>
      <c r="O11" s="7">
        <v>0.93</v>
      </c>
      <c r="P11" s="2">
        <v>0.86669316768646198</v>
      </c>
      <c r="Q11" s="7">
        <v>0.87085343003272997</v>
      </c>
      <c r="R11" s="2">
        <v>0.80085415250149405</v>
      </c>
      <c r="S11" s="2">
        <f t="shared" si="3"/>
        <v>6.5839015184967931E-2</v>
      </c>
      <c r="T11" s="2">
        <f t="shared" si="4"/>
        <v>0.1936976872590612</v>
      </c>
      <c r="U11" s="7">
        <v>0.82</v>
      </c>
      <c r="V11" s="2">
        <v>0.77805061035822198</v>
      </c>
      <c r="W11" s="2">
        <f t="shared" si="5"/>
        <v>8.8642557328240001E-2</v>
      </c>
      <c r="X11" s="2">
        <f t="shared" si="6"/>
        <v>0.26078546738543834</v>
      </c>
      <c r="Y11" s="7">
        <v>0.92</v>
      </c>
      <c r="Z11" s="2">
        <v>0.78606555423311597</v>
      </c>
      <c r="AA11" s="2">
        <f t="shared" si="7"/>
        <v>8.0627613453346014E-2</v>
      </c>
      <c r="AB11" s="2">
        <f t="shared" si="8"/>
        <v>0.23720558716219045</v>
      </c>
      <c r="AC11" s="7">
        <v>0.87</v>
      </c>
      <c r="AD11" s="2">
        <v>0.78922309135759205</v>
      </c>
      <c r="AE11" s="2">
        <f t="shared" si="9"/>
        <v>8.1630338675137915E-2</v>
      </c>
      <c r="AF11" s="2">
        <f t="shared" si="10"/>
        <v>0.24340955753434404</v>
      </c>
      <c r="AG11" s="7">
        <v>0.89</v>
      </c>
      <c r="AH11" s="2">
        <v>0.81562380483699104</v>
      </c>
      <c r="AI11" s="2">
        <f t="shared" si="11"/>
        <v>5.5229625195738929E-2</v>
      </c>
      <c r="AJ11" s="2">
        <f t="shared" si="12"/>
        <v>0.16468654730421844</v>
      </c>
      <c r="AK11" s="7">
        <v>0.83</v>
      </c>
      <c r="AL11" s="2">
        <v>0.76362892816046801</v>
      </c>
      <c r="AM11" s="2">
        <f t="shared" si="13"/>
        <v>0.10722450187226196</v>
      </c>
      <c r="AN11" s="2">
        <f t="shared" si="14"/>
        <v>0.31972755449949908</v>
      </c>
      <c r="AO11" s="7">
        <v>0.94</v>
      </c>
      <c r="AP11" s="2">
        <v>0.76137750379480595</v>
      </c>
      <c r="AQ11" s="2">
        <f t="shared" si="15"/>
        <v>0.10947592623792402</v>
      </c>
      <c r="AR11" s="2">
        <f t="shared" si="16"/>
        <v>0.32644096788920429</v>
      </c>
      <c r="AS11" s="2">
        <v>0.90909090909090895</v>
      </c>
    </row>
    <row r="12" spans="1:45" x14ac:dyDescent="0.2">
      <c r="A12" s="2" t="s">
        <v>93</v>
      </c>
      <c r="B12" s="2">
        <v>500</v>
      </c>
      <c r="C12" s="2">
        <v>2</v>
      </c>
      <c r="D12" s="2">
        <v>0.44879839786381798</v>
      </c>
      <c r="E12" s="2">
        <v>0.79112088263034797</v>
      </c>
      <c r="F12">
        <f t="shared" si="17"/>
        <v>5.1986919641494933E-2</v>
      </c>
      <c r="G12">
        <f t="shared" si="0"/>
        <v>0.12788663172627304</v>
      </c>
      <c r="H12" s="2">
        <v>0.73913396298885303</v>
      </c>
      <c r="I12" s="2">
        <v>0.113833668081432</v>
      </c>
      <c r="J12" s="7">
        <v>0.92</v>
      </c>
      <c r="K12" s="2">
        <v>0.72733485972881295</v>
      </c>
      <c r="L12">
        <f t="shared" si="1"/>
        <v>6.3786022901535011E-2</v>
      </c>
      <c r="M12">
        <f t="shared" si="2"/>
        <v>0.15691215552577514</v>
      </c>
      <c r="N12" s="2">
        <v>6.2093938919803998E-2</v>
      </c>
      <c r="O12" s="7">
        <v>0.93</v>
      </c>
      <c r="P12" s="2">
        <v>0.78951255261898001</v>
      </c>
      <c r="Q12" s="7">
        <v>0.78707620203494999</v>
      </c>
      <c r="R12" s="2">
        <v>0.71873888304239097</v>
      </c>
      <c r="S12" s="2">
        <f t="shared" si="3"/>
        <v>7.0773669576589038E-2</v>
      </c>
      <c r="T12" s="2">
        <f t="shared" si="4"/>
        <v>0.17361174160071469</v>
      </c>
      <c r="U12" s="7">
        <v>0.87</v>
      </c>
      <c r="V12" s="2">
        <v>0.72481670208166604</v>
      </c>
      <c r="W12" s="2">
        <f>P12-V12</f>
        <v>6.469585053731397E-2</v>
      </c>
      <c r="X12" s="2">
        <f t="shared" si="6"/>
        <v>0.15870251399028756</v>
      </c>
      <c r="Y12" s="7">
        <v>0.88</v>
      </c>
      <c r="Z12" s="2">
        <v>0.71135487236127104</v>
      </c>
      <c r="AA12" s="2">
        <f t="shared" si="7"/>
        <v>7.8157680257708972E-2</v>
      </c>
      <c r="AB12" s="2">
        <f t="shared" si="8"/>
        <v>0.19172512984265436</v>
      </c>
      <c r="AC12" s="7">
        <v>0.91</v>
      </c>
      <c r="AD12" s="2">
        <v>0.68192144517418896</v>
      </c>
      <c r="AE12" s="2">
        <f t="shared" si="9"/>
        <v>0.10515475686076103</v>
      </c>
      <c r="AF12" s="2">
        <f t="shared" si="10"/>
        <v>0.25686706935976683</v>
      </c>
      <c r="AG12" s="7">
        <v>0.99</v>
      </c>
      <c r="AH12" s="2">
        <v>0.74800896761000801</v>
      </c>
      <c r="AI12" s="2">
        <f t="shared" si="11"/>
        <v>3.9067234424941977E-2</v>
      </c>
      <c r="AJ12" s="2">
        <f t="shared" si="12"/>
        <v>9.5431593532317685E-2</v>
      </c>
      <c r="AK12" s="7">
        <v>0.79</v>
      </c>
      <c r="AL12" s="2">
        <v>0.65896043128577897</v>
      </c>
      <c r="AM12" s="2">
        <f t="shared" si="13"/>
        <v>0.12811577074917102</v>
      </c>
      <c r="AN12" s="2">
        <f t="shared" si="14"/>
        <v>0.31295514871174923</v>
      </c>
      <c r="AO12" s="7">
        <v>0.98</v>
      </c>
      <c r="AP12" s="2">
        <v>0.684137937180055</v>
      </c>
      <c r="AQ12" s="2">
        <f t="shared" si="15"/>
        <v>0.10293826485489499</v>
      </c>
      <c r="AR12" s="2">
        <f t="shared" si="16"/>
        <v>0.25145272746213831</v>
      </c>
      <c r="AS12" s="2">
        <v>0.97</v>
      </c>
    </row>
    <row r="13" spans="1:45" x14ac:dyDescent="0.2">
      <c r="A13" s="2" t="s">
        <v>94</v>
      </c>
      <c r="B13" s="2">
        <v>50</v>
      </c>
      <c r="C13" s="2">
        <v>6</v>
      </c>
      <c r="D13" s="2">
        <v>0.136518108554228</v>
      </c>
      <c r="E13" s="2">
        <v>0.66287957886411097</v>
      </c>
      <c r="F13">
        <f t="shared" si="17"/>
        <v>0.12669737545950599</v>
      </c>
      <c r="G13">
        <f t="shared" si="0"/>
        <v>0.2680141775306184</v>
      </c>
      <c r="H13" s="2">
        <v>0.53618220340460498</v>
      </c>
      <c r="I13" s="3">
        <v>6.0433723755468398E-11</v>
      </c>
      <c r="J13" s="7">
        <v>0.78</v>
      </c>
      <c r="K13" s="2">
        <v>0.54433125444253205</v>
      </c>
      <c r="L13">
        <f t="shared" si="1"/>
        <v>0.11854832442157892</v>
      </c>
      <c r="M13">
        <f t="shared" si="2"/>
        <v>0.25077576826078229</v>
      </c>
      <c r="N13" s="3">
        <v>6.2802535434891403E-13</v>
      </c>
      <c r="O13" s="7">
        <v>0.75</v>
      </c>
      <c r="Q13" s="7"/>
      <c r="U13" s="7"/>
      <c r="Y13" s="7"/>
      <c r="AC13" s="7"/>
      <c r="AG13" s="7"/>
      <c r="AK13" s="7"/>
      <c r="AO13" s="7"/>
    </row>
    <row r="14" spans="1:45" x14ac:dyDescent="0.2">
      <c r="A14" s="2" t="s">
        <v>95</v>
      </c>
      <c r="B14" s="2">
        <v>50</v>
      </c>
      <c r="C14" s="2">
        <v>10</v>
      </c>
      <c r="D14" s="2">
        <v>9.8576512455516005E-2</v>
      </c>
      <c r="E14" s="2">
        <v>0.92888768756575901</v>
      </c>
      <c r="F14">
        <f t="shared" si="17"/>
        <v>0.18153764782287196</v>
      </c>
      <c r="G14">
        <f t="shared" si="0"/>
        <v>0.70633820961564209</v>
      </c>
      <c r="H14" s="2">
        <v>0.74735003974288705</v>
      </c>
      <c r="I14" s="2">
        <v>4.4860721685453103E-2</v>
      </c>
      <c r="J14" s="7">
        <v>0.95</v>
      </c>
      <c r="K14" s="2">
        <v>0.75291667316729805</v>
      </c>
      <c r="L14">
        <f t="shared" si="1"/>
        <v>0.17597101439846097</v>
      </c>
      <c r="M14">
        <f t="shared" si="2"/>
        <v>0.68467919875073613</v>
      </c>
      <c r="N14" s="2">
        <v>0.34628427810923601</v>
      </c>
      <c r="O14" s="7">
        <v>0.92</v>
      </c>
      <c r="Q14" s="7"/>
      <c r="U14" s="7"/>
      <c r="Y14" s="7"/>
      <c r="AC14" s="7"/>
      <c r="AG14" s="7"/>
      <c r="AK14" s="7"/>
      <c r="AO14" s="7"/>
    </row>
    <row r="15" spans="1:45" x14ac:dyDescent="0.2">
      <c r="A15" s="2" t="s">
        <v>96</v>
      </c>
      <c r="B15" s="2">
        <v>50</v>
      </c>
      <c r="C15" s="2">
        <v>10</v>
      </c>
      <c r="D15" s="2">
        <v>9.5978893740902405E-2</v>
      </c>
      <c r="E15" s="2">
        <v>0.85689632913500302</v>
      </c>
      <c r="F15">
        <f t="shared" si="17"/>
        <v>0.17092364116043102</v>
      </c>
      <c r="G15">
        <f t="shared" si="0"/>
        <v>0.48810427075335766</v>
      </c>
      <c r="H15" s="2">
        <v>0.685972687974572</v>
      </c>
      <c r="I15" s="2">
        <v>1.9839256826617E-2</v>
      </c>
      <c r="J15" s="7">
        <v>0.82</v>
      </c>
      <c r="K15" s="2">
        <v>0.70055556114142103</v>
      </c>
      <c r="L15">
        <f t="shared" si="1"/>
        <v>0.15634076799358199</v>
      </c>
      <c r="M15">
        <f t="shared" si="2"/>
        <v>0.44646016216622225</v>
      </c>
      <c r="N15" s="2">
        <v>7.6803966987534203E-4</v>
      </c>
      <c r="O15" s="7">
        <v>0.81</v>
      </c>
      <c r="Q15" s="7"/>
      <c r="U15" s="7"/>
      <c r="Y15" s="7"/>
      <c r="AC15" s="7"/>
      <c r="AG15" s="7"/>
      <c r="AK15" s="7"/>
      <c r="AO15" s="7"/>
    </row>
    <row r="16" spans="1:45" x14ac:dyDescent="0.2">
      <c r="A16" s="2" t="s">
        <v>82</v>
      </c>
      <c r="B16" s="2">
        <v>500</v>
      </c>
      <c r="C16" s="2">
        <v>10</v>
      </c>
      <c r="D16" s="2">
        <v>9.6850000000000006E-2</v>
      </c>
      <c r="E16" s="2">
        <v>0.60479175365302196</v>
      </c>
      <c r="F16">
        <f t="shared" si="17"/>
        <v>-1.1742567953136995E-2</v>
      </c>
      <c r="G16">
        <f t="shared" si="0"/>
        <v>-2.4018570305928261E-2</v>
      </c>
      <c r="H16" s="2">
        <v>0.61653432160615895</v>
      </c>
      <c r="I16" s="3">
        <v>1.2844477566746601E-29</v>
      </c>
      <c r="J16" s="7">
        <v>0.43</v>
      </c>
      <c r="K16" s="2">
        <v>0.612802665452162</v>
      </c>
      <c r="L16">
        <f t="shared" si="1"/>
        <v>-8.0109117991400414E-3</v>
      </c>
      <c r="M16">
        <f t="shared" si="2"/>
        <v>-1.6385738539484742E-2</v>
      </c>
      <c r="N16" s="3">
        <v>1.2844477566746601E-29</v>
      </c>
      <c r="O16" s="7">
        <v>0.41</v>
      </c>
      <c r="Q16" s="7"/>
      <c r="U16" s="7"/>
      <c r="Y16" s="7"/>
      <c r="AC16" s="7"/>
      <c r="AG16" s="7"/>
      <c r="AK16" s="7"/>
      <c r="AO16" s="7"/>
    </row>
    <row r="17" spans="10:41" x14ac:dyDescent="0.2">
      <c r="J17" s="7"/>
      <c r="O17" s="7"/>
      <c r="Q17" s="7"/>
      <c r="U17" s="7"/>
      <c r="Y17" s="7"/>
      <c r="AC17" s="7"/>
      <c r="AG17" s="7"/>
      <c r="AK17" s="7"/>
      <c r="AO17" s="7"/>
    </row>
    <row r="18" spans="10:41" x14ac:dyDescent="0.2">
      <c r="J18" s="7"/>
      <c r="O18" s="7"/>
      <c r="Q18" s="7"/>
      <c r="U18" s="7"/>
      <c r="Y18" s="7"/>
      <c r="AC18" s="7"/>
      <c r="AG18" s="7"/>
      <c r="AK18" s="7"/>
      <c r="AO18" s="7"/>
    </row>
  </sheetData>
  <autoFilter ref="A1:AS1" xr:uid="{00000000-0001-0000-0400-000000000000}">
    <sortState xmlns:xlrd2="http://schemas.microsoft.com/office/spreadsheetml/2017/richdata2" ref="A2:AS16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5"/>
  <sheetViews>
    <sheetView workbookViewId="0">
      <pane xSplit="1" topLeftCell="B1" activePane="topRight" state="frozen"/>
      <selection pane="topRight" activeCell="F19" sqref="F19"/>
    </sheetView>
  </sheetViews>
  <sheetFormatPr defaultColWidth="12.5703125" defaultRowHeight="15.75" customHeight="1" x14ac:dyDescent="0.2"/>
  <cols>
    <col min="1" max="1" width="59" customWidth="1"/>
    <col min="2" max="2" width="19.28515625" bestFit="1" customWidth="1"/>
    <col min="3" max="3" width="21.5703125" bestFit="1" customWidth="1"/>
    <col min="4" max="4" width="17.85546875" bestFit="1" customWidth="1"/>
    <col min="5" max="5" width="24.7109375" bestFit="1" customWidth="1"/>
    <col min="6" max="6" width="18.85546875" bestFit="1" customWidth="1"/>
    <col min="7" max="7" width="15.140625" bestFit="1" customWidth="1"/>
    <col min="8" max="8" width="22" bestFit="1" customWidth="1"/>
    <col min="9" max="9" width="14.140625" bestFit="1" customWidth="1"/>
    <col min="10" max="10" width="28.28515625" bestFit="1" customWidth="1"/>
    <col min="11" max="11" width="17" bestFit="1" customWidth="1"/>
    <col min="12" max="12" width="26.7109375" bestFit="1" customWidth="1"/>
    <col min="13" max="13" width="22.28515625" bestFit="1" customWidth="1"/>
    <col min="14" max="14" width="32.140625" bestFit="1" customWidth="1"/>
    <col min="15" max="15" width="12.85546875" bestFit="1" customWidth="1"/>
    <col min="16" max="16" width="22.5703125" bestFit="1" customWidth="1"/>
    <col min="17" max="17" width="23.85546875" bestFit="1" customWidth="1"/>
    <col min="18" max="18" width="21.140625" bestFit="1" customWidth="1"/>
    <col min="19" max="19" width="30.85546875" bestFit="1" customWidth="1"/>
    <col min="20" max="20" width="26.42578125" bestFit="1" customWidth="1"/>
    <col min="21" max="21" width="36.28515625" bestFit="1" customWidth="1"/>
    <col min="22" max="22" width="17" bestFit="1" customWidth="1"/>
    <col min="23" max="23" width="26.7109375" bestFit="1" customWidth="1"/>
    <col min="24" max="24" width="20" bestFit="1" customWidth="1"/>
    <col min="25" max="25" width="29.7109375" bestFit="1" customWidth="1"/>
  </cols>
  <sheetData>
    <row r="1" spans="1:26" x14ac:dyDescent="0.2">
      <c r="A1" s="2" t="s">
        <v>5</v>
      </c>
      <c r="B1" s="8" t="s">
        <v>6</v>
      </c>
      <c r="C1" s="2" t="s">
        <v>7</v>
      </c>
      <c r="D1" s="2" t="s">
        <v>8</v>
      </c>
      <c r="E1" s="8" t="s">
        <v>9</v>
      </c>
      <c r="F1" s="2" t="s">
        <v>10</v>
      </c>
      <c r="G1" s="2" t="s">
        <v>11</v>
      </c>
      <c r="H1" s="8" t="s">
        <v>12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</row>
    <row r="2" spans="1:26" x14ac:dyDescent="0.2">
      <c r="A2" s="2" t="s">
        <v>13</v>
      </c>
      <c r="B2" s="8">
        <v>0.92860882466732297</v>
      </c>
      <c r="C2" s="2">
        <v>0.85897057324647896</v>
      </c>
      <c r="D2" s="2">
        <v>0.104868398462269</v>
      </c>
      <c r="E2" s="8">
        <v>0.99</v>
      </c>
      <c r="F2" s="2">
        <v>0.85649481337269096</v>
      </c>
      <c r="G2" s="2">
        <v>4.3327021540725097E-2</v>
      </c>
      <c r="H2" s="8">
        <v>0.98</v>
      </c>
      <c r="I2" s="2">
        <v>0.93849673509846698</v>
      </c>
      <c r="J2" s="2">
        <v>0.92449836958474096</v>
      </c>
      <c r="K2" s="2">
        <v>0.86518509793875098</v>
      </c>
      <c r="L2" s="2">
        <v>0.89500000000000002</v>
      </c>
      <c r="M2" s="2">
        <v>0.88463804421723302</v>
      </c>
      <c r="N2" s="2">
        <v>0.85499999999999998</v>
      </c>
      <c r="O2" s="2">
        <v>0.84787895674355096</v>
      </c>
      <c r="P2" s="2">
        <v>0.93</v>
      </c>
      <c r="Q2" s="2">
        <v>0.91826171540867796</v>
      </c>
      <c r="R2" s="2">
        <v>0.91492459638251</v>
      </c>
      <c r="S2" s="2">
        <v>0.53500000000000003</v>
      </c>
      <c r="T2" s="2">
        <v>0.93711234974853497</v>
      </c>
      <c r="U2" s="2">
        <v>0.26</v>
      </c>
      <c r="V2" s="2">
        <v>0.89105978652214202</v>
      </c>
      <c r="W2" s="2">
        <v>0.75</v>
      </c>
      <c r="X2" s="2">
        <v>0.88219041150185196</v>
      </c>
      <c r="Y2" s="2">
        <v>0.80500000000000005</v>
      </c>
    </row>
    <row r="3" spans="1:26" x14ac:dyDescent="0.2">
      <c r="A3" s="2" t="s">
        <v>15</v>
      </c>
      <c r="B3" s="8">
        <v>0.93569309076462603</v>
      </c>
      <c r="C3" s="2">
        <v>0.90016809016466104</v>
      </c>
      <c r="D3" s="2">
        <v>8.4998278124162593E-2</v>
      </c>
      <c r="E3" s="8">
        <v>0.995</v>
      </c>
      <c r="F3" s="2">
        <v>0.89780466602742603</v>
      </c>
      <c r="G3" s="2">
        <v>0.112293623809615</v>
      </c>
      <c r="H3" s="8">
        <v>0.97499999999999998</v>
      </c>
      <c r="I3" s="2">
        <v>0.93937889597236501</v>
      </c>
      <c r="J3" s="2">
        <v>0.93462523187205104</v>
      </c>
      <c r="K3" s="2">
        <v>0.89802106043769203</v>
      </c>
      <c r="L3" s="2">
        <v>0.91</v>
      </c>
      <c r="M3" s="2">
        <v>0.903001998971519</v>
      </c>
      <c r="N3" s="2">
        <v>0.9</v>
      </c>
      <c r="O3" s="2">
        <v>0.88892492299460302</v>
      </c>
      <c r="P3" s="2">
        <v>0.95</v>
      </c>
      <c r="Q3" s="2">
        <v>0.92648172393773598</v>
      </c>
      <c r="R3" s="2">
        <v>0.90900124069191601</v>
      </c>
      <c r="S3" s="2">
        <v>0.79</v>
      </c>
      <c r="T3" s="2">
        <v>0.92773459714065998</v>
      </c>
      <c r="U3" s="2">
        <v>0.48499999999999999</v>
      </c>
      <c r="V3" s="2">
        <v>0.88950330305254</v>
      </c>
      <c r="W3" s="2">
        <v>0.92500000000000004</v>
      </c>
      <c r="X3" s="2">
        <v>0.88685417642411701</v>
      </c>
      <c r="Y3" s="2">
        <v>0.93</v>
      </c>
    </row>
    <row r="4" spans="1:26" x14ac:dyDescent="0.2">
      <c r="A4" s="2" t="s">
        <v>17</v>
      </c>
      <c r="B4" s="8">
        <v>0.94517632887236902</v>
      </c>
      <c r="C4" s="2">
        <v>0.88175743937492301</v>
      </c>
      <c r="D4" s="2">
        <v>7.9122009896883699E-2</v>
      </c>
      <c r="E4" s="8">
        <v>0.995</v>
      </c>
      <c r="F4" s="2">
        <v>0.87976296252508901</v>
      </c>
      <c r="G4" s="2">
        <v>0.112293623809615</v>
      </c>
      <c r="H4" s="8">
        <v>0.98</v>
      </c>
      <c r="I4" s="2">
        <v>0.95590537261224295</v>
      </c>
      <c r="J4" s="2">
        <v>0.94017273323900497</v>
      </c>
      <c r="K4" s="2">
        <v>0.89242915258906197</v>
      </c>
      <c r="L4" s="2">
        <v>0.86</v>
      </c>
      <c r="M4" s="2">
        <v>0.90632579800572</v>
      </c>
      <c r="N4" s="2">
        <v>0.83</v>
      </c>
      <c r="O4" s="2">
        <v>0.87728931546699895</v>
      </c>
      <c r="P4" s="2">
        <v>0.9</v>
      </c>
      <c r="Q4" s="2">
        <v>0.93397200053966201</v>
      </c>
      <c r="R4" s="2">
        <v>0.94635019711467605</v>
      </c>
      <c r="S4" s="2">
        <v>0.30499999999999999</v>
      </c>
      <c r="T4" s="2">
        <v>0.96215456833350399</v>
      </c>
      <c r="U4" s="2">
        <v>0.12</v>
      </c>
      <c r="V4" s="2">
        <v>0.91976011782071498</v>
      </c>
      <c r="W4" s="2">
        <v>0.68</v>
      </c>
      <c r="X4" s="2">
        <v>0.90337354593845698</v>
      </c>
      <c r="Y4" s="2">
        <v>0.82</v>
      </c>
    </row>
    <row r="5" spans="1:26" x14ac:dyDescent="0.2">
      <c r="A5" s="2" t="s">
        <v>19</v>
      </c>
      <c r="B5" s="8">
        <v>0.95412313802222704</v>
      </c>
      <c r="C5" s="2">
        <v>0.92353013753891</v>
      </c>
      <c r="D5" s="2">
        <v>1.4579948726993201E-2</v>
      </c>
      <c r="E5" s="8">
        <v>0.97499999999999998</v>
      </c>
      <c r="F5" s="2">
        <v>0.92232973357041603</v>
      </c>
      <c r="G5" s="2">
        <v>5.8930106041914003E-2</v>
      </c>
      <c r="H5" s="8">
        <v>0.98</v>
      </c>
      <c r="I5" s="2">
        <v>0.95762879668196199</v>
      </c>
      <c r="J5" s="2">
        <v>0.95337723333495905</v>
      </c>
      <c r="K5" s="2">
        <v>0.92452801299192</v>
      </c>
      <c r="L5" s="2">
        <v>0.875</v>
      </c>
      <c r="M5" s="2">
        <v>0.927329709987748</v>
      </c>
      <c r="N5" s="2">
        <v>0.875</v>
      </c>
      <c r="O5" s="2">
        <v>0.91551711448739204</v>
      </c>
      <c r="P5" s="2">
        <v>0.93500000000000005</v>
      </c>
      <c r="Q5" s="2">
        <v>0.94362971067759505</v>
      </c>
      <c r="R5" s="2">
        <v>0.93354417330442696</v>
      </c>
      <c r="S5" s="2">
        <v>0.67</v>
      </c>
      <c r="T5" s="2">
        <v>0.95197283226975304</v>
      </c>
      <c r="U5" s="2">
        <v>0.32</v>
      </c>
      <c r="V5" s="2">
        <v>0.90776981175347804</v>
      </c>
      <c r="W5" s="2">
        <v>0.96499999999999997</v>
      </c>
      <c r="X5" s="2">
        <v>0.90278987143448497</v>
      </c>
      <c r="Y5" s="2">
        <v>0.97499999999999998</v>
      </c>
    </row>
    <row r="6" spans="1:26" x14ac:dyDescent="0.2">
      <c r="A6" s="2" t="s">
        <v>29</v>
      </c>
      <c r="B6" s="8">
        <v>0.85424155788244904</v>
      </c>
      <c r="C6" s="2">
        <v>0.76436090379953303</v>
      </c>
      <c r="D6" s="2">
        <v>0.104868398462269</v>
      </c>
      <c r="E6" s="8">
        <v>0.97</v>
      </c>
      <c r="F6" s="2">
        <v>0.76156407341112697</v>
      </c>
      <c r="G6" s="2">
        <v>3.6970981472008002E-2</v>
      </c>
      <c r="H6" s="8">
        <v>0.98</v>
      </c>
      <c r="I6" s="2">
        <v>0.86614961171778604</v>
      </c>
      <c r="J6" s="2">
        <v>0.83407643288817901</v>
      </c>
      <c r="K6" s="2">
        <v>0.777079212167471</v>
      </c>
      <c r="L6" s="2">
        <v>0.82499999999999996</v>
      </c>
      <c r="M6" s="2">
        <v>0.80824328046331795</v>
      </c>
      <c r="N6" s="2">
        <v>0.69499999999999995</v>
      </c>
      <c r="O6" s="2">
        <v>0.75999384706282702</v>
      </c>
      <c r="P6" s="2">
        <v>0.85499999999999998</v>
      </c>
      <c r="Q6" s="2">
        <v>0.83697056948820003</v>
      </c>
      <c r="R6" s="2">
        <v>0.80912350607802097</v>
      </c>
      <c r="S6" s="2">
        <v>0.71</v>
      </c>
      <c r="T6" s="2">
        <v>0.86319400742681196</v>
      </c>
      <c r="U6" s="2">
        <v>0.30499999999999999</v>
      </c>
      <c r="V6" s="2">
        <v>0.77775213573677104</v>
      </c>
      <c r="W6" s="2">
        <v>0.81499999999999995</v>
      </c>
      <c r="X6" s="2">
        <v>0.77332594978417701</v>
      </c>
      <c r="Y6" s="2">
        <v>0.82499999999999996</v>
      </c>
    </row>
    <row r="7" spans="1:26" x14ac:dyDescent="0.2">
      <c r="A7" s="2" t="s">
        <v>31</v>
      </c>
      <c r="B7" s="8">
        <v>0.85980127516841298</v>
      </c>
      <c r="C7" s="2">
        <v>0.81030007898807499</v>
      </c>
      <c r="D7" s="2">
        <v>0.13720959432562199</v>
      </c>
      <c r="E7" s="8">
        <v>0.97499999999999998</v>
      </c>
      <c r="F7" s="2">
        <v>0.81025933400789896</v>
      </c>
      <c r="G7" s="2">
        <v>0.23964725004349399</v>
      </c>
      <c r="H7" s="8">
        <v>0.96</v>
      </c>
      <c r="I7" s="2">
        <v>0.86355295825104195</v>
      </c>
      <c r="J7" s="2">
        <v>0.85488699572035898</v>
      </c>
      <c r="K7" s="2">
        <v>0.80758352123582799</v>
      </c>
      <c r="L7" s="2">
        <v>0.88500000000000001</v>
      </c>
      <c r="M7" s="2">
        <v>0.81882573459217101</v>
      </c>
      <c r="N7" s="2">
        <v>0.84</v>
      </c>
      <c r="O7" s="2">
        <v>0.79926663807306997</v>
      </c>
      <c r="P7" s="2">
        <v>0.92500000000000004</v>
      </c>
      <c r="Q7" s="2">
        <v>0.84560995105648995</v>
      </c>
      <c r="R7" s="2">
        <v>0.80584875191388405</v>
      </c>
      <c r="S7" s="2">
        <v>0.90500000000000003</v>
      </c>
      <c r="T7" s="2">
        <v>0.84325986777828998</v>
      </c>
      <c r="U7" s="2">
        <v>0.56499999999999995</v>
      </c>
      <c r="V7" s="2">
        <v>0.78715482524876501</v>
      </c>
      <c r="W7" s="2">
        <v>0.95</v>
      </c>
      <c r="X7" s="2">
        <v>0.78570312535669495</v>
      </c>
      <c r="Y7" s="2">
        <v>0.95</v>
      </c>
    </row>
    <row r="8" spans="1:26" x14ac:dyDescent="0.2">
      <c r="A8" s="2" t="s">
        <v>33</v>
      </c>
      <c r="B8" s="8">
        <v>0.88688875968150305</v>
      </c>
      <c r="C8" s="2">
        <v>0.79932373166084203</v>
      </c>
      <c r="D8" s="2">
        <v>6.3511700311677299E-2</v>
      </c>
      <c r="E8" s="8">
        <v>0.97</v>
      </c>
      <c r="F8" s="2">
        <v>0.79799036940435497</v>
      </c>
      <c r="G8" s="2">
        <v>5.8930106041913802E-2</v>
      </c>
      <c r="H8" s="8">
        <v>0.97</v>
      </c>
      <c r="I8" s="2">
        <v>0.90104811401441898</v>
      </c>
      <c r="J8" s="2">
        <v>0.87990016428235795</v>
      </c>
      <c r="K8" s="2">
        <v>0.80100099555774096</v>
      </c>
      <c r="L8" s="2">
        <v>0.89</v>
      </c>
      <c r="M8" s="2">
        <v>0.82907255092173904</v>
      </c>
      <c r="N8" s="2">
        <v>0.84</v>
      </c>
      <c r="O8" s="2">
        <v>0.78447048006755804</v>
      </c>
      <c r="P8" s="2">
        <v>0.91</v>
      </c>
      <c r="Q8" s="2">
        <v>0.86784404457465802</v>
      </c>
      <c r="R8" s="2">
        <v>0.85072697502778105</v>
      </c>
      <c r="S8" s="2">
        <v>0.61</v>
      </c>
      <c r="T8" s="2">
        <v>0.90157900035122496</v>
      </c>
      <c r="U8" s="2">
        <v>0.23499999999999999</v>
      </c>
      <c r="V8" s="2">
        <v>0.81270859825646502</v>
      </c>
      <c r="W8" s="2">
        <v>0.82</v>
      </c>
      <c r="X8" s="2">
        <v>0.80285479048224395</v>
      </c>
      <c r="Y8" s="2">
        <v>0.85</v>
      </c>
    </row>
    <row r="9" spans="1:26" x14ac:dyDescent="0.2">
      <c r="A9" s="2" t="s">
        <v>35</v>
      </c>
      <c r="B9" s="8">
        <v>0.90019362302107597</v>
      </c>
      <c r="C9" s="2">
        <v>0.85730564057826997</v>
      </c>
      <c r="D9" s="2">
        <v>8.4998278124162802E-2</v>
      </c>
      <c r="E9" s="8">
        <v>0.99</v>
      </c>
      <c r="F9" s="2">
        <v>0.85401306899885299</v>
      </c>
      <c r="G9" s="2">
        <v>6.3511700311677396E-2</v>
      </c>
      <c r="H9" s="8">
        <v>0.98499999999999999</v>
      </c>
      <c r="I9" s="2">
        <v>0.90424609241336695</v>
      </c>
      <c r="J9" s="2">
        <v>0.89592530689981797</v>
      </c>
      <c r="K9" s="2">
        <v>0.85530089538388598</v>
      </c>
      <c r="L9" s="2">
        <v>0.92</v>
      </c>
      <c r="M9" s="2">
        <v>0.86343490620802199</v>
      </c>
      <c r="N9" s="2">
        <v>0.87</v>
      </c>
      <c r="O9" s="2">
        <v>0.846224459627401</v>
      </c>
      <c r="P9" s="2">
        <v>0.95499999999999996</v>
      </c>
      <c r="Q9" s="2">
        <v>0.88566875529325495</v>
      </c>
      <c r="R9" s="2">
        <v>0.85230688214137296</v>
      </c>
      <c r="S9" s="2">
        <v>0.875</v>
      </c>
      <c r="T9" s="2">
        <v>0.89184897912776295</v>
      </c>
      <c r="U9" s="2">
        <v>0.39</v>
      </c>
      <c r="V9" s="2">
        <v>0.82457832956812005</v>
      </c>
      <c r="W9" s="2">
        <v>0.96499999999999997</v>
      </c>
      <c r="X9" s="2">
        <v>0.82300954542100901</v>
      </c>
      <c r="Y9" s="2">
        <v>0.96</v>
      </c>
    </row>
    <row r="10" spans="1:26" x14ac:dyDescent="0.2">
      <c r="E10" s="2">
        <f>AVERAGE(E2:E9)</f>
        <v>0.98249999999999993</v>
      </c>
      <c r="H10" s="2">
        <f>AVERAGE(H2:H9)</f>
        <v>0.97624999999999995</v>
      </c>
      <c r="L10" s="2">
        <f>AVERAGE(L2:L9)</f>
        <v>0.88249999999999995</v>
      </c>
      <c r="N10" s="2">
        <f>AVERAGE(N2:N9)</f>
        <v>0.83812500000000001</v>
      </c>
      <c r="P10" s="2">
        <f>AVERAGE(P2:P9)</f>
        <v>0.92</v>
      </c>
      <c r="S10" s="2">
        <f>AVERAGE(S2:S9)</f>
        <v>0.67500000000000004</v>
      </c>
      <c r="U10" s="2">
        <f>AVERAGE(U2:U9)</f>
        <v>0.33499999999999996</v>
      </c>
      <c r="W10" s="2">
        <f>AVERAGE(W2:W9)</f>
        <v>0.85875000000000001</v>
      </c>
      <c r="Y10" s="2">
        <f>AVERAGE(Y2:Y9)</f>
        <v>0.88937500000000003</v>
      </c>
    </row>
    <row r="11" spans="1:26" x14ac:dyDescent="0.2">
      <c r="A11" s="2" t="s">
        <v>63</v>
      </c>
      <c r="B11" s="2" t="s">
        <v>64</v>
      </c>
      <c r="C11" s="2" t="s">
        <v>65</v>
      </c>
      <c r="D11" s="2" t="s">
        <v>66</v>
      </c>
      <c r="E11" s="2" t="s">
        <v>67</v>
      </c>
      <c r="F11" s="2" t="s">
        <v>68</v>
      </c>
    </row>
    <row r="12" spans="1:26" x14ac:dyDescent="0.2">
      <c r="A12" s="4" t="s">
        <v>69</v>
      </c>
      <c r="B12" s="5">
        <v>0.90809082475999825</v>
      </c>
      <c r="C12" s="6">
        <v>0.84946457441896162</v>
      </c>
      <c r="D12" s="6">
        <f t="shared" ref="D12:D20" si="0">B12-C12</f>
        <v>5.8626250341036634E-2</v>
      </c>
      <c r="E12" s="5">
        <v>8.4269575804254954E-2</v>
      </c>
      <c r="F12" s="5">
        <v>0.98249999999999993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 t="s">
        <v>70</v>
      </c>
      <c r="B13" s="5">
        <v>0.90809082475999825</v>
      </c>
      <c r="C13" s="6">
        <v>0.84752737766473196</v>
      </c>
      <c r="D13" s="6">
        <f t="shared" si="0"/>
        <v>6.0563447095266287E-2</v>
      </c>
      <c r="E13" s="5">
        <v>9.073805163387029E-2</v>
      </c>
      <c r="F13" s="5">
        <v>0.97624999999999995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 t="s">
        <v>71</v>
      </c>
      <c r="B14" s="5">
        <v>0.90218280847768362</v>
      </c>
      <c r="C14" s="6">
        <v>0.85264099353779388</v>
      </c>
      <c r="D14" s="6">
        <f t="shared" si="0"/>
        <v>4.9541814939889739E-2</v>
      </c>
      <c r="E14" s="4"/>
      <c r="F14" s="5">
        <v>0.88249999999999995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 t="s">
        <v>72</v>
      </c>
      <c r="B15" s="5">
        <v>0.90218280847768362</v>
      </c>
      <c r="C15" s="6">
        <v>0.86760900292093368</v>
      </c>
      <c r="D15" s="6">
        <f t="shared" si="0"/>
        <v>3.4573805556749937E-2</v>
      </c>
      <c r="E15" s="4"/>
      <c r="F15" s="5">
        <v>0.83812500000000001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 t="s">
        <v>73</v>
      </c>
      <c r="B16" s="5">
        <v>0.90218280847768362</v>
      </c>
      <c r="C16" s="6">
        <v>0.83994571681542518</v>
      </c>
      <c r="D16" s="6">
        <f t="shared" si="0"/>
        <v>6.2237091662258437E-2</v>
      </c>
      <c r="E16" s="4"/>
      <c r="F16" s="5">
        <v>0.92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 t="s">
        <v>74</v>
      </c>
      <c r="B17" s="5">
        <v>0.89480480887203417</v>
      </c>
      <c r="C17" s="6">
        <v>0.87772829033182354</v>
      </c>
      <c r="D17" s="6">
        <f t="shared" si="0"/>
        <v>1.7076518540210639E-2</v>
      </c>
      <c r="E17" s="4"/>
      <c r="F17" s="5">
        <v>0.67500000000000004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 t="s">
        <v>75</v>
      </c>
      <c r="B18" s="5">
        <v>0.89480480887203417</v>
      </c>
      <c r="C18" s="6">
        <v>0.9098570252720678</v>
      </c>
      <c r="D18" s="6">
        <f t="shared" si="0"/>
        <v>-1.5052216400033624E-2</v>
      </c>
      <c r="E18" s="4"/>
      <c r="F18" s="5">
        <v>0.33499999999999996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 t="s">
        <v>76</v>
      </c>
      <c r="B19" s="5">
        <v>0.89480480887203417</v>
      </c>
      <c r="C19" s="6">
        <v>0.85128586349487445</v>
      </c>
      <c r="D19" s="6">
        <f t="shared" si="0"/>
        <v>4.3518945377159723E-2</v>
      </c>
      <c r="E19" s="4"/>
      <c r="F19" s="5">
        <v>0.85875000000000001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">
        <v>77</v>
      </c>
      <c r="B20" s="5">
        <v>0.89480480887203417</v>
      </c>
      <c r="C20" s="6">
        <v>0.84501267704287941</v>
      </c>
      <c r="D20" s="6">
        <f t="shared" si="0"/>
        <v>4.9792131829154762E-2</v>
      </c>
      <c r="E20" s="4"/>
      <c r="F20" s="5">
        <v>0.88937500000000003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985" spans="4:4" x14ac:dyDescent="0.2">
      <c r="D985" s="4"/>
    </row>
  </sheetData>
  <autoFilter ref="A1:Z9" xr:uid="{00000000-0001-0000-03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preliminary</vt:lpstr>
      <vt:lpstr>simulation_summaries_BBC</vt:lpstr>
      <vt:lpstr>simulation_summaries_MABT</vt:lpstr>
      <vt:lpstr>sim_results</vt:lpstr>
      <vt:lpstr>real_datasets_summaries</vt:lpstr>
      <vt:lpstr>simulation_summaries_all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Castellani</cp:lastModifiedBy>
  <dcterms:modified xsi:type="dcterms:W3CDTF">2024-02-13T16:50:00Z</dcterms:modified>
</cp:coreProperties>
</file>