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243452\Documents\"/>
    </mc:Choice>
  </mc:AlternateContent>
  <xr:revisionPtr revIDLastSave="0" documentId="13_ncr:1_{6CAE192A-E209-4180-A21B-0FA43BFFB894}" xr6:coauthVersionLast="47" xr6:coauthVersionMax="47" xr10:uidLastSave="{00000000-0000-0000-0000-000000000000}"/>
  <bookViews>
    <workbookView xWindow="-9460" yWindow="-21710" windowWidth="38620" windowHeight="21100" xr2:uid="{5C6A9A6C-EC2B-4D6D-A051-6E19C9527363}"/>
  </bookViews>
  <sheets>
    <sheet name="Sheet1" sheetId="1" r:id="rId1"/>
  </sheets>
  <definedNames>
    <definedName name="_xlnm._FilterDatabase" localSheetId="0" hidden="1">Sheet1!$A$1:$VB$97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B41" i="1" l="1"/>
  <c r="VA41" i="1"/>
  <c r="UZ41" i="1"/>
  <c r="UY41" i="1"/>
  <c r="UX41" i="1"/>
  <c r="UW41" i="1"/>
  <c r="UV41" i="1"/>
  <c r="UU41" i="1"/>
  <c r="UT41" i="1"/>
  <c r="US41" i="1"/>
  <c r="UR41" i="1"/>
  <c r="UQ41" i="1"/>
  <c r="UP41" i="1"/>
  <c r="UO41" i="1"/>
  <c r="UN41" i="1"/>
  <c r="UM41" i="1"/>
  <c r="UL41" i="1"/>
  <c r="UK41" i="1"/>
  <c r="UJ41" i="1"/>
  <c r="UI41" i="1"/>
  <c r="UH41" i="1"/>
  <c r="UG41" i="1"/>
  <c r="UF41" i="1"/>
  <c r="UE41" i="1"/>
  <c r="UD41" i="1"/>
  <c r="UC41" i="1"/>
  <c r="UB41" i="1"/>
  <c r="UA41" i="1"/>
  <c r="TZ41" i="1"/>
  <c r="TY41" i="1"/>
  <c r="TX41" i="1"/>
  <c r="TW41" i="1"/>
  <c r="TV41" i="1"/>
  <c r="TU41" i="1"/>
  <c r="TT41" i="1"/>
  <c r="TS41" i="1"/>
  <c r="TR41" i="1"/>
  <c r="TQ41" i="1"/>
  <c r="TP41" i="1"/>
  <c r="TO41" i="1"/>
  <c r="TN41" i="1"/>
  <c r="TM41" i="1"/>
  <c r="TL41" i="1"/>
  <c r="TK41" i="1"/>
  <c r="TJ41" i="1"/>
  <c r="TI41" i="1"/>
  <c r="TH41" i="1"/>
  <c r="TG41" i="1"/>
  <c r="TF41" i="1"/>
  <c r="TE41" i="1"/>
  <c r="TD41" i="1"/>
  <c r="TC41" i="1"/>
  <c r="TB41" i="1"/>
  <c r="TA41" i="1"/>
  <c r="SZ41" i="1"/>
  <c r="SY41" i="1"/>
  <c r="SX41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D41" i="1"/>
  <c r="HC41" i="1"/>
  <c r="HB41" i="1"/>
  <c r="HA41" i="1"/>
  <c r="GT41" i="1"/>
  <c r="GS41" i="1"/>
  <c r="GR41" i="1"/>
  <c r="GQ41" i="1"/>
  <c r="GP41" i="1"/>
  <c r="GO41" i="1"/>
  <c r="GN41" i="1"/>
  <c r="GM41" i="1"/>
  <c r="GL41" i="1"/>
  <c r="GK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VB40" i="1"/>
  <c r="VA40" i="1"/>
  <c r="UZ40" i="1"/>
  <c r="UY40" i="1"/>
  <c r="UX40" i="1"/>
  <c r="UW40" i="1"/>
  <c r="UV40" i="1"/>
  <c r="UU40" i="1"/>
  <c r="UT40" i="1"/>
  <c r="US40" i="1"/>
  <c r="UR40" i="1"/>
  <c r="UQ40" i="1"/>
  <c r="UP40" i="1"/>
  <c r="UO40" i="1"/>
  <c r="UN40" i="1"/>
  <c r="UM40" i="1"/>
  <c r="UL40" i="1"/>
  <c r="UK40" i="1"/>
  <c r="UJ40" i="1"/>
  <c r="UI40" i="1"/>
  <c r="UH40" i="1"/>
  <c r="UG40" i="1"/>
  <c r="UF40" i="1"/>
  <c r="UE40" i="1"/>
  <c r="UD40" i="1"/>
  <c r="UC40" i="1"/>
  <c r="UB40" i="1"/>
  <c r="UA40" i="1"/>
  <c r="TZ40" i="1"/>
  <c r="TY40" i="1"/>
  <c r="TX40" i="1"/>
  <c r="TW40" i="1"/>
  <c r="TV40" i="1"/>
  <c r="TU40" i="1"/>
  <c r="TT40" i="1"/>
  <c r="TS40" i="1"/>
  <c r="TR40" i="1"/>
  <c r="TQ40" i="1"/>
  <c r="TP40" i="1"/>
  <c r="TO40" i="1"/>
  <c r="TN40" i="1"/>
  <c r="TM40" i="1"/>
  <c r="TL40" i="1"/>
  <c r="TK40" i="1"/>
  <c r="TJ40" i="1"/>
  <c r="TI40" i="1"/>
  <c r="TH40" i="1"/>
  <c r="TG40" i="1"/>
  <c r="TF40" i="1"/>
  <c r="TE40" i="1"/>
  <c r="TD40" i="1"/>
  <c r="TC40" i="1"/>
  <c r="TB40" i="1"/>
  <c r="TA40" i="1"/>
  <c r="SZ40" i="1"/>
  <c r="SY40" i="1"/>
  <c r="SX40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RX40" i="1"/>
  <c r="RW40" i="1"/>
  <c r="RV40" i="1"/>
  <c r="RU40" i="1"/>
  <c r="RT40" i="1"/>
  <c r="RS40" i="1"/>
  <c r="RR40" i="1"/>
  <c r="RQ40" i="1"/>
  <c r="RP40" i="1"/>
  <c r="RO40" i="1"/>
  <c r="RN40" i="1"/>
  <c r="RM40" i="1"/>
  <c r="RL40" i="1"/>
  <c r="RK40" i="1"/>
  <c r="RJ40" i="1"/>
  <c r="RI40" i="1"/>
  <c r="RH40" i="1"/>
  <c r="RG40" i="1"/>
  <c r="RF40" i="1"/>
  <c r="RE40" i="1"/>
  <c r="RD40" i="1"/>
  <c r="RC40" i="1"/>
  <c r="RB40" i="1"/>
  <c r="RA40" i="1"/>
  <c r="QZ40" i="1"/>
  <c r="QY40" i="1"/>
  <c r="QX40" i="1"/>
  <c r="QW40" i="1"/>
  <c r="QV40" i="1"/>
  <c r="QU40" i="1"/>
  <c r="QT40" i="1"/>
  <c r="QS40" i="1"/>
  <c r="QR40" i="1"/>
  <c r="QQ40" i="1"/>
  <c r="QP40" i="1"/>
  <c r="QO40" i="1"/>
  <c r="QN40" i="1"/>
  <c r="QM40" i="1"/>
  <c r="QL40" i="1"/>
  <c r="QK40" i="1"/>
  <c r="QJ40" i="1"/>
  <c r="QI40" i="1"/>
  <c r="QH40" i="1"/>
  <c r="QG40" i="1"/>
  <c r="QF40" i="1"/>
  <c r="QE40" i="1"/>
  <c r="QD40" i="1"/>
  <c r="QC40" i="1"/>
  <c r="QB40" i="1"/>
  <c r="QA40" i="1"/>
  <c r="PZ40" i="1"/>
  <c r="PY40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D40" i="1"/>
  <c r="HC40" i="1"/>
  <c r="HB40" i="1"/>
  <c r="HA40" i="1"/>
  <c r="GT40" i="1"/>
  <c r="GS40" i="1"/>
  <c r="GR40" i="1"/>
  <c r="GQ40" i="1"/>
  <c r="GP40" i="1"/>
  <c r="GO40" i="1"/>
  <c r="GN40" i="1"/>
  <c r="GM40" i="1"/>
  <c r="GL40" i="1"/>
  <c r="GK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E40" i="1"/>
  <c r="D40" i="1"/>
  <c r="C40" i="1"/>
  <c r="B40" i="1"/>
</calcChain>
</file>

<file path=xl/sharedStrings.xml><?xml version="1.0" encoding="utf-8"?>
<sst xmlns="http://schemas.openxmlformats.org/spreadsheetml/2006/main" count="37192" uniqueCount="2394">
  <si>
    <t>MATCH_OVERALL</t>
  </si>
  <si>
    <t>PRE_RXCLAIM_NUMBER</t>
  </si>
  <si>
    <t>PRE_CLAIM_SEQ</t>
  </si>
  <si>
    <t>POST_RXCLAIM_NUMBER</t>
  </si>
  <si>
    <t>POST_CLAIM_SEQ</t>
  </si>
  <si>
    <t>PRE_CLAIM_STATUS</t>
  </si>
  <si>
    <t>POST_CLAIM_STATUS</t>
  </si>
  <si>
    <t>MATCH_STATUS</t>
  </si>
  <si>
    <t>PRE_DELIVERY_SYSTEM</t>
  </si>
  <si>
    <t>POST_DELIVERY_SYSTEM</t>
  </si>
  <si>
    <t>MATCH_DELIVERY</t>
  </si>
  <si>
    <t>PRE_REJECT_CODE_1</t>
  </si>
  <si>
    <t>POST_REJECT_CODE_1</t>
  </si>
  <si>
    <t>MATCH_REJ1</t>
  </si>
  <si>
    <t>PRE_REJECT_CODE_2</t>
  </si>
  <si>
    <t>POST_REJECT_CODE_2</t>
  </si>
  <si>
    <t>MATCH_REJ2</t>
  </si>
  <si>
    <t>PRE_REJECT_CODE_3</t>
  </si>
  <si>
    <t>POST_REJECT_CODE_3</t>
  </si>
  <si>
    <t>MATCH_REJ3</t>
  </si>
  <si>
    <t>PRE_LOCAL_MESSAGE</t>
  </si>
  <si>
    <t>POST_LOCAL_MESSAGE</t>
  </si>
  <si>
    <t>MATCH_LOCAL</t>
  </si>
  <si>
    <t>PRE_PRODUCT_ID/NDC</t>
  </si>
  <si>
    <t>POST_PRODUCT_ID/NDC</t>
  </si>
  <si>
    <t>MATCH_PRODUCT_ID/NDC</t>
  </si>
  <si>
    <t>PRE_DRUG_NAME</t>
  </si>
  <si>
    <t>POST_DRUG_NAME</t>
  </si>
  <si>
    <t>MATCH_DRUG_NAME</t>
  </si>
  <si>
    <t>PRE_GPI</t>
  </si>
  <si>
    <t>POST_GPI</t>
  </si>
  <si>
    <t>MATCH_GPI</t>
  </si>
  <si>
    <t>PRE_GPI_NAME</t>
  </si>
  <si>
    <t>POST_GPI_NAME</t>
  </si>
  <si>
    <t>MATCH_GPI_NAME</t>
  </si>
  <si>
    <t>PRE_FINAL_PLAN_CODE</t>
  </si>
  <si>
    <t>POST_FINAL_PLAN_CODE</t>
  </si>
  <si>
    <t>MATCH_FINAL_PLAN</t>
  </si>
  <si>
    <t>PRE_XREF_PLAN_CODE</t>
  </si>
  <si>
    <t>POST_XREF_PLAN_CODE</t>
  </si>
  <si>
    <t>MATCH_XREF_PLAN</t>
  </si>
  <si>
    <t>PRE_FORMULARY_ID</t>
  </si>
  <si>
    <t>POST_FORMULARY_ID</t>
  </si>
  <si>
    <t>MATCH_FORMULARY_ID</t>
  </si>
  <si>
    <t>PRE_FINAL_DRUG_STATUS</t>
  </si>
  <si>
    <t>POST_FINAL_DRUG_STATUS</t>
  </si>
  <si>
    <t>MATCH_FINAL_DRUG</t>
  </si>
  <si>
    <t>PRE_MULTISOURCE_IND</t>
  </si>
  <si>
    <t>POST_MULTISOURCE_IND</t>
  </si>
  <si>
    <t>MATCH_MULTISOURCE</t>
  </si>
  <si>
    <t>PRE_RXOTC_INDICATOR</t>
  </si>
  <si>
    <t>POST_RXOTC_INDICATOR</t>
  </si>
  <si>
    <t>MATCH_RXOTC</t>
  </si>
  <si>
    <t>PRE_PREF_NDC_LIST_PRIMARY</t>
  </si>
  <si>
    <t>POST_PREF_NDC_LIST_PRIMARY</t>
  </si>
  <si>
    <t>MATCH_NDC_PRIM</t>
  </si>
  <si>
    <t>PRE_PREF_GPI_LIST_PRIMARY</t>
  </si>
  <si>
    <t>POST_PREF_GPI_LIST_PRIMARY</t>
  </si>
  <si>
    <t>MATCH_GPI_PRIM</t>
  </si>
  <si>
    <t>PRE_PREF_NDC_LIST_SECOND</t>
  </si>
  <si>
    <t>POST_PREF_NDC_LIST_SECOND</t>
  </si>
  <si>
    <t>MATCH_NDC_SEC</t>
  </si>
  <si>
    <t>PRE_PREF_GPI_LIST_SECOND</t>
  </si>
  <si>
    <t>POST_PREF_GPI_LIST_SECOND</t>
  </si>
  <si>
    <t>MATCH_GPI_SEC</t>
  </si>
  <si>
    <t>PRE_MASTER_DL</t>
  </si>
  <si>
    <t>POST_MASTER_DL</t>
  </si>
  <si>
    <t>MATCH_MASTER_DL</t>
  </si>
  <si>
    <t>PRE_DRUGLIST_DETAIL</t>
  </si>
  <si>
    <t>POST_DRUGLIST_DETAIL</t>
  </si>
  <si>
    <t>MATCH_LIST</t>
  </si>
  <si>
    <t>LISTS_NOT_MATCHING</t>
  </si>
  <si>
    <t>PRE_QUANTITY_DISPENSED</t>
  </si>
  <si>
    <t>POST_QUANTITY_DISPENSED</t>
  </si>
  <si>
    <t>MATCH_QUANTITY_DISPENSED</t>
  </si>
  <si>
    <t>PRE_DAYS_SUPPLY</t>
  </si>
  <si>
    <t>POST_DAYS_SUPPLY</t>
  </si>
  <si>
    <t>MATCH_DAYS_SUPPLY</t>
  </si>
  <si>
    <t>PRE_PA_REASON_CODE</t>
  </si>
  <si>
    <t>POST_PA_REASON_CODE</t>
  </si>
  <si>
    <t>MATCH_PA_REASON</t>
  </si>
  <si>
    <t>PRE_PA_NUMBER</t>
  </si>
  <si>
    <t>POST_PA_NUMBER</t>
  </si>
  <si>
    <t>MATCH_PA_NUMBER</t>
  </si>
  <si>
    <t>PRE_APPR_AMT_APPL_PER_DED</t>
  </si>
  <si>
    <t>POST_APPR_AMT_APPL_PER_DED</t>
  </si>
  <si>
    <t>MATCH_APPR_APPLIED_DED</t>
  </si>
  <si>
    <t>PRE_INDIVIDUAL_OOP_PTD</t>
  </si>
  <si>
    <t>POST_INDIVIDUAL_OOP_PTD</t>
  </si>
  <si>
    <t>MATCH_IND_OOP</t>
  </si>
  <si>
    <t>PRE_FAMILY_OOP_PTD</t>
  </si>
  <si>
    <t>POST_FAMILY_OOP_PTD</t>
  </si>
  <si>
    <t>MATCH_FAM_OOP</t>
  </si>
  <si>
    <t>PRE_INDIVIDUAL_DED_PTD</t>
  </si>
  <si>
    <t>POST_INDIVIDUAL_DED_PTD</t>
  </si>
  <si>
    <t>MATCH_IND_DED</t>
  </si>
  <si>
    <t>PRE_FAMILY_DED_PTD</t>
  </si>
  <si>
    <t>POST_FAMILY_DED_PTD</t>
  </si>
  <si>
    <t>MATCH_FAM_DED</t>
  </si>
  <si>
    <t>PRE_COPAY_AMOUNT</t>
  </si>
  <si>
    <t>POST_COPAY_AMOUNT</t>
  </si>
  <si>
    <t>MATCH_COPAY</t>
  </si>
  <si>
    <t>PRE_CLIENT_AMT_APPL_PER_DED</t>
  </si>
  <si>
    <t>POST_CLIENT_AMT_APPL_PER_DED</t>
  </si>
  <si>
    <t>MATCH_CLIENT_APPLIED_DED</t>
  </si>
  <si>
    <t>PRE_PATIENT_PAY_AMOUNT</t>
  </si>
  <si>
    <t>POST_PATIENT_PAY_AMOUNT</t>
  </si>
  <si>
    <t>MATCH_PATIENT_PAY</t>
  </si>
  <si>
    <t>PRE_TOTAL_AMOUNT_DUE</t>
  </si>
  <si>
    <t>POST_TOTAL_AMOUNT_DUE</t>
  </si>
  <si>
    <t>MATCH_TOTALDUE</t>
  </si>
  <si>
    <t>PRE_CLIENT_PATIENT_SCHEDULE</t>
  </si>
  <si>
    <t>POST_CLIENT_PATIENT_SCHEDULE</t>
  </si>
  <si>
    <t>MATCH_PATSCH</t>
  </si>
  <si>
    <t>PRE_CLIENT_PRICE_SCHEDULE</t>
  </si>
  <si>
    <t>POST_CLIENT_PRICE_SCHEDULE</t>
  </si>
  <si>
    <t>MATCH_PRCSCH</t>
  </si>
  <si>
    <t>PRE_DRUG_PRICE_TIER</t>
  </si>
  <si>
    <t>POST_DRUG_PRICE_TIER</t>
  </si>
  <si>
    <t>MATCH_DRUG_PRICE_TIER</t>
  </si>
  <si>
    <t>PRE_SPCIALTY_FLAG</t>
  </si>
  <si>
    <t>POST_SPCIALTY_FLAG</t>
  </si>
  <si>
    <t>MATCH_SPECIALTY</t>
  </si>
  <si>
    <t>PRE_SRX_BENEFIT_ID</t>
  </si>
  <si>
    <t>POST_SRX_BENEFIT_ID</t>
  </si>
  <si>
    <t>MATCH_SRX_BENEFIT_ID</t>
  </si>
  <si>
    <t>PRE_SRX_DRUG_LIST</t>
  </si>
  <si>
    <t>POST_SRX_DRUG_LIST</t>
  </si>
  <si>
    <t>MATCH_SRX_DRUG_LIST</t>
  </si>
  <si>
    <t>PRE_DRUG_SPECIFIC_COPAY</t>
  </si>
  <si>
    <t>POST_DRUG_SPECIFIC_COPAY</t>
  </si>
  <si>
    <t>MATCH_DRUG_SPECIFIC_COPAY</t>
  </si>
  <si>
    <t>PRE_SUBMIT_DATE</t>
  </si>
  <si>
    <t>POST_SUBMIT_DATE</t>
  </si>
  <si>
    <t>PRE_PHARMACY_ID</t>
  </si>
  <si>
    <t>POST_PHARMACY_ID</t>
  </si>
  <si>
    <t>PRE_RXNUMBER</t>
  </si>
  <si>
    <t>POST_RXNUMBER</t>
  </si>
  <si>
    <t>PRE_FILL_DATE</t>
  </si>
  <si>
    <t>POST_FILL_DATE</t>
  </si>
  <si>
    <t>PRE_FILL_NUMBER</t>
  </si>
  <si>
    <t>POST_FILL_NUMBER</t>
  </si>
  <si>
    <t>PRE_COB_INDICATOR</t>
  </si>
  <si>
    <t>POST_COB_INDICATOR</t>
  </si>
  <si>
    <t>PRE_BIN</t>
  </si>
  <si>
    <t>POST_BIN</t>
  </si>
  <si>
    <t>PRE_PCN</t>
  </si>
  <si>
    <t>POST_PCN</t>
  </si>
  <si>
    <t>PRE_RXGROUP</t>
  </si>
  <si>
    <t>POST_RXGROUP</t>
  </si>
  <si>
    <t>PRE_SUBMITTED_CARDHOLDER_ID</t>
  </si>
  <si>
    <t>POST_SUBMITTED_CARDHOLDER_ID</t>
  </si>
  <si>
    <t>PRE_SUBMITTED_PERSON_CODE</t>
  </si>
  <si>
    <t>POST_SUBMITTED_PERSON_CODE</t>
  </si>
  <si>
    <t>PRE_SUBMITTED_DATE_OF_BIRTH</t>
  </si>
  <si>
    <t>POST_SUBMITTED_DATE_OF_BIRTH</t>
  </si>
  <si>
    <t>PRE_SUBMITTED_PATIENT_GENDER</t>
  </si>
  <si>
    <t>POST_SUBMITTED_PATIENT_GENDER</t>
  </si>
  <si>
    <t>PRE_SUBMITTED_PATIENT_REL</t>
  </si>
  <si>
    <t>POST_SUBMITTED_PATIENT_REL</t>
  </si>
  <si>
    <t>PRE_SUBMITTED_OTHER_COVERAGE</t>
  </si>
  <si>
    <t>POST_SUBMITTED_OTHER_COVERAGE</t>
  </si>
  <si>
    <t>PRE_SUBMITTED_PATIENT_LOCATION</t>
  </si>
  <si>
    <t>POST_SUBMITTED_PATIENT_LOCATION</t>
  </si>
  <si>
    <t>PRE_COMPOUND_CODE</t>
  </si>
  <si>
    <t>POST_COMPOUND_CODE</t>
  </si>
  <si>
    <t>PRE_DAW/PSC_CODE</t>
  </si>
  <si>
    <t>POST_DAW/PSC_CODE</t>
  </si>
  <si>
    <t>PRE_WRITTEN_DATE</t>
  </si>
  <si>
    <t>POST_WRITTEN_DATE</t>
  </si>
  <si>
    <t>PRE_RX_ORIGIN_CODE</t>
  </si>
  <si>
    <t>POST_RX_ORIGIN_CODE</t>
  </si>
  <si>
    <t>PRE_SUBMITTED_CLARIFICATION</t>
  </si>
  <si>
    <t>POST_SUBMITTED_CLARIFICATION</t>
  </si>
  <si>
    <t>PRE_SUBMITTED_USUAL_CUST_AMT</t>
  </si>
  <si>
    <t>POST_SUBMITTED_USUAL_CUST_AMT</t>
  </si>
  <si>
    <t>PRE_SUBMITTED_DIAGNOSIS_QL</t>
  </si>
  <si>
    <t>POST_SUBMITTED_DIAGNOSIS_QL</t>
  </si>
  <si>
    <t>PRE_SUBMITTED_DIAGNOSIS_CODE</t>
  </si>
  <si>
    <t>POST_SUBMITTED_DIAGNOSIS_CODE</t>
  </si>
  <si>
    <t>PRE_SUMITTED_PRESCRIBER_ID</t>
  </si>
  <si>
    <t>POST_SUMITTED_PRESCRIBER_ID</t>
  </si>
  <si>
    <t>PRE_NETWORK</t>
  </si>
  <si>
    <t>POST_NETWORK</t>
  </si>
  <si>
    <t>PRE_MEMBER_ID</t>
  </si>
  <si>
    <t>POST_MEMBER_ID</t>
  </si>
  <si>
    <t>PRE_CARRIER_ID</t>
  </si>
  <si>
    <t>POST_CARRIER_ID</t>
  </si>
  <si>
    <t>PRE_ACCOUNT_ID</t>
  </si>
  <si>
    <t>POST_ACCOUNT_ID</t>
  </si>
  <si>
    <t>PRE_GROUP_ID</t>
  </si>
  <si>
    <t>POST_GROUP_ID</t>
  </si>
  <si>
    <t>PRE_BPG_CARRIER</t>
  </si>
  <si>
    <t>POST_BPG_CARRIER</t>
  </si>
  <si>
    <t>PRE_SUBMITTED_INGREDIENT_COST</t>
  </si>
  <si>
    <t>POST_SUBMITTED_INGREDIENT_COST</t>
  </si>
  <si>
    <t>PRE_SUBMITTED_GROSS_AMOUNT</t>
  </si>
  <si>
    <t>POST_SUBMITTED_GROSS_AMOUNT</t>
  </si>
  <si>
    <t>PRE_REIMBURESEMENT_FLAG</t>
  </si>
  <si>
    <t>POST_REIMBURESEMENT_FLAG</t>
  </si>
  <si>
    <t>PRE_CLAIM_ORIGINATION_FLAG</t>
  </si>
  <si>
    <t>POST_CLAIM_ORIGINATION_FLAG</t>
  </si>
  <si>
    <t>PRE_ACCOUNT_NAME</t>
  </si>
  <si>
    <t>POST_ACCOUNT_NAME</t>
  </si>
  <si>
    <t>PRE_MEMBER_LAST_NAME</t>
  </si>
  <si>
    <t>POST_MEMBER_LAST_NAME</t>
  </si>
  <si>
    <t>PRE_MEMBER_FIRST_NAME</t>
  </si>
  <si>
    <t>POST_MEMBER_FIRST_NAME</t>
  </si>
  <si>
    <t>PRE_MEMBER_FAMILY_TYPE</t>
  </si>
  <si>
    <t>POST_MEMBER_FAMILY_TYPE</t>
  </si>
  <si>
    <t>PRE_MEMBER_RELATIONSHIP_CODE</t>
  </si>
  <si>
    <t>POST_MEMBER_RELATIONSHIP_CODE</t>
  </si>
  <si>
    <t>PRE_MBR_DATE_OF_BIRTH</t>
  </si>
  <si>
    <t>POST_MBR_DATE_OF_BIRTH</t>
  </si>
  <si>
    <t>PRE_ACCUM_DETAILS</t>
  </si>
  <si>
    <t>POST_ACCUM_DETAILS</t>
  </si>
  <si>
    <t>PRE_PA_LAYER_DETAILS</t>
  </si>
  <si>
    <t>POST_PA_LAYER_DETAILS</t>
  </si>
  <si>
    <t>PRE_SETTLEMENT_DETAILS</t>
  </si>
  <si>
    <t>POST_SETTLEMENT_DETAILS</t>
  </si>
  <si>
    <t>PRE_PHARMACY_THRU_DATE</t>
  </si>
  <si>
    <t>POST_PHARMACY_THRU_DATE</t>
  </si>
  <si>
    <t>PRE_PHARMACY_NAME</t>
  </si>
  <si>
    <t>POST_PHARMACY_NAME</t>
  </si>
  <si>
    <t>PRE_PHARMACY_FROM_DATE</t>
  </si>
  <si>
    <t>POST_PHARMACY_FROM_DATE</t>
  </si>
  <si>
    <t>PRE_MEDICAID_REBATE_IND</t>
  </si>
  <si>
    <t>POST_MEDICAID_REBATE_IND</t>
  </si>
  <si>
    <t>PRE_MAX_AMOUNT_BASIS</t>
  </si>
  <si>
    <t>POST_MAX_AMOUNT_BASIS</t>
  </si>
  <si>
    <t>PRE_MAX_AMOUNT_BASIS_IND</t>
  </si>
  <si>
    <t>POST_MAX_AMOUNT_BASIS_IND</t>
  </si>
  <si>
    <t>PRE_NPI_ID</t>
  </si>
  <si>
    <t>POST_NPI_ID</t>
  </si>
  <si>
    <t>PRE_DESI_CODE</t>
  </si>
  <si>
    <t>POST_DESI_CODE</t>
  </si>
  <si>
    <t>PRE_MAINTENANCE_DRUG_IND</t>
  </si>
  <si>
    <t>POST_MAINTENANCE_DRUG_IND</t>
  </si>
  <si>
    <t>PRE_DEA_CODE</t>
  </si>
  <si>
    <t>POST_DEA_CODE</t>
  </si>
  <si>
    <t>PRE_DRUG_STRENGTH</t>
  </si>
  <si>
    <t>POST_DRUG_STRENGTH</t>
  </si>
  <si>
    <t>PRE_METRIC_STRENGTH</t>
  </si>
  <si>
    <t>POST_METRIC_STRENGTH</t>
  </si>
  <si>
    <t>PRE_GCN_OF_PRODUCT</t>
  </si>
  <si>
    <t>POST_GCN_OF_PRODUCT</t>
  </si>
  <si>
    <t>PRE_ROUTE_OF_ADMIN</t>
  </si>
  <si>
    <t>POST_ROUTE_OF_ADMIN</t>
  </si>
  <si>
    <t>PRE_3RDPARTYEXCEPTIONCODE</t>
  </si>
  <si>
    <t>POST_3RDPARTYEXCEPTIONCODE</t>
  </si>
  <si>
    <t>PRE_GOLIVE_DATE</t>
  </si>
  <si>
    <t>POST_GOLIVE_DATE</t>
  </si>
  <si>
    <t>PRE_MEDICARE_CONTRACT_ID</t>
  </si>
  <si>
    <t>POST_MEDICARE_CONTRACT_ID</t>
  </si>
  <si>
    <t>PRE_DUR_COUNTER_CONSOLIDATED</t>
  </si>
  <si>
    <t>POST_DUR_COUNTER_CONSOLIDATED</t>
  </si>
  <si>
    <t>PRE_DUR_REASON_CONSOLIDATED</t>
  </si>
  <si>
    <t>POST_DUR_REASON_CONSOLIDATED</t>
  </si>
  <si>
    <t>PRE_DUR_SIGNIFICANCE_DETAIL</t>
  </si>
  <si>
    <t>POST_DUR_SIGNIFICANCE_DETAIL</t>
  </si>
  <si>
    <t>PRE_REVERSAL_DATE</t>
  </si>
  <si>
    <t>POST_REVERSAL_DATE</t>
  </si>
  <si>
    <t>PRE_LOB-CARRIER_DESCRIPTION</t>
  </si>
  <si>
    <t>POST_LOB-CARRIER_DESCRIPTION</t>
  </si>
  <si>
    <t>PRE_INGREDIENT_COST_CLIENT</t>
  </si>
  <si>
    <t>POST_INGREDIENT_COST_CLIENT</t>
  </si>
  <si>
    <t>PRE_REMAINING_OOP_AMOUNT</t>
  </si>
  <si>
    <t>POST_REMAINING_OOP_AMOUNT</t>
  </si>
  <si>
    <t>PRE_INCENTIVE_FEE</t>
  </si>
  <si>
    <t>POST_INCENTIVE_FEE</t>
  </si>
  <si>
    <t>PRE_AMOUNT_EXCEEDED_PER_BEN</t>
  </si>
  <si>
    <t>POST_AMOUNT_EXCEEDED_PER_BEN</t>
  </si>
  <si>
    <t>PRE_AMOUNT_ATTR_TO_SALES_TAX</t>
  </si>
  <si>
    <t>POST_AMOUNT_ATTR_TO_SALES_TAX</t>
  </si>
  <si>
    <t>PRE_REMAINING_DEDUCTIBLE_AM</t>
  </si>
  <si>
    <t>POST_REMAINING_DEDUCTIBLE_AM</t>
  </si>
  <si>
    <t>PRE_DISPENSING_FEE</t>
  </si>
  <si>
    <t>POST_DISPENSING_FEE</t>
  </si>
  <si>
    <t>PRE_LICS_SUBSIDY_AMOUNT</t>
  </si>
  <si>
    <t>POST_LICS_SUBSIDY_AMOUNT</t>
  </si>
  <si>
    <t>PRE_TROOP_AMOUNT_THIS_CLAIM</t>
  </si>
  <si>
    <t>POST_TROOP_AMOUNT_THIS_CLAIM</t>
  </si>
  <si>
    <t>PRE_RXCLAIM_GDCA_AMOUNT</t>
  </si>
  <si>
    <t>POST_RXCLAIM_GDCA_AMOUNT</t>
  </si>
  <si>
    <t>PRE_DRUG_SPEND_PAT_PAY_AMT</t>
  </si>
  <si>
    <t>POST_DRUG_SPEND_PAT_PAY_AMT</t>
  </si>
  <si>
    <t>PRE_OOP_GAP_PAT_PAY_AMT</t>
  </si>
  <si>
    <t>POST_OOP_GAP_PAT_PAY_AMT</t>
  </si>
  <si>
    <t>PRE_CAT_COPAY_WITH_OPAR</t>
  </si>
  <si>
    <t>POST_CAT_COPAY_WITH_OPAR</t>
  </si>
  <si>
    <t>PRE_SALEX_TAX_PERC_PAID</t>
  </si>
  <si>
    <t>POST_SALEX_TAX_PERC_PAID</t>
  </si>
  <si>
    <t>PRE_SALEX_TAX_BASIS_PAID</t>
  </si>
  <si>
    <t>POST_SALEX_TAX_BASIS_PAID</t>
  </si>
  <si>
    <t>PRE_CLIENT_COST_TYPE</t>
  </si>
  <si>
    <t>POST_CLIENT_COST_TYPE</t>
  </si>
  <si>
    <t>PRE_OTHER_PAYER_AMOUNT_PAID</t>
  </si>
  <si>
    <t>POST_OTHER_PAYER_AMOUNT_PAID</t>
  </si>
  <si>
    <t>PRE_TOTAL_SALES_TAX_AMT</t>
  </si>
  <si>
    <t>POST_TOTAL_SALES_TAX_AMT</t>
  </si>
  <si>
    <t>PRE_DTD_AMT_APPL_PER_DED</t>
  </si>
  <si>
    <t>POST_DTD_AMT_APPL_PER_DED</t>
  </si>
  <si>
    <t>PRE_DRUGSPEND_PATIENT_PAY_AMT</t>
  </si>
  <si>
    <t>POST_DRUGSPEND_PATIENT_PAY_AMT</t>
  </si>
  <si>
    <t>PRE_GAP_PATIENT_PAY_AMOUNT</t>
  </si>
  <si>
    <t>POST_GAP_PATIENT_PAY_AMOUNT</t>
  </si>
  <si>
    <t>PRE_CAT_PATIENT_PAY_AMOUNT</t>
  </si>
  <si>
    <t>POST_CAT_PATIENT_PAY_AMOUNT</t>
  </si>
  <si>
    <t>PRE_TF_TAG</t>
  </si>
  <si>
    <t>POST_TF_TAG</t>
  </si>
  <si>
    <t>PRE_TF_LETTER_TAG</t>
  </si>
  <si>
    <t>POST_TF_LETTER_TAG</t>
  </si>
  <si>
    <t>PRE_TF_COMBO_EDIT_TAG</t>
  </si>
  <si>
    <t>POST_TF_COMBO_EDIT_TAG</t>
  </si>
  <si>
    <t>PRE_EGWP_CLAIM_INDICATOR</t>
  </si>
  <si>
    <t>POST_EGWP_CLAIM_INDICATOR</t>
  </si>
  <si>
    <t>PRE_EGWP_PLAN_INDICATOR</t>
  </si>
  <si>
    <t>POST_EGWP_PLAN_INDICATOR</t>
  </si>
  <si>
    <t>PRE_BENEFIT_BEGINNING_PHASE</t>
  </si>
  <si>
    <t>POST_BENEFIT_BEGINNING_PHASE</t>
  </si>
  <si>
    <t>PRE_BENEFIT_END_PHASE</t>
  </si>
  <si>
    <t>POST_BENEFIT_END_PHASE</t>
  </si>
  <si>
    <t>PRE_CONTINGENT_THERAPY_FLAG</t>
  </si>
  <si>
    <t>POST_CONTINGENT_THERAPY_FLAG</t>
  </si>
  <si>
    <t>PRE_CONTINGENT_THERAPY_STS</t>
  </si>
  <si>
    <t>POST_CONTINGENT_THERAPY_STS</t>
  </si>
  <si>
    <t>PRE_ZERO_BALANCE_DOLLAR_AMT</t>
  </si>
  <si>
    <t>POST_ZERO_BALANCE_DOLLAR_AMT</t>
  </si>
  <si>
    <t>PRE_ZERO_BALANCE_DOLLAR_IND</t>
  </si>
  <si>
    <t>POST_ZERO_BALANCE_DOLLAR_IND</t>
  </si>
  <si>
    <t>PRE_SMART_PA_OVERALL</t>
  </si>
  <si>
    <t>POST_SMART_PA_OVERALL</t>
  </si>
  <si>
    <t>PRE_SMART_PA_DETAILS</t>
  </si>
  <si>
    <t>POST_SMART_PA_DETAILS</t>
  </si>
  <si>
    <t>PRE_DISPENSING_FEE_COUNT_MUL</t>
  </si>
  <si>
    <t>POST_DISPENSING_FEE_COUNT_MUL</t>
  </si>
  <si>
    <t>PRE_MEDB_CLAIM_INDICATOR</t>
  </si>
  <si>
    <t>POST_MEDB_CLAIM_INDICATOR</t>
  </si>
  <si>
    <t>PRE_GOVT_CLAIM_TYPE</t>
  </si>
  <si>
    <t>POST_GOVT_CLAIM_TYPE</t>
  </si>
  <si>
    <t>PRE_PRIMARY_EDIT_FLAG</t>
  </si>
  <si>
    <t>POST_PRIMARY_EDIT_FLAG</t>
  </si>
  <si>
    <t>PRE_MED_D_DRUG_INDICATOR</t>
  </si>
  <si>
    <t>POST_MED_D_DRUG_INDICATOR</t>
  </si>
  <si>
    <t>PRE_ADJUDICATION_UPOFRONT</t>
  </si>
  <si>
    <t>POST_ADJUDICATION_UPOFRONT</t>
  </si>
  <si>
    <t>PRE_COVERAGE_GAP_AMOUNT</t>
  </si>
  <si>
    <t>POST_COVERAGE_GAP_AMOUNT</t>
  </si>
  <si>
    <t>PRE_TPM_IGNORE_PA_STATUS</t>
  </si>
  <si>
    <t>POST_TPM_IGNORE_PA_STATUS</t>
  </si>
  <si>
    <t>PRE_TPM_PA_CURRENT_DRUG_STS</t>
  </si>
  <si>
    <t>POST_TPM_PA_CURRENT_DRUG_STS</t>
  </si>
  <si>
    <t>PRE_PROD_SELECTION_PENALTY</t>
  </si>
  <si>
    <t>POST_PROD_SELECTION_PENALTY</t>
  </si>
  <si>
    <t>PRE_HRA_AMOUNT</t>
  </si>
  <si>
    <t>POST_HRA_AMOUNT</t>
  </si>
  <si>
    <t>PRE_EXCEPT_OVERRIDE_TAG</t>
  </si>
  <si>
    <t>POST_EXCEPT_OVERRIDE_TAG</t>
  </si>
  <si>
    <t>PRE_LTC_OVERRIDE_IND</t>
  </si>
  <si>
    <t>POST_LTC_OVERRIDE_IND</t>
  </si>
  <si>
    <t>PRE_SKIP_DEDUCTIBLE_FLAG</t>
  </si>
  <si>
    <t>POST_SKIP_DEDUCTIBLE_FLAG</t>
  </si>
  <si>
    <t>PRE_ADMIN_FEE_TYPE</t>
  </si>
  <si>
    <t>POST_ADMIN_FEE_TYPE</t>
  </si>
  <si>
    <t>PRE_NUMBER_OF_MCHOICE_CLMS</t>
  </si>
  <si>
    <t>POST_NUMBER_OF_MCHOICE_CLMS</t>
  </si>
  <si>
    <t>PRE_ADS_SCP_TAG</t>
  </si>
  <si>
    <t>POST_ADS_SCP_TAG</t>
  </si>
  <si>
    <t>PRE_RUNDATE</t>
  </si>
  <si>
    <t>POST_RUNDATE</t>
  </si>
  <si>
    <t>PRE_RUNTIME</t>
  </si>
  <si>
    <t>POST_RUNTIME</t>
  </si>
  <si>
    <t>PRE_PATIENT_RESIDENCE</t>
  </si>
  <si>
    <t>POST_PATIENT_RESIDENCE</t>
  </si>
  <si>
    <t>PRE_PHARMACY_SERVICE_TYPE</t>
  </si>
  <si>
    <t>POST_PHARMACY_SERVICE_TYPE</t>
  </si>
  <si>
    <t>PRE_DAYS_SUPPLY_1_REFILL</t>
  </si>
  <si>
    <t>POST_DAYS_SUPPLY_1_REFILL</t>
  </si>
  <si>
    <t>PRE_THRESHOLD_1_REFILL</t>
  </si>
  <si>
    <t>POST_THRESHOLD_1_REFILL</t>
  </si>
  <si>
    <t>PRE_DAYS_SUPPLY_2_REFILL</t>
  </si>
  <si>
    <t>POST_DAYS_SUPPLY_2_REFILL</t>
  </si>
  <si>
    <t>PRE_THRESHOLD_2_REFILL</t>
  </si>
  <si>
    <t>POST_THRESHOLD_2_REFILL</t>
  </si>
  <si>
    <t>PRE_DAYS_SUPPLY_3_REFILL</t>
  </si>
  <si>
    <t>POST_DAYS_SUPPLY_3_REFILL</t>
  </si>
  <si>
    <t>PRE_THRESHOLD_3_REFILL</t>
  </si>
  <si>
    <t>POST_THRESHOLD_3_REFILL</t>
  </si>
  <si>
    <t>PRE_COMPOUND_DOSAGE_FORM_DES</t>
  </si>
  <si>
    <t>POST_COMPOUND_DOSAGE_FORM_DES</t>
  </si>
  <si>
    <t>PRE_COMPOUND_DISP_UNIT_FORM</t>
  </si>
  <si>
    <t>POST_COMPOUND_DISP_UNIT_FORM</t>
  </si>
  <si>
    <t>PRE_COMPOUND_DETAILS_CONCAT</t>
  </si>
  <si>
    <t>POST_COMPOUND_DETAILS_CONCAT</t>
  </si>
  <si>
    <t>PRE_OTHER_PAYER_COVERAGE_TYP</t>
  </si>
  <si>
    <t>POST_OTHER_PAYER_COVERAGE_TYP</t>
  </si>
  <si>
    <t>PRE_OTHER_PAYER_ID_QL</t>
  </si>
  <si>
    <t>POST_OTHER_PAYER_ID_QL</t>
  </si>
  <si>
    <t>PRE_OTHER_PAYER_ID</t>
  </si>
  <si>
    <t>POST_OTHER_PAYER_ID</t>
  </si>
  <si>
    <t>PRE_OTHER_PAYER_DATE</t>
  </si>
  <si>
    <t>POST_OTHER_PAYER_DATE</t>
  </si>
  <si>
    <t>PRE_OTHER_PAYER_PAID_CONCAT</t>
  </si>
  <si>
    <t>POST_OTHER_PAYER_PAID_CONCAT</t>
  </si>
  <si>
    <t>PRE_OTHER_PAYER_REJ_CONCAT</t>
  </si>
  <si>
    <t>POST_OTHER_PAYER_REJ_CONCAT</t>
  </si>
  <si>
    <t>PRE_OTHER_PAYER_PAT_RESP_CONCAT</t>
  </si>
  <si>
    <t>POST_OTHER_PAYER_PAT_RESP_CONCAT</t>
  </si>
  <si>
    <t>PRE_OTHER_PAYER_BEN_STAG_CONCAT</t>
  </si>
  <si>
    <t>POST_OTHER_PAYER_BEN_STAG_CONCAT</t>
  </si>
  <si>
    <t>PRE_VENDOR_CERT_ID</t>
  </si>
  <si>
    <t>POST_VENDOR_CERT_ID</t>
  </si>
  <si>
    <t>PRE_ELIG_CLARIFICATION</t>
  </si>
  <si>
    <t>POST_ELIG_CLARIFICATION</t>
  </si>
  <si>
    <t>PRE_REFILLS_AUTHORIZED</t>
  </si>
  <si>
    <t>POST_REFILLS_AUTHORIZED</t>
  </si>
  <si>
    <t>PRE_UNIT_OF_MEASURE</t>
  </si>
  <si>
    <t>POST_UNIT_OF_MEASURE</t>
  </si>
  <si>
    <t>PRE_LEVEL_OF_SERVICE</t>
  </si>
  <si>
    <t>POST_LEVEL_OF_SERVICE</t>
  </si>
  <si>
    <t>PRE_SBM_PA_TYPE</t>
  </si>
  <si>
    <t>POST_SBM_PA_TYPE</t>
  </si>
  <si>
    <t>PRE_SBM_PA</t>
  </si>
  <si>
    <t>POST_SBM_PA</t>
  </si>
  <si>
    <t>PRE_SBM_QTY_PRESCRIBED</t>
  </si>
  <si>
    <t>POST_SBM_QTY_PRESCRIBED</t>
  </si>
  <si>
    <t>PRE_SBM_DISPENSING_FEE</t>
  </si>
  <si>
    <t>POST_SBM_DISPENSING_FEE</t>
  </si>
  <si>
    <t>PRE_ASSOCIATED_PRESCRIPTION</t>
  </si>
  <si>
    <t>POST_ASSOCIATED_PRESCRIPTION</t>
  </si>
  <si>
    <t>PRE_SBM_ASSOC_DATE_OF_SRV</t>
  </si>
  <si>
    <t>POST_SBM_ASSOC_DATE_OF_SRV</t>
  </si>
  <si>
    <t>PRE_SBM_DISPENSING_STATUS</t>
  </si>
  <si>
    <t>POST_SBM_DISPENSING_STATUS</t>
  </si>
  <si>
    <t>PRE_SBM_QTY_INTENDED_TO_DISP</t>
  </si>
  <si>
    <t>POST_SBM_QTY_INTENDED_TO_DISP</t>
  </si>
  <si>
    <t>PRE_SBM_DAYSSUP_INTENDED_TO</t>
  </si>
  <si>
    <t>POST_SBM_DAYSSUP_INTENDED_TO</t>
  </si>
  <si>
    <t>PRE_MEDICAID_ID_NUMBER</t>
  </si>
  <si>
    <t>POST_MEDICAID_ID_NUMBER</t>
  </si>
  <si>
    <t>PRE_MEDICAID_AGENCY_NUMBER</t>
  </si>
  <si>
    <t>POST_MEDICAID_AGENCY_NUMBER</t>
  </si>
  <si>
    <t>PRE_MEDICAID_PAID_AMOUNT</t>
  </si>
  <si>
    <t>POST_MEDICAID_PAID_AMOUNT</t>
  </si>
  <si>
    <t>PRE_DURCOUNT</t>
  </si>
  <si>
    <t>POST_DURCOUNT</t>
  </si>
  <si>
    <t>PRE_DURREASON</t>
  </si>
  <si>
    <t>POST_DURREASON</t>
  </si>
  <si>
    <t>PRE_DURPROFSRV</t>
  </si>
  <si>
    <t>POST_DURPROFSRV</t>
  </si>
  <si>
    <t>PRE_DURRSLTSRV</t>
  </si>
  <si>
    <t>POST_DURRSLTSRV</t>
  </si>
  <si>
    <t>PRE_SBM_PROFESSIONAL_SERVICE</t>
  </si>
  <si>
    <t>POST_SBM_PROFESSIONAL_SERVICE</t>
  </si>
  <si>
    <t>PRE_SBM_PATIENT_PAID_AMOUN</t>
  </si>
  <si>
    <t>POST_SBM_PATIENT_PAID_AMOUN</t>
  </si>
  <si>
    <t>PRE_SBM_INCENTIVE_AMOUNT</t>
  </si>
  <si>
    <t>POST_SBM_INCENTIVE_AMOUNT</t>
  </si>
  <si>
    <t>PRE_SBM_FLAT_SALES_TAX</t>
  </si>
  <si>
    <t>POST_SBM_FLAT_SALES_TAX</t>
  </si>
  <si>
    <t>PRE_SBM_PERC_SALES_TAX_AMT</t>
  </si>
  <si>
    <t>POST_SBM_PERC_SALES_TAX_AMT</t>
  </si>
  <si>
    <t>PRE_SBM_PERC_SALES_TAX_RATE</t>
  </si>
  <si>
    <t>POST_SBM_PERC_SALES_TAX_RATE</t>
  </si>
  <si>
    <t>PRE_SBM_PERC_SALES_TAX_BASIS</t>
  </si>
  <si>
    <t>POST_SBM_PERC_SALES_TAX_BASIS</t>
  </si>
  <si>
    <t>PRE_SBM_BASIS_COST_DETERM</t>
  </si>
  <si>
    <t>POST_SBM_BASIS_COST_DETERM</t>
  </si>
  <si>
    <t>PRE_PDT RSP ACCUM:DEDUCT</t>
  </si>
  <si>
    <t>POST_PDT RSP ACCUM:DEDUCT</t>
  </si>
  <si>
    <t>PRE_PD4 TROOP:TO DATE</t>
  </si>
  <si>
    <t>POST_PD4 TROOP:TO DATE</t>
  </si>
  <si>
    <t>PRE_PD4 TROOP:REMAINING</t>
  </si>
  <si>
    <t>POST_PD4 TROOP:REMAINING</t>
  </si>
  <si>
    <t>PRE_PD4 DRUG SPEND:THIS</t>
  </si>
  <si>
    <t>POST_PD4 DRUG SPEND:THIS</t>
  </si>
  <si>
    <t>PRE_PD4 DRUG:SPEND TO DATE</t>
  </si>
  <si>
    <t>POST_PD4 DRUG:SPEND TO DATE</t>
  </si>
  <si>
    <t>PRE_PD4 DRUG SPEND:REM</t>
  </si>
  <si>
    <t>POST_PD4 DRUG SPEND:REM</t>
  </si>
  <si>
    <t>PRE_PD4 DS B4OOP:THIS CLAIM</t>
  </si>
  <si>
    <t>POST_PD4 DS B4OOP:THIS CLAIM</t>
  </si>
  <si>
    <t>PRE_PD4 DS B4OOP:TO DATE</t>
  </si>
  <si>
    <t>POST_PD4 DS B4OOP:TO DATE</t>
  </si>
  <si>
    <t>PRE_PD4 DS AFTOOP:TO DATE</t>
  </si>
  <si>
    <t>POST_PD4 DS AFTOOP:TO DATE</t>
  </si>
  <si>
    <t>PRE_PD4 CPPC:AMOUNT THIS CLAIM</t>
  </si>
  <si>
    <t>POST_PD4 CPPC:AMOUNT THIS CLAIM</t>
  </si>
  <si>
    <t>PRE_PD4 NPP AMOUNT:THIS CLAIM</t>
  </si>
  <si>
    <t>POST_PD4 NPP AMOUNT:THIS CLAIM</t>
  </si>
  <si>
    <t>PRE_EGWP OHI</t>
  </si>
  <si>
    <t>POST_EGWP OHI</t>
  </si>
  <si>
    <t>PRE_DED:DRUG COST</t>
  </si>
  <si>
    <t>POST_DED:DRUG COST</t>
  </si>
  <si>
    <t>PRE_GAP:DRUG COST</t>
  </si>
  <si>
    <t>POST_GAP:DRUG COST</t>
  </si>
  <si>
    <t>PRE_TOT GRSCOV:DRGCST ACC</t>
  </si>
  <si>
    <t>POST_TOT GRSCOV:DRGCST ACC</t>
  </si>
  <si>
    <t>PRE_TRUE OOP:ACCUMULATOR</t>
  </si>
  <si>
    <t>POST_TRUE OOP:ACCUMULATOR</t>
  </si>
  <si>
    <t>PRE_TIER</t>
  </si>
  <si>
    <t>POST_TIER</t>
  </si>
  <si>
    <t>PRE_COVERAGE:GAP DISC AMT</t>
  </si>
  <si>
    <t>POST_COVERAGE:GAP DISC AMT</t>
  </si>
  <si>
    <t>PRE_STL 2ND:RXCLAIM #</t>
  </si>
  <si>
    <t>POST_STL 2ND:RXCLAIM #</t>
  </si>
  <si>
    <t>PRE_STL 2ND:RXCLAIM SEQ</t>
  </si>
  <si>
    <t>POST_STL 2ND:RXCLAIM SEQ</t>
  </si>
  <si>
    <t>PRE_CKGMBU</t>
  </si>
  <si>
    <t>POST_CKGMBU</t>
  </si>
  <si>
    <t>PRE_TIER:NUMBER DISPLAY</t>
  </si>
  <si>
    <t>POST_TIER:NUMBER DISPLAY</t>
  </si>
  <si>
    <t>PRE_TIER:CODE</t>
  </si>
  <si>
    <t>POST_TIER:CODE</t>
  </si>
  <si>
    <t>PRE_DIALYSIS</t>
  </si>
  <si>
    <t>POST_DIALYSIS</t>
  </si>
  <si>
    <t>PRE_ESRD</t>
  </si>
  <si>
    <t>POST_ESRD</t>
  </si>
  <si>
    <t>PRE_TRANSPLANT</t>
  </si>
  <si>
    <t>POST_TRANSPLANT</t>
  </si>
  <si>
    <t>PRE_HOSPICE</t>
  </si>
  <si>
    <t>POST_HOSPICE</t>
  </si>
  <si>
    <t>PRE_ESRDTBD1</t>
  </si>
  <si>
    <t>POST_ESRDTBD1</t>
  </si>
  <si>
    <t>PRE_ESRDTBD2</t>
  </si>
  <si>
    <t>POST_ESRDTBD2</t>
  </si>
  <si>
    <t>PRE_HOSPTBD</t>
  </si>
  <si>
    <t>POST_HOSPTBD</t>
  </si>
  <si>
    <t>PRE_SBM:CLARIFICATION CDE1</t>
  </si>
  <si>
    <t>POST_SBM:CLARIFICATION CDE1</t>
  </si>
  <si>
    <t>PRE_SBM:CLARIFICATION CDE2</t>
  </si>
  <si>
    <t>POST_SBM:CLARIFICATION CDE2</t>
  </si>
  <si>
    <t>PRE_SBM:CLARIFICATION CDE3</t>
  </si>
  <si>
    <t>POST_SBM:CLARIFICATION CDE3</t>
  </si>
  <si>
    <t>PRE_DPS SBM REASON:FOR SERV</t>
  </si>
  <si>
    <t>POST_DPS SBM REASON:FOR SERV</t>
  </si>
  <si>
    <t>PRE_DPS SBM PROF:SERVICE</t>
  </si>
  <si>
    <t>POST_DPS SBM PROF:SERVICE</t>
  </si>
  <si>
    <t>PRE_DPS SBM RESULT:OF SRV</t>
  </si>
  <si>
    <t>POST_DPS SBM RESULT:OF SRV</t>
  </si>
  <si>
    <t>PRE_SPOTLIGHT</t>
  </si>
  <si>
    <t>POST_SPOTLIGHT</t>
  </si>
  <si>
    <t>PRE_GRPPLANEFF</t>
  </si>
  <si>
    <t>POST_GRPPLANEFF</t>
  </si>
  <si>
    <t>PRE_GRPPLANEND</t>
  </si>
  <si>
    <t>POST_GRPPLANEND</t>
  </si>
  <si>
    <t>PRE_GRPPLAN</t>
  </si>
  <si>
    <t>POST_GRPPLAN</t>
  </si>
  <si>
    <t>PRE_MBR_ELIGIBILITY_FROM_DATE</t>
  </si>
  <si>
    <t>POST_MBR_ELIGIBILITY_FROM_DATE</t>
  </si>
  <si>
    <t>PRE_MBR_ELIGIBILITY_THRU_DATE</t>
  </si>
  <si>
    <t>POST_MBR_ELIGIBILITY_THRU_DATE</t>
  </si>
  <si>
    <t>PRE_COMP_DAYS_SUPPLY/QTY</t>
  </si>
  <si>
    <t>POST_COMP_DAYS_SUPPLY/QTY</t>
  </si>
  <si>
    <t>PRE_MBR_PA_FROM_DATE</t>
  </si>
  <si>
    <t>POST_MBR_PA_FROM_DATE</t>
  </si>
  <si>
    <t>PRE_MBR_PA_THRU_DATE</t>
  </si>
  <si>
    <t>POST_MBR_PA_THRU_DATE</t>
  </si>
  <si>
    <t>PRE_NETWORK PROFILE</t>
  </si>
  <si>
    <t>POST_NETWORK PROFILE</t>
  </si>
  <si>
    <t>PRE_PRD_REPACKAGE_CODE</t>
  </si>
  <si>
    <t>POST_PRD_REPACKAGE_CODE</t>
  </si>
  <si>
    <t>BATCH_ID</t>
  </si>
  <si>
    <t>PRE_COMMENTS</t>
  </si>
  <si>
    <t>POST_COMMENTS</t>
  </si>
  <si>
    <t>MATCH_COMMENTS</t>
  </si>
  <si>
    <t>PRE_FUNCTIONALITIES_DESCRIPTION</t>
  </si>
  <si>
    <t>POST_FUNCTIONALITIES_DESCRIPTION</t>
  </si>
  <si>
    <t>MATCH_FUNCTIONALITIES_DESCRIPTION</t>
  </si>
  <si>
    <t>PRE_FILLER_DESCRIPTION</t>
  </si>
  <si>
    <t>POST_FILLER_DESCRIPTION</t>
  </si>
  <si>
    <t>MATCH_FILLER_DESCRIPTION</t>
  </si>
  <si>
    <t>No</t>
  </si>
  <si>
    <t>246140016644115</t>
  </si>
  <si>
    <t>999</t>
  </si>
  <si>
    <t>256134533408053</t>
  </si>
  <si>
    <t>P</t>
  </si>
  <si>
    <t>Yes</t>
  </si>
  <si>
    <t>Retail</t>
  </si>
  <si>
    <t/>
  </si>
  <si>
    <t>00310737020</t>
  </si>
  <si>
    <t>BUDES/FORMOT AER 160-4.5</t>
  </si>
  <si>
    <t>44209902413240</t>
  </si>
  <si>
    <t>BUDESONIDE-FORMOTEROL FUMARATE DIHYD AEROSOL 160-4.5 MCG/ACT</t>
  </si>
  <si>
    <t>2665</t>
  </si>
  <si>
    <t>550</t>
  </si>
  <si>
    <t>F</t>
  </si>
  <si>
    <t>Y</t>
  </si>
  <si>
    <t>S</t>
  </si>
  <si>
    <t>10.200</t>
  </si>
  <si>
    <t>30</t>
  </si>
  <si>
    <t>.00</t>
  </si>
  <si>
    <t>125.00</t>
  </si>
  <si>
    <t>450.00</t>
  </si>
  <si>
    <t>134.06</t>
  </si>
  <si>
    <t>9.06</t>
  </si>
  <si>
    <t>129.41</t>
  </si>
  <si>
    <t>36.25</t>
  </si>
  <si>
    <t>20240423</t>
  </si>
  <si>
    <t>20250423</t>
  </si>
  <si>
    <t>1479016</t>
  </si>
  <si>
    <t>1740998</t>
  </si>
  <si>
    <t>511355328560</t>
  </si>
  <si>
    <t>02</t>
  </si>
  <si>
    <t>00</t>
  </si>
  <si>
    <t>01</t>
  </si>
  <si>
    <t>004336</t>
  </si>
  <si>
    <t>ADV</t>
  </si>
  <si>
    <t>RX6487</t>
  </si>
  <si>
    <t>2</t>
  </si>
  <si>
    <t>1</t>
  </si>
  <si>
    <t>0</t>
  </si>
  <si>
    <t>20240116</t>
  </si>
  <si>
    <t>3</t>
  </si>
  <si>
    <t>262.99</t>
  </si>
  <si>
    <t>1053847186</t>
  </si>
  <si>
    <t>22CCVS</t>
  </si>
  <si>
    <t>NCV204</t>
  </si>
  <si>
    <t>402.96</t>
  </si>
  <si>
    <t>409.49</t>
  </si>
  <si>
    <t>T</t>
  </si>
  <si>
    <t>ACC111111</t>
  </si>
  <si>
    <t>MLNAME</t>
  </si>
  <si>
    <t>MFNAME</t>
  </si>
  <si>
    <t>Seq-10~Flag-D~Step-2~MbrAmt-.00~PlanAmt-129.41|~|Seq-20~Flag-O~Step-2~MbrAmt-.00~PlanAmt-129.41</t>
  </si>
  <si>
    <t>Seq-10~Flag-D~Step-1~MbrAmt-125.00~PlanAmt-45.31|~|Seq-11~Flag-D~Step-2~MbrAmt-.00~PlanAmt-45.31|~|Seq-21~Flag-O~Step-1~MbrAmt-134.06~PlanAmt-36.25</t>
  </si>
  <si>
    <t>1391231</t>
  </si>
  <si>
    <t>CVS PHARMACY</t>
  </si>
  <si>
    <t>1060515</t>
  </si>
  <si>
    <t>1164464350</t>
  </si>
  <si>
    <t>X</t>
  </si>
  <si>
    <t>98500</t>
  </si>
  <si>
    <t>IN</t>
  </si>
  <si>
    <t>LR</t>
  </si>
  <si>
    <t>9</t>
  </si>
  <si>
    <t>RTX UMR CDH</t>
  </si>
  <si>
    <t>128.03</t>
  </si>
  <si>
    <t>168.52</t>
  </si>
  <si>
    <t>315.94</t>
  </si>
  <si>
    <t>.10</t>
  </si>
  <si>
    <t>1.0000</t>
  </si>
  <si>
    <t>1.0001</t>
  </si>
  <si>
    <t>.00000</t>
  </si>
  <si>
    <t>1.28</t>
  </si>
  <si>
    <t>1.69</t>
  </si>
  <si>
    <t>N</t>
  </si>
  <si>
    <t>000246</t>
  </si>
  <si>
    <t>123534</t>
  </si>
  <si>
    <t>75</t>
  </si>
  <si>
    <t>D022000018</t>
  </si>
  <si>
    <t>.000</t>
  </si>
  <si>
    <t>2.50</t>
  </si>
  <si>
    <t>DD</t>
  </si>
  <si>
    <t>M0</t>
  </si>
  <si>
    <t>1G</t>
  </si>
  <si>
    <t>4.03</t>
  </si>
  <si>
    <t>.0000</t>
  </si>
  <si>
    <t>GP</t>
  </si>
  <si>
    <t>A000542741</t>
  </si>
  <si>
    <t>PAID.</t>
  </si>
  <si>
    <t>A   A</t>
  </si>
  <si>
    <t>DUR Claims</t>
  </si>
  <si>
    <t>claims with Accums Deductible ~ claims with Accums CUPSING C</t>
  </si>
  <si>
    <t>246144236691153</t>
  </si>
  <si>
    <t>256134597581053</t>
  </si>
  <si>
    <t>16729044715</t>
  </si>
  <si>
    <t>LEVOTHYROXIN TAB 25MCG</t>
  </si>
  <si>
    <t>28100010100305</t>
  </si>
  <si>
    <t>LEVOTHYROXINE SODIUM TAB 25 MCG</t>
  </si>
  <si>
    <t>30.000</t>
  </si>
  <si>
    <t>4.00</t>
  </si>
  <si>
    <t>193.77</t>
  </si>
  <si>
    <t>.47</t>
  </si>
  <si>
    <t>1.87</t>
  </si>
  <si>
    <t>0327216</t>
  </si>
  <si>
    <t>7619271</t>
  </si>
  <si>
    <t>511355334113</t>
  </si>
  <si>
    <t>20240229</t>
  </si>
  <si>
    <t>1598177461</t>
  </si>
  <si>
    <t>22CWMT</t>
  </si>
  <si>
    <t>NWM204</t>
  </si>
  <si>
    <t>13.29</t>
  </si>
  <si>
    <t>Seq-10~Flag-D~Step-2~MbrAmt-.00~PlanAmt-2.34|~|Seq-20~Flag-O~Step-1~MbrAmt-.47~PlanAmt-1.87</t>
  </si>
  <si>
    <t>Seq-10~Flag-D~Step-1~MbrAmt-4.00~PlanAmt-.00|~|Seq-20~Flag-O~Step-1~MbrAmt-4.00~PlanAmt-.00</t>
  </si>
  <si>
    <t>2299~435~PlnOpt-02|~|2304~401~PlnOpt-02</t>
  </si>
  <si>
    <t>WALMART PHARMACY</t>
  </si>
  <si>
    <t>1030122</t>
  </si>
  <si>
    <t>1770502759</t>
  </si>
  <si>
    <t>MCG</t>
  </si>
  <si>
    <t>90.000</t>
  </si>
  <si>
    <t>26321</t>
  </si>
  <si>
    <t>OR</t>
  </si>
  <si>
    <t>2.22</t>
  </si>
  <si>
    <t>256.23</t>
  </si>
  <si>
    <t>446.00</t>
  </si>
  <si>
    <t>121.00</t>
  </si>
  <si>
    <t>.12</t>
  </si>
  <si>
    <t>U</t>
  </si>
  <si>
    <t>114607</t>
  </si>
  <si>
    <t>124615</t>
  </si>
  <si>
    <t>D012000095</t>
  </si>
  <si>
    <t>9.29</t>
  </si>
  <si>
    <t>MA</t>
  </si>
  <si>
    <t>A</t>
  </si>
  <si>
    <t>claims with Accums CUPSING C</t>
  </si>
  <si>
    <t>claims with Accums Deductible</t>
  </si>
  <si>
    <t>246144359706136</t>
  </si>
  <si>
    <t>256134519372053</t>
  </si>
  <si>
    <t>00024591502</t>
  </si>
  <si>
    <t>DUPIXENT     INJ 300/2ML</t>
  </si>
  <si>
    <t>9027302000D220</t>
  </si>
  <si>
    <t>9027302000D520</t>
  </si>
  <si>
    <t>DUPILUMAB SUBCUTANEOUS SOLN AUTO-INJECTOR 300 MG/2ML</t>
  </si>
  <si>
    <t>R</t>
  </si>
  <si>
    <t>STDOPTOUT2</t>
  </si>
  <si>
    <t>MDL-~PGP List-~List-&amp;SXDEFRLO~Seq-1~Type-J</t>
  </si>
  <si>
    <t>4.000</t>
  </si>
  <si>
    <t>28</t>
  </si>
  <si>
    <t>900.00</t>
  </si>
  <si>
    <t>250.00</t>
  </si>
  <si>
    <t>325.00</t>
  </si>
  <si>
    <t>3292.05</t>
  </si>
  <si>
    <t>2929.58</t>
  </si>
  <si>
    <t>$UTC^NN03</t>
  </si>
  <si>
    <t>&amp;SXDEFRLO</t>
  </si>
  <si>
    <t>0127010</t>
  </si>
  <si>
    <t>70075259</t>
  </si>
  <si>
    <t>511355327275</t>
  </si>
  <si>
    <t>20240411</t>
  </si>
  <si>
    <t>10268.64</t>
  </si>
  <si>
    <t>1245374677</t>
  </si>
  <si>
    <t>1NC20X</t>
  </si>
  <si>
    <t>4563.84</t>
  </si>
  <si>
    <t>4573.84</t>
  </si>
  <si>
    <t>Seq-10~Flag-O~Step-2~MbrAmt-.00~PlanAmt-3292.05</t>
  </si>
  <si>
    <t>Seq-10~Flag-D~Step-1~MbrAmt-125.00~PlanAmt-3254.58|~|Seq-11~Flag-D~Step-2~MbrAmt-.00~PlanAmt-3254.58|~|Seq-21~Flag-O~Step-1~MbrAmt-450.00~PlanAmt-2929.58|~|Seq-22~Flag-O~Step-2~MbrAmt-.00~PlanAmt-2929.58</t>
  </si>
  <si>
    <t>900~10055~PlnOpt-SX</t>
  </si>
  <si>
    <t>BIOPLUS SPECIALTY INFUSION AL</t>
  </si>
  <si>
    <t>1210101</t>
  </si>
  <si>
    <t>1346210549</t>
  </si>
  <si>
    <t>MG/2ML</t>
  </si>
  <si>
    <t>2.000</t>
  </si>
  <si>
    <t>48277</t>
  </si>
  <si>
    <t>SC</t>
  </si>
  <si>
    <t>3379.58</t>
  </si>
  <si>
    <t>120637</t>
  </si>
  <si>
    <t>123314</t>
  </si>
  <si>
    <t>03</t>
  </si>
  <si>
    <t>D012000045</t>
  </si>
  <si>
    <t>6</t>
  </si>
  <si>
    <t>10.00</t>
  </si>
  <si>
    <t>BP</t>
  </si>
  <si>
    <t>246145866362130</t>
  </si>
  <si>
    <t>256134588447053</t>
  </si>
  <si>
    <t>00093005805</t>
  </si>
  <si>
    <t>TRAMADOL HCL TAB 50MG</t>
  </si>
  <si>
    <t>65100095100320</t>
  </si>
  <si>
    <t>TRAMADOL HCL TAB 50 MG</t>
  </si>
  <si>
    <t>MDLEMPCOMG</t>
  </si>
  <si>
    <t>MDL-MDLEMPCOMG~PGP List-PGPOPDCT12~List-CMKOPDCT12~Seq-1~Type-G</t>
  </si>
  <si>
    <t>60.000</t>
  </si>
  <si>
    <t>20</t>
  </si>
  <si>
    <t>8.03</t>
  </si>
  <si>
    <t>444.64</t>
  </si>
  <si>
    <t>894.64</t>
  </si>
  <si>
    <t>.67</t>
  </si>
  <si>
    <t>2.66</t>
  </si>
  <si>
    <t>1478901</t>
  </si>
  <si>
    <t>2044616</t>
  </si>
  <si>
    <t>511355333225</t>
  </si>
  <si>
    <t>49.99</t>
  </si>
  <si>
    <t>M5450</t>
  </si>
  <si>
    <t>1841752532</t>
  </si>
  <si>
    <t>49.75</t>
  </si>
  <si>
    <t>52.75</t>
  </si>
  <si>
    <t>Seq-10~Flag-D~Step-2~MbrAmt-.00~PlanAmt-3.33|~|Seq-20~Flag-O~Step-1~MbrAmt-.67~PlanAmt-2.66</t>
  </si>
  <si>
    <t>Seq-10~Flag-D~Step-1~MbrAmt-8.03~PlanAmt-.00|~|Seq-20~Flag-O~Step-1~MbrAmt-8.03~PlanAmt-.00</t>
  </si>
  <si>
    <t>33~359~PlnOpt-30|~|1442~10360~PlnOpt-30</t>
  </si>
  <si>
    <t>1114968088</t>
  </si>
  <si>
    <t>4</t>
  </si>
  <si>
    <t>MG</t>
  </si>
  <si>
    <t>500.000</t>
  </si>
  <si>
    <t>7221</t>
  </si>
  <si>
    <t>ID</t>
  </si>
  <si>
    <t>3.20</t>
  </si>
  <si>
    <t>7.85</t>
  </si>
  <si>
    <t>5.36</t>
  </si>
  <si>
    <t>441.97</t>
  </si>
  <si>
    <t>116.97</t>
  </si>
  <si>
    <t>1.0050</t>
  </si>
  <si>
    <t>.03</t>
  </si>
  <si>
    <t>.08</t>
  </si>
  <si>
    <t>Pass</t>
  </si>
  <si>
    <t>SPA Sts is- Pass ~OvrDrugSts- a ~List- CMKOPDCT12 ~Schedule- SPACCCT12 ~Priority- 10 ~Modifier- O ~Edits- AG</t>
  </si>
  <si>
    <t>161743</t>
  </si>
  <si>
    <t>124444</t>
  </si>
  <si>
    <t>.50</t>
  </si>
  <si>
    <t>A                                       X                             X</t>
  </si>
  <si>
    <t>A                                                                         X</t>
  </si>
  <si>
    <t>claims with Accums CUPSING C ~ DUR Claims ~ Smart PA Edit</t>
  </si>
  <si>
    <t>claims with Accums Deductible ~ Smart PA Edit</t>
  </si>
  <si>
    <t>246154980567234</t>
  </si>
  <si>
    <t>256134571300053</t>
  </si>
  <si>
    <t>00310759030</t>
  </si>
  <si>
    <t>CRESTOR      TAB 40MG</t>
  </si>
  <si>
    <t>39400060100340</t>
  </si>
  <si>
    <t>ROSUVASTATIN CALCIUM TAB 40 MG</t>
  </si>
  <si>
    <t>C</t>
  </si>
  <si>
    <t>O</t>
  </si>
  <si>
    <t>153.56</t>
  </si>
  <si>
    <t>28.56</t>
  </si>
  <si>
    <t>266.74</t>
  </si>
  <si>
    <t>114.22</t>
  </si>
  <si>
    <t>20240424</t>
  </si>
  <si>
    <t>20250424</t>
  </si>
  <si>
    <t>1479232</t>
  </si>
  <si>
    <t>1521259</t>
  </si>
  <si>
    <t>511355331987</t>
  </si>
  <si>
    <t>20240117</t>
  </si>
  <si>
    <t>5</t>
  </si>
  <si>
    <t>328.99</t>
  </si>
  <si>
    <t>1770030801</t>
  </si>
  <si>
    <t>331.87</t>
  </si>
  <si>
    <t>337.69</t>
  </si>
  <si>
    <t>Seq-10~Flag-D~Step-2~MbrAmt-.00~PlanAmt-266.74|~|Seq-20~Flag-O~Step-2~MbrAmt-.00~PlanAmt-266.74</t>
  </si>
  <si>
    <t>Seq-10~Flag-D~Step-1~MbrAmt-125.00~PlanAmt-142.78|~|Seq-11~Flag-D~Step-2~MbrAmt-.00~PlanAmt-142.78|~|Seq-21~Flag-O~Step-1~MbrAmt-153.56~PlanAmt-114.22</t>
  </si>
  <si>
    <t>1366483232</t>
  </si>
  <si>
    <t>19155</t>
  </si>
  <si>
    <t>264.00</t>
  </si>
  <si>
    <t>265.03</t>
  </si>
  <si>
    <t>296.44</t>
  </si>
  <si>
    <t>1.0004</t>
  </si>
  <si>
    <t>2.64</t>
  </si>
  <si>
    <t>2.65</t>
  </si>
  <si>
    <t>135005</t>
  </si>
  <si>
    <t>124153</t>
  </si>
  <si>
    <t>23</t>
  </si>
  <si>
    <t>1B</t>
  </si>
  <si>
    <t>3.32</t>
  </si>
  <si>
    <t>BF</t>
  </si>
  <si>
    <t>246162995289025</t>
  </si>
  <si>
    <t>256134571319053</t>
  </si>
  <si>
    <t>00456202001</t>
  </si>
  <si>
    <t>LEXAPRO      TAB 20MG</t>
  </si>
  <si>
    <t>58160034100330</t>
  </si>
  <si>
    <t>ESCITALOPRAM OXALATE TAB 20 MG (BASE EQUIV)</t>
  </si>
  <si>
    <t>193.20</t>
  </si>
  <si>
    <t>68.20</t>
  </si>
  <si>
    <t>442.08</t>
  </si>
  <si>
    <t>272.78</t>
  </si>
  <si>
    <t>20240425</t>
  </si>
  <si>
    <t>20250425</t>
  </si>
  <si>
    <t>1521973</t>
  </si>
  <si>
    <t>511355331988</t>
  </si>
  <si>
    <t>542.99</t>
  </si>
  <si>
    <t>F330</t>
  </si>
  <si>
    <t>1689774531</t>
  </si>
  <si>
    <t>550.10</t>
  </si>
  <si>
    <t>558.10</t>
  </si>
  <si>
    <t>Seq-10~Flag-D~Step-2~MbrAmt-.00~PlanAmt-442.08|~|Seq-20~Flag-O~Step-2~MbrAmt-.00~PlanAmt-442.08</t>
  </si>
  <si>
    <t>Seq-10~Flag-D~Step-1~MbrAmt-125.00~PlanAmt-340.98|~|Seq-11~Flag-D~Step-2~MbrAmt-.00~PlanAmt-340.98|~|Seq-21~Flag-O~Step-1~MbrAmt-193.20~PlanAmt-272.78</t>
  </si>
  <si>
    <t>100.000</t>
  </si>
  <si>
    <t>17987</t>
  </si>
  <si>
    <t>D</t>
  </si>
  <si>
    <t>437.60</t>
  </si>
  <si>
    <t>461.27</t>
  </si>
  <si>
    <t>256.80</t>
  </si>
  <si>
    <t>.9998</t>
  </si>
  <si>
    <t>4.38</t>
  </si>
  <si>
    <t>4.61</t>
  </si>
  <si>
    <t>081913</t>
  </si>
  <si>
    <t>5.50</t>
  </si>
  <si>
    <t>BN</t>
  </si>
  <si>
    <t>246164821984056</t>
  </si>
  <si>
    <t>256134546214053</t>
  </si>
  <si>
    <t>51672126906</t>
  </si>
  <si>
    <t>BETAMETH VAL CRE 0.1%</t>
  </si>
  <si>
    <t>90550020103710</t>
  </si>
  <si>
    <t>BETAMETHASONE VALERATE CREAM 0.1% (BASE EQUIVALENT)</t>
  </si>
  <si>
    <t>45.000</t>
  </si>
  <si>
    <t>4.98</t>
  </si>
  <si>
    <t>279.69</t>
  </si>
  <si>
    <t>729.69</t>
  </si>
  <si>
    <t>1.00</t>
  </si>
  <si>
    <t>4.01</t>
  </si>
  <si>
    <t>5119513</t>
  </si>
  <si>
    <t>3119988</t>
  </si>
  <si>
    <t>511355329700</t>
  </si>
  <si>
    <t>41.99</t>
  </si>
  <si>
    <t>L309</t>
  </si>
  <si>
    <t>1073570115</t>
  </si>
  <si>
    <t>22CWAG</t>
  </si>
  <si>
    <t>NWG204</t>
  </si>
  <si>
    <t>45.68</t>
  </si>
  <si>
    <t>47.68</t>
  </si>
  <si>
    <t>Seq-10~Flag-D~Step-2~MbrAmt-.00~PlanAmt-5.01|~|Seq-20~Flag-O~Step-1~MbrAmt-1.00~PlanAmt-4.01</t>
  </si>
  <si>
    <t>Seq-10~Flag-D~Step-1~MbrAmt-4.98~PlanAmt-.00|~|Seq-20~Flag-O~Step-1~MbrAmt-4.98~PlanAmt-.00</t>
  </si>
  <si>
    <t>WALGREENS</t>
  </si>
  <si>
    <t>900101</t>
  </si>
  <si>
    <t>1285649186</t>
  </si>
  <si>
    <t>%</t>
  </si>
  <si>
    <t>31101</t>
  </si>
  <si>
    <t>EX</t>
  </si>
  <si>
    <t>4.91</t>
  </si>
  <si>
    <t>4.88</t>
  </si>
  <si>
    <t>170.31</t>
  </si>
  <si>
    <t>445.02</t>
  </si>
  <si>
    <t>120.02</t>
  </si>
  <si>
    <t>132340</t>
  </si>
  <si>
    <t>123742</t>
  </si>
  <si>
    <t>D022000079</t>
  </si>
  <si>
    <t>2.00</t>
  </si>
  <si>
    <t>246165724411361</t>
  </si>
  <si>
    <t>256134538036053</t>
  </si>
  <si>
    <t>55111015810</t>
  </si>
  <si>
    <t>OMEPRAZOLE   CAP 20MG</t>
  </si>
  <si>
    <t>49270060006520</t>
  </si>
  <si>
    <t>OMEPRAZOLE CAP DELAYED RELEASE 20 MG</t>
  </si>
  <si>
    <t>MDL-~PGP List-~List-CMKUM0180B~Seq-1~Type-G</t>
  </si>
  <si>
    <t>12.30</t>
  </si>
  <si>
    <t>296.02</t>
  </si>
  <si>
    <t>376.54</t>
  </si>
  <si>
    <t>205.52</t>
  </si>
  <si>
    <t>2.82</t>
  </si>
  <si>
    <t>11.26</t>
  </si>
  <si>
    <t>5123815</t>
  </si>
  <si>
    <t>7666501</t>
  </si>
  <si>
    <t>511355328978</t>
  </si>
  <si>
    <t>20231115</t>
  </si>
  <si>
    <t>15.00</t>
  </si>
  <si>
    <t>1760668529</t>
  </si>
  <si>
    <t>124.55</t>
  </si>
  <si>
    <t>Seq-10~Flag-D~Step-2~MbrAmt-.00~PlanAmt-14.08|~|Seq-20~Flag-O~Step-1~MbrAmt-2.82~PlanAmt-11.26</t>
  </si>
  <si>
    <t>Seq-10~Flag-D~Step-1~MbrAmt-12.30~PlanAmt-.00|~|Seq-20~Flag-O~Step-1~MbrAmt-12.30~PlanAmt-.00</t>
  </si>
  <si>
    <t>970101</t>
  </si>
  <si>
    <t>1710904883</t>
  </si>
  <si>
    <t>1000.000</t>
  </si>
  <si>
    <t>4348</t>
  </si>
  <si>
    <t>13.96</t>
  </si>
  <si>
    <t>12.20</t>
  </si>
  <si>
    <t>153.98</t>
  </si>
  <si>
    <t>437.70</t>
  </si>
  <si>
    <t>112.70</t>
  </si>
  <si>
    <t>155404</t>
  </si>
  <si>
    <t>123620</t>
  </si>
  <si>
    <t>109.55</t>
  </si>
  <si>
    <t>A                                       X</t>
  </si>
  <si>
    <t>claims with Accums CUPSING C ~ DUR Claims</t>
  </si>
  <si>
    <t>246168449675121</t>
  </si>
  <si>
    <t>256134524039053</t>
  </si>
  <si>
    <t>00169418113</t>
  </si>
  <si>
    <t>OZEMPIC      INJ 2MG/3ML</t>
  </si>
  <si>
    <t>2717007000D221</t>
  </si>
  <si>
    <t>SEMAGLUTIDE SOLN PEN-INJ 0.25 OR 0.5 MG/DOSE (2 MG/3ML)</t>
  </si>
  <si>
    <t>MDL6487002</t>
  </si>
  <si>
    <t>MDL-MDL6487002~PGP List-CVS5694~List-QJPA-5694~Seq-1~Type-J|~|MDL-~PGP List-~List-CMK0095~Seq-2~Type-G</t>
  </si>
  <si>
    <t>3.000</t>
  </si>
  <si>
    <t>182.92</t>
  </si>
  <si>
    <t>785.83</t>
  </si>
  <si>
    <t>57.92</t>
  </si>
  <si>
    <t>504.07</t>
  </si>
  <si>
    <t>231.68</t>
  </si>
  <si>
    <t>20250426</t>
  </si>
  <si>
    <t>1080439</t>
  </si>
  <si>
    <t>1942553</t>
  </si>
  <si>
    <t>511355327671</t>
  </si>
  <si>
    <t>20240426</t>
  </si>
  <si>
    <t>20240313</t>
  </si>
  <si>
    <t>1142.99</t>
  </si>
  <si>
    <t>E1169</t>
  </si>
  <si>
    <t>1447038682</t>
  </si>
  <si>
    <t>1162.22</t>
  </si>
  <si>
    <t>1164.72</t>
  </si>
  <si>
    <t>Seq-10~Flag-D~Step-2~MbrAmt-.00~PlanAmt-504.07|~|Seq-20~Flag-O~Step-2~MbrAmt-.00~PlanAmt-504.07</t>
  </si>
  <si>
    <t>Seq-10~Flag-D~Step-1~MbrAmt-125.00~PlanAmt-289.60|~|Seq-11~Flag-D~Step-2~MbrAmt-.00~PlanAmt-289.60|~|Seq-21~Flag-O~Step-1~MbrAmt-182.92~PlanAmt-231.68</t>
  </si>
  <si>
    <t>1040801</t>
  </si>
  <si>
    <t>1124125612</t>
  </si>
  <si>
    <t>MG/3ML</t>
  </si>
  <si>
    <t>53536</t>
  </si>
  <si>
    <t>LD</t>
  </si>
  <si>
    <t>503.97</t>
  </si>
  <si>
    <t>414.50</t>
  </si>
  <si>
    <t>267.08</t>
  </si>
  <si>
    <t>SPA Sts is- Pass ~OvrDrugSts- a ~List- QJPA-5694 ~Schedule- GLP5694D ~Priority- 10 ~Modifier- O ~Edits- DL</t>
  </si>
  <si>
    <t>SPA Sts is- Pass ~OvrDrugSts- a ~List- QJPA-5694 ~Schedule- GLP5694-D ~Priority- 10 ~Modifier- O ~Edits- DL</t>
  </si>
  <si>
    <t>232817</t>
  </si>
  <si>
    <t>123400</t>
  </si>
  <si>
    <t>X                             X</t>
  </si>
  <si>
    <t>A   A                                                                     X</t>
  </si>
  <si>
    <t>DUR Claims ~ Smart PA Edit</t>
  </si>
  <si>
    <t>claims with Accums Deductible ~ claims with Accums CUPSING C ~ Smart PA Edit</t>
  </si>
  <si>
    <t>246170156174320</t>
  </si>
  <si>
    <t>256134582805053</t>
  </si>
  <si>
    <t>00597015230</t>
  </si>
  <si>
    <t>JARDIANCE    TAB 10MG</t>
  </si>
  <si>
    <t>27700050000310</t>
  </si>
  <si>
    <t>EMPAGLIFLOZIN TAB 10 MG</t>
  </si>
  <si>
    <t>219.44</t>
  </si>
  <si>
    <t>94.44</t>
  </si>
  <si>
    <t>583.46</t>
  </si>
  <si>
    <t>377.74</t>
  </si>
  <si>
    <t>5926437</t>
  </si>
  <si>
    <t>2963477</t>
  </si>
  <si>
    <t>511355332835</t>
  </si>
  <si>
    <t>20240311</t>
  </si>
  <si>
    <t>753.32</t>
  </si>
  <si>
    <t>1033666920</t>
  </si>
  <si>
    <t>1NC22N</t>
  </si>
  <si>
    <t>1NC205</t>
  </si>
  <si>
    <t>733.32</t>
  </si>
  <si>
    <t>Seq-10~Flag-D~Step-2~MbrAmt-.00~PlanAmt-583.46|~|Seq-20~Flag-O~Step-2~MbrAmt-.00~PlanAmt-583.46</t>
  </si>
  <si>
    <t>Seq-10~Flag-D~Step-1~MbrAmt-125.00~PlanAmt-472.18|~|Seq-11~Flag-D~Step-2~MbrAmt-.00~PlanAmt-472.18|~|Seq-21~Flag-O~Step-1~MbrAmt-219.44~PlanAmt-377.74</t>
  </si>
  <si>
    <t>EXACT CARE PHARMACY</t>
  </si>
  <si>
    <t>1190103</t>
  </si>
  <si>
    <t>1508347451</t>
  </si>
  <si>
    <t>36716</t>
  </si>
  <si>
    <t>583.36</t>
  </si>
  <si>
    <t>597.08</t>
  </si>
  <si>
    <t>230.56</t>
  </si>
  <si>
    <t>002601</t>
  </si>
  <si>
    <t>124348</t>
  </si>
  <si>
    <t>05</t>
  </si>
  <si>
    <t>D012000091</t>
  </si>
  <si>
    <t>EA</t>
  </si>
  <si>
    <t>07</t>
  </si>
  <si>
    <t>20.00</t>
  </si>
  <si>
    <t>246202283880095</t>
  </si>
  <si>
    <t>998</t>
  </si>
  <si>
    <t>256134596617053</t>
  </si>
  <si>
    <t>68382005105</t>
  </si>
  <si>
    <t>MELOXICAM    TAB 15MG</t>
  </si>
  <si>
    <t>66100052000330</t>
  </si>
  <si>
    <t>MELOXICAM TAB 15 MG</t>
  </si>
  <si>
    <t>4.04</t>
  </si>
  <si>
    <t>308.64</t>
  </si>
  <si>
    <t>758.64</t>
  </si>
  <si>
    <t>.82</t>
  </si>
  <si>
    <t>3.26</t>
  </si>
  <si>
    <t>20240429</t>
  </si>
  <si>
    <t>20250429</t>
  </si>
  <si>
    <t>1477288</t>
  </si>
  <si>
    <t>7519360</t>
  </si>
  <si>
    <t>511355334039</t>
  </si>
  <si>
    <t>10</t>
  </si>
  <si>
    <t>20230721</t>
  </si>
  <si>
    <t>1982694980</t>
  </si>
  <si>
    <t>145.35</t>
  </si>
  <si>
    <t>Seq-10~Flag-D~Step-2~MbrAmt-.00~PlanAmt-4.08|~|Seq-20~Flag-O~Step-1~MbrAmt-.82~PlanAmt-3.26</t>
  </si>
  <si>
    <t>Seq-10~Flag-D~Step-1~MbrAmt-4.04~PlanAmt-.00|~|Seq-20~Flag-O~Step-1~MbrAmt-4.04~PlanAmt-.00</t>
  </si>
  <si>
    <t>1942227244</t>
  </si>
  <si>
    <t>31662</t>
  </si>
  <si>
    <t>141.36</t>
  </si>
  <si>
    <t>445.96</t>
  </si>
  <si>
    <t>120.96</t>
  </si>
  <si>
    <t>.04</t>
  </si>
  <si>
    <t>084158</t>
  </si>
  <si>
    <t>124606</t>
  </si>
  <si>
    <t>141.35</t>
  </si>
  <si>
    <t>246202286977311</t>
  </si>
  <si>
    <t>256134595302053</t>
  </si>
  <si>
    <t>145.33</t>
  </si>
  <si>
    <t>20.33</t>
  </si>
  <si>
    <t>295.59</t>
  </si>
  <si>
    <t>81.34</t>
  </si>
  <si>
    <t>7567035</t>
  </si>
  <si>
    <t>511355333953</t>
  </si>
  <si>
    <t>20240306</t>
  </si>
  <si>
    <t>740.65</t>
  </si>
  <si>
    <t>1639153216</t>
  </si>
  <si>
    <t>Seq-10~Flag-D~Step-2~MbrAmt-.00~PlanAmt-295.59|~|Seq-20~Flag-O~Step-2~MbrAmt-.00~PlanAmt-295.59</t>
  </si>
  <si>
    <t>Seq-10~Flag-D~Step-1~MbrAmt-125.00~PlanAmt-101.67|~|Seq-11~Flag-D~Step-2~MbrAmt-.00~PlanAmt-101.67|~|Seq-21~Flag-O~Step-1~MbrAmt-145.33~PlanAmt-81.34</t>
  </si>
  <si>
    <t>289.57</t>
  </si>
  <si>
    <t>220.54</t>
  </si>
  <si>
    <t>304.67</t>
  </si>
  <si>
    <t>.9996</t>
  </si>
  <si>
    <t>5.90</t>
  </si>
  <si>
    <t>6.03</t>
  </si>
  <si>
    <t>084530</t>
  </si>
  <si>
    <t>124553</t>
  </si>
  <si>
    <t>7.33</t>
  </si>
  <si>
    <t>246203381115089</t>
  </si>
  <si>
    <t>256134575517053</t>
  </si>
  <si>
    <t>61755002002</t>
  </si>
  <si>
    <t>PRALUENT     INJ 75MG/ML</t>
  </si>
  <si>
    <t>3935001000D520</t>
  </si>
  <si>
    <t>ALIROCUMAB SUBCUTANEOUS SOLUTION AUTO-INJECTOR 75 MG/ML</t>
  </si>
  <si>
    <t>172.86</t>
  </si>
  <si>
    <t>47.86</t>
  </si>
  <si>
    <t>356.50</t>
  </si>
  <si>
    <t>191.43</t>
  </si>
  <si>
    <t>1488471</t>
  </si>
  <si>
    <t>6341605</t>
  </si>
  <si>
    <t>511355332293</t>
  </si>
  <si>
    <t>04</t>
  </si>
  <si>
    <t>20240111</t>
  </si>
  <si>
    <t>697.06</t>
  </si>
  <si>
    <t>E782</t>
  </si>
  <si>
    <t>1457516965</t>
  </si>
  <si>
    <t>22CHMA</t>
  </si>
  <si>
    <t>NHM205</t>
  </si>
  <si>
    <t>607.78</t>
  </si>
  <si>
    <t>619.78</t>
  </si>
  <si>
    <t>Seq-10~Flag-D~Step-2~MbrAmt-.00~PlanAmt-356.50|~|Seq-20~Flag-O~Step-2~MbrAmt-.00~PlanAmt-356.50</t>
  </si>
  <si>
    <t>Seq-10~Flag-D~Step-1~MbrAmt-125.00~PlanAmt-239.29|~|Seq-11~Flag-D~Step-2~MbrAmt-.00~PlanAmt-239.29|~|Seq-21~Flag-O~Step-1~MbrAmt-172.86~PlanAmt-191.43</t>
  </si>
  <si>
    <t>SWEDISH AMERICAN HOSPITAL</t>
  </si>
  <si>
    <t>1140411</t>
  </si>
  <si>
    <t>1588093942</t>
  </si>
  <si>
    <t>MG/ML</t>
  </si>
  <si>
    <t>1.000</t>
  </si>
  <si>
    <t>39182</t>
  </si>
  <si>
    <t>356.40</t>
  </si>
  <si>
    <t>364.19</t>
  </si>
  <si>
    <t>277.14</t>
  </si>
  <si>
    <t>092331</t>
  </si>
  <si>
    <t>124235</t>
  </si>
  <si>
    <t>D012000097</t>
  </si>
  <si>
    <t>ML</t>
  </si>
  <si>
    <t>12.00</t>
  </si>
  <si>
    <t>246203885060170</t>
  </si>
  <si>
    <t>256134505442053</t>
  </si>
  <si>
    <t>59011042010</t>
  </si>
  <si>
    <t>OXYCONTIN    TAB 20MG ER</t>
  </si>
  <si>
    <t>6510007510A720</t>
  </si>
  <si>
    <t>OXYCODONE HCL TAB ER 12HR DETER 20 MG</t>
  </si>
  <si>
    <t>MDL-~PGP List-~List-CMKUM0190~Seq-1~Type-G</t>
  </si>
  <si>
    <t>284.10</t>
  </si>
  <si>
    <t>159.10</t>
  </si>
  <si>
    <t>868.44</t>
  </si>
  <si>
    <t>636.41</t>
  </si>
  <si>
    <t>1473470</t>
  </si>
  <si>
    <t>2157324</t>
  </si>
  <si>
    <t>511355326157</t>
  </si>
  <si>
    <t>1222.59</t>
  </si>
  <si>
    <t>1407309982</t>
  </si>
  <si>
    <t>1074.00</t>
  </si>
  <si>
    <t>1086.74</t>
  </si>
  <si>
    <t>Seq-10~Flag-D~Step-2~MbrAmt-.00~PlanAmt-868.44|~|Seq-20~Flag-O~Step-2~MbrAmt-.00~PlanAmt-868.44</t>
  </si>
  <si>
    <t>Seq-10~Flag-D~Step-1~MbrAmt-125.00~PlanAmt-795.51|~|Seq-11~Flag-D~Step-2~MbrAmt-.00~PlanAmt-795.51|~|Seq-21~Flag-O~Step-1~MbrAmt-284.10~PlanAmt-636.41</t>
  </si>
  <si>
    <t>1001101</t>
  </si>
  <si>
    <t>1891700084</t>
  </si>
  <si>
    <t>37161</t>
  </si>
  <si>
    <t>859.74</t>
  </si>
  <si>
    <t>911.30</t>
  </si>
  <si>
    <t>165.90</t>
  </si>
  <si>
    <t>8.60</t>
  </si>
  <si>
    <t>9.11</t>
  </si>
  <si>
    <t>104730</t>
  </si>
  <si>
    <t>123054</t>
  </si>
  <si>
    <t>10.74</t>
  </si>
  <si>
    <t>246203935478236</t>
  </si>
  <si>
    <t>256134575549053</t>
  </si>
  <si>
    <t>00074057928</t>
  </si>
  <si>
    <t>VENCLEXTA    TAB START PK</t>
  </si>
  <si>
    <t>2147008000B720</t>
  </si>
  <si>
    <t>VENETOCLAX TAB THERAPY STARTER PACK 10 &amp; 50 &amp; 100 MG</t>
  </si>
  <si>
    <t>42.000</t>
  </si>
  <si>
    <t>3161.55</t>
  </si>
  <si>
    <t>2766.46</t>
  </si>
  <si>
    <t>6364059</t>
  </si>
  <si>
    <t>511355332294</t>
  </si>
  <si>
    <t>4625.32</t>
  </si>
  <si>
    <t>C9110</t>
  </si>
  <si>
    <t>1558382069</t>
  </si>
  <si>
    <t>3954.28</t>
  </si>
  <si>
    <t>3966.28</t>
  </si>
  <si>
    <t>Seq-10~Flag-D~Step-2~MbrAmt-.00~PlanAmt-3161.55|~|Seq-20~Flag-O~Step-2~MbrAmt-.00~PlanAmt-3161.55</t>
  </si>
  <si>
    <t>Seq-10~Flag-D~Step-1~MbrAmt-125.00~PlanAmt-3091.46|~|Seq-11~Flag-D~Step-2~MbrAmt-.00~PlanAmt-3091.46|~|Seq-21~Flag-O~Step-1~MbrAmt-450.00~PlanAmt-2766.46|~|Seq-22~Flag-O~Step-2~MbrAmt-.00~PlanAmt-2766.46</t>
  </si>
  <si>
    <t>41048</t>
  </si>
  <si>
    <t>3161.45</t>
  </si>
  <si>
    <t>3216.36</t>
  </si>
  <si>
    <t>105555</t>
  </si>
  <si>
    <t>246203951369360</t>
  </si>
  <si>
    <t>256134596634053</t>
  </si>
  <si>
    <t>43547028111</t>
  </si>
  <si>
    <t>ESCITALOPRAM TAB 10MG</t>
  </si>
  <si>
    <t>58160034100320</t>
  </si>
  <si>
    <t>ESCITALOPRAM OXALATE TAB 10 MG (BASE EQUIV)</t>
  </si>
  <si>
    <t>15.02</t>
  </si>
  <si>
    <t>311.67</t>
  </si>
  <si>
    <t>761.67</t>
  </si>
  <si>
    <t>3.03</t>
  </si>
  <si>
    <t>12.12</t>
  </si>
  <si>
    <t>7567552</t>
  </si>
  <si>
    <t>511355334040</t>
  </si>
  <si>
    <t>20240307</t>
  </si>
  <si>
    <t>1396158812</t>
  </si>
  <si>
    <t>129.90</t>
  </si>
  <si>
    <t>Seq-10~Flag-D~Step-2~MbrAmt-.00~PlanAmt-15.15|~|Seq-20~Flag-O~Step-1~MbrAmt-3.03~PlanAmt-12.12</t>
  </si>
  <si>
    <t>Seq-10~Flag-D~Step-1~MbrAmt-15.02~PlanAmt-.00|~|Seq-20~Flag-O~Step-1~MbrAmt-15.02~PlanAmt-.00</t>
  </si>
  <si>
    <t>17851</t>
  </si>
  <si>
    <t>138.33</t>
  </si>
  <si>
    <t>434.98</t>
  </si>
  <si>
    <t>109.98</t>
  </si>
  <si>
    <t>.1155</t>
  </si>
  <si>
    <t>.15</t>
  </si>
  <si>
    <t>.02</t>
  </si>
  <si>
    <t>111009</t>
  </si>
  <si>
    <t>115.05</t>
  </si>
  <si>
    <t>246204139736098</t>
  </si>
  <si>
    <t>256134486599053</t>
  </si>
  <si>
    <t>842.83</t>
  </si>
  <si>
    <t>288.54</t>
  </si>
  <si>
    <t>1486023</t>
  </si>
  <si>
    <t>8160771</t>
  </si>
  <si>
    <t>511355324336</t>
  </si>
  <si>
    <t>725.99</t>
  </si>
  <si>
    <t>E1142</t>
  </si>
  <si>
    <t>1992217178</t>
  </si>
  <si>
    <t>743.15</t>
  </si>
  <si>
    <t>Seq-10~Flag-D~Step-2~MbrAmt-.00~PlanAmt-288.54|~|Seq-20~Flag-O~Step-2~MbrAmt-.00~PlanAmt-288.54</t>
  </si>
  <si>
    <t>1110928</t>
  </si>
  <si>
    <t>1609158682</t>
  </si>
  <si>
    <t>282.61</t>
  </si>
  <si>
    <t>5.83</t>
  </si>
  <si>
    <t>113003</t>
  </si>
  <si>
    <t>122746</t>
  </si>
  <si>
    <t>246204738247273</t>
  </si>
  <si>
    <t>256134600340053</t>
  </si>
  <si>
    <t>70954006020</t>
  </si>
  <si>
    <t>PREDNISONE   TAB 20MG</t>
  </si>
  <si>
    <t>22100045000325</t>
  </si>
  <si>
    <t>PREDNISONE TAB 20 MG</t>
  </si>
  <si>
    <t>10.000</t>
  </si>
  <si>
    <t>.99</t>
  </si>
  <si>
    <t>406.73</t>
  </si>
  <si>
    <t>856.73</t>
  </si>
  <si>
    <t>.19</t>
  </si>
  <si>
    <t>.75</t>
  </si>
  <si>
    <t>2158096</t>
  </si>
  <si>
    <t>511355334380</t>
  </si>
  <si>
    <t>11.99</t>
  </si>
  <si>
    <t>1700804028</t>
  </si>
  <si>
    <t>2.56</t>
  </si>
  <si>
    <t>4.59</t>
  </si>
  <si>
    <t>Seq-10~Flag-D~Step-2~MbrAmt-.00~PlanAmt-.94|~|Seq-20~Flag-O~Step-1~MbrAmt-.19~PlanAmt-.75</t>
  </si>
  <si>
    <t>Seq-10~Flag-D~Step-1~MbrAmt-.99~PlanAmt-.00|~|Seq-20~Flag-O~Step-1~MbrAmt-.99~PlanAmt-.00</t>
  </si>
  <si>
    <t>27174</t>
  </si>
  <si>
    <t>.83</t>
  </si>
  <si>
    <t>.88</t>
  </si>
  <si>
    <t>43.27</t>
  </si>
  <si>
    <t>449.01</t>
  </si>
  <si>
    <t>124.01</t>
  </si>
  <si>
    <t>1.1719</t>
  </si>
  <si>
    <t>.01</t>
  </si>
  <si>
    <t>130942</t>
  </si>
  <si>
    <t>124643</t>
  </si>
  <si>
    <t>246205056508160</t>
  </si>
  <si>
    <t>256134504583053</t>
  </si>
  <si>
    <t>00603459315</t>
  </si>
  <si>
    <t>METHYLPRED   TAB 4MG</t>
  </si>
  <si>
    <t>2210003000B705</t>
  </si>
  <si>
    <t>METHYLPREDNISOLONE TAB THERAPY PACK 4 MG (21)</t>
  </si>
  <si>
    <t>21.000</t>
  </si>
  <si>
    <t>4.02</t>
  </si>
  <si>
    <t>162.40</t>
  </si>
  <si>
    <t>612.40</t>
  </si>
  <si>
    <t>.80</t>
  </si>
  <si>
    <t>3.19</t>
  </si>
  <si>
    <t>5749001</t>
  </si>
  <si>
    <t>0314697</t>
  </si>
  <si>
    <t>511355326068</t>
  </si>
  <si>
    <t>19.19</t>
  </si>
  <si>
    <t>M4180</t>
  </si>
  <si>
    <t>1700902434</t>
  </si>
  <si>
    <t>30.01</t>
  </si>
  <si>
    <t>32.51</t>
  </si>
  <si>
    <t>Seq-10~Flag-D~Step-2~MbrAmt-.00~PlanAmt-3.99|~|Seq-20~Flag-O~Step-1~MbrAmt-.80~PlanAmt-3.19</t>
  </si>
  <si>
    <t>Seq-10~Flag-D~Step-1~MbrAmt-4.02~PlanAmt-.00|~|Seq-20~Flag-O~Step-1~MbrAmt-4.02~PlanAmt-.00</t>
  </si>
  <si>
    <t>1211022</t>
  </si>
  <si>
    <t>1891466421</t>
  </si>
  <si>
    <t>37499</t>
  </si>
  <si>
    <t>3.89</t>
  </si>
  <si>
    <t>3.92</t>
  </si>
  <si>
    <t>287.60</t>
  </si>
  <si>
    <t>445.98</t>
  </si>
  <si>
    <t>120.98</t>
  </si>
  <si>
    <t>140245</t>
  </si>
  <si>
    <t>123045</t>
  </si>
  <si>
    <t>246210047887138</t>
  </si>
  <si>
    <t>256134610218053</t>
  </si>
  <si>
    <t>57237001401</t>
  </si>
  <si>
    <t>TAMSULOSIN   CAP 0.4MG</t>
  </si>
  <si>
    <t>56852070100110</t>
  </si>
  <si>
    <t>TAMSULOSIN HCL CAP 0.4 MG</t>
  </si>
  <si>
    <t>4.99</t>
  </si>
  <si>
    <t>217.13</t>
  </si>
  <si>
    <t>347.53</t>
  </si>
  <si>
    <t>2.88</t>
  </si>
  <si>
    <t>11.52</t>
  </si>
  <si>
    <t>20240430</t>
  </si>
  <si>
    <t>20250430</t>
  </si>
  <si>
    <t>1758545</t>
  </si>
  <si>
    <t>511355335169</t>
  </si>
  <si>
    <t>78.59</t>
  </si>
  <si>
    <t>R351</t>
  </si>
  <si>
    <t>1538199666</t>
  </si>
  <si>
    <t>126.41</t>
  </si>
  <si>
    <t>130.17</t>
  </si>
  <si>
    <t>Seq-10~Flag-D~Step-2~MbrAmt-.00~PlanAmt-14.40|~|Seq-20~Flag-O~Step-1~MbrAmt-2.88~PlanAmt-11.52</t>
  </si>
  <si>
    <t>Seq-10~Flag-D~Step-1~MbrAmt-4.99~PlanAmt-.00|~|Seq-20~Flag-O~Step-1~MbrAmt-4.99~PlanAmt-.00</t>
  </si>
  <si>
    <t>48191</t>
  </si>
  <si>
    <t>14.16</t>
  </si>
  <si>
    <t>4.84</t>
  </si>
  <si>
    <t>232.87</t>
  </si>
  <si>
    <t>445.01</t>
  </si>
  <si>
    <t>120.01</t>
  </si>
  <si>
    <t>.9968</t>
  </si>
  <si>
    <t>.14</t>
  </si>
  <si>
    <t>.05</t>
  </si>
  <si>
    <t>000759</t>
  </si>
  <si>
    <t>124822</t>
  </si>
  <si>
    <t>1.26</t>
  </si>
  <si>
    <t>246210066319175</t>
  </si>
  <si>
    <t>256134478920053</t>
  </si>
  <si>
    <t>72205014190</t>
  </si>
  <si>
    <t>LOSARTAN POT TAB 25MG</t>
  </si>
  <si>
    <t>36150040200320</t>
  </si>
  <si>
    <t>LOSARTAN POTASSIUM TAB 25 MG</t>
  </si>
  <si>
    <t>8.31</t>
  </si>
  <si>
    <t>9.34</t>
  </si>
  <si>
    <t>1956122</t>
  </si>
  <si>
    <t>511355323606</t>
  </si>
  <si>
    <t>20231006</t>
  </si>
  <si>
    <t>41.29</t>
  </si>
  <si>
    <t>I10</t>
  </si>
  <si>
    <t>1558337956</t>
  </si>
  <si>
    <t>50.48</t>
  </si>
  <si>
    <t>53.48</t>
  </si>
  <si>
    <t>Seq-10~Flag-D~Step-2~MbrAmt-.00~PlanAmt-10.16|~|Seq-20~Flag-O~Step-1~MbrAmt-.82~PlanAmt-9.34|~|Seq-21~Flag-O~Step-2~MbrAmt-.00~PlanAmt-9.34</t>
  </si>
  <si>
    <t>Seq-10~Flag-D~Step-1~MbrAmt-8.31~PlanAmt-.00|~|Seq-20~Flag-O~Step-1~MbrAmt-8.31~PlanAmt-.00</t>
  </si>
  <si>
    <t>14850</t>
  </si>
  <si>
    <t>1|~|2</t>
  </si>
  <si>
    <t>DD|~|LR</t>
  </si>
  <si>
    <t>1|~|9</t>
  </si>
  <si>
    <t>9.96</t>
  </si>
  <si>
    <t>8.13</t>
  </si>
  <si>
    <t>441.69</t>
  </si>
  <si>
    <t>116.69</t>
  </si>
  <si>
    <t>.9905</t>
  </si>
  <si>
    <t>001103</t>
  </si>
  <si>
    <t>122629</t>
  </si>
  <si>
    <t>246217477932111</t>
  </si>
  <si>
    <t>256134627821053</t>
  </si>
  <si>
    <t>66993000210</t>
  </si>
  <si>
    <t>ESTRADIOL    CRE 0.01%</t>
  </si>
  <si>
    <t>55350020003705</t>
  </si>
  <si>
    <t>ESTRADIOL VAGINAL CREAM 0.1 MG/GM</t>
  </si>
  <si>
    <t>555</t>
  </si>
  <si>
    <t>42.500</t>
  </si>
  <si>
    <t>22.90</t>
  </si>
  <si>
    <t>191.01</t>
  </si>
  <si>
    <t>4.80</t>
  </si>
  <si>
    <t>19.18</t>
  </si>
  <si>
    <t>0134368</t>
  </si>
  <si>
    <t>1414168</t>
  </si>
  <si>
    <t>511355336909</t>
  </si>
  <si>
    <t>20240401</t>
  </si>
  <si>
    <t>111.99</t>
  </si>
  <si>
    <t>1063488922</t>
  </si>
  <si>
    <t>22PCVS</t>
  </si>
  <si>
    <t>PN205C</t>
  </si>
  <si>
    <t>310.21</t>
  </si>
  <si>
    <t>312.81</t>
  </si>
  <si>
    <t>Seq-10~Flag-D~Step-2~MbrAmt-.00~PlanAmt-23.98|~|Seq-20~Flag-O~Step-1~MbrAmt-4.80~PlanAmt-19.18</t>
  </si>
  <si>
    <t>Seq-10~Flag-D~Step-1~MbrAmt-22.90~PlanAmt-.00|~|Seq-20~Flag-O~Step-1~MbrAmt-22.90~PlanAmt-.00</t>
  </si>
  <si>
    <t>1070520</t>
  </si>
  <si>
    <t>1750404141</t>
  </si>
  <si>
    <t>MG/GM</t>
  </si>
  <si>
    <t>67170</t>
  </si>
  <si>
    <t>VA</t>
  </si>
  <si>
    <t>23.88</t>
  </si>
  <si>
    <t>22.80</t>
  </si>
  <si>
    <t>258.99</t>
  </si>
  <si>
    <t>427.10</t>
  </si>
  <si>
    <t>102.10</t>
  </si>
  <si>
    <t>204619</t>
  </si>
  <si>
    <t>125118</t>
  </si>
  <si>
    <t>12</t>
  </si>
  <si>
    <t>246220261339091</t>
  </si>
  <si>
    <t>256134551680053</t>
  </si>
  <si>
    <t>72888003001</t>
  </si>
  <si>
    <t>OXYBUTYNIN   TAB 5MG ER</t>
  </si>
  <si>
    <t>54100045207520</t>
  </si>
  <si>
    <t>OXYBUTYNIN CHLORIDE TAB ER 24HR 5 MG</t>
  </si>
  <si>
    <t>9.83</t>
  </si>
  <si>
    <t>300.58</t>
  </si>
  <si>
    <t>2.99</t>
  </si>
  <si>
    <t>11.98</t>
  </si>
  <si>
    <t>20240501</t>
  </si>
  <si>
    <t>20250501</t>
  </si>
  <si>
    <t>1716744</t>
  </si>
  <si>
    <t>511355330194</t>
  </si>
  <si>
    <t>20231107</t>
  </si>
  <si>
    <t>96.59</t>
  </si>
  <si>
    <t>N3281</t>
  </si>
  <si>
    <t>1669746988</t>
  </si>
  <si>
    <t>98.65</t>
  </si>
  <si>
    <t>102.14</t>
  </si>
  <si>
    <t>Seq-10~Flag-D~Step-2~MbrAmt-.00~PlanAmt-14.97|~|Seq-20~Flag-O~Step-1~MbrAmt-2.99~PlanAmt-11.98</t>
  </si>
  <si>
    <t>Seq-10~Flag-D~Step-1~MbrAmt-9.83~PlanAmt-.00|~|Seq-20~Flag-O~Step-1~MbrAmt-9.83~PlanAmt-.00</t>
  </si>
  <si>
    <t>19388</t>
  </si>
  <si>
    <t>14.72</t>
  </si>
  <si>
    <t>9.63</t>
  </si>
  <si>
    <t>149.42</t>
  </si>
  <si>
    <t>440.17</t>
  </si>
  <si>
    <t>115.17</t>
  </si>
  <si>
    <t>1.0035</t>
  </si>
  <si>
    <t>004333</t>
  </si>
  <si>
    <t>123836</t>
  </si>
  <si>
    <t>11</t>
  </si>
  <si>
    <t>246220263212096</t>
  </si>
  <si>
    <t>256134557330053</t>
  </si>
  <si>
    <t>00378180310</t>
  </si>
  <si>
    <t>LEVOTHYROXIN TAB 50MCG</t>
  </si>
  <si>
    <t>28100010100310</t>
  </si>
  <si>
    <t>LEVOTHYROXINE SODIUM TAB 50 MCG</t>
  </si>
  <si>
    <t>2.10</t>
  </si>
  <si>
    <t>127.68</t>
  </si>
  <si>
    <t>577.68</t>
  </si>
  <si>
    <t>2022189</t>
  </si>
  <si>
    <t>511355330713</t>
  </si>
  <si>
    <t>20240305</t>
  </si>
  <si>
    <t>E039</t>
  </si>
  <si>
    <t>1407882038</t>
  </si>
  <si>
    <t>14.88</t>
  </si>
  <si>
    <t>17.53</t>
  </si>
  <si>
    <t>Seq-10~Flag-D~Step-2~MbrAmt-.00~PlanAmt-2.50|~|Seq-20~Flag-O~Step-1~MbrAmt-.50~PlanAmt-2.00</t>
  </si>
  <si>
    <t>Seq-10~Flag-D~Step-1~MbrAmt-2.10~PlanAmt-.00|~|Seq-20~Flag-O~Step-1~MbrAmt-2.10~PlanAmt-.00</t>
  </si>
  <si>
    <t>26322</t>
  </si>
  <si>
    <t>2.38</t>
  </si>
  <si>
    <t>1.98</t>
  </si>
  <si>
    <t>322.32</t>
  </si>
  <si>
    <t>447.90</t>
  </si>
  <si>
    <t>122.90</t>
  </si>
  <si>
    <t>1.0081</t>
  </si>
  <si>
    <t>004352</t>
  </si>
  <si>
    <t>123933</t>
  </si>
  <si>
    <t>246224132851348</t>
  </si>
  <si>
    <t>256134491146053</t>
  </si>
  <si>
    <t>31722088390</t>
  </si>
  <si>
    <t>ROSUVASTATIN TAB 10MG</t>
  </si>
  <si>
    <t>39400060100310</t>
  </si>
  <si>
    <t>ROSUVASTATIN CALCIUM TAB 10 MG</t>
  </si>
  <si>
    <t>12.000</t>
  </si>
  <si>
    <t>15.98</t>
  </si>
  <si>
    <t>233.65</t>
  </si>
  <si>
    <t>2.59</t>
  </si>
  <si>
    <t>10.38</t>
  </si>
  <si>
    <t>2054755</t>
  </si>
  <si>
    <t>511355324721</t>
  </si>
  <si>
    <t>20230620</t>
  </si>
  <si>
    <t>40.69</t>
  </si>
  <si>
    <t>1598439846</t>
  </si>
  <si>
    <t>107.34</t>
  </si>
  <si>
    <t>110.41</t>
  </si>
  <si>
    <t>Seq-10~Flag-D~Step-2~MbrAmt-.00~PlanAmt-12.97|~|Seq-20~Flag-O~Step-1~MbrAmt-2.59~PlanAmt-10.38</t>
  </si>
  <si>
    <t>Seq-10~Flag-D~Step-1~MbrAmt-15.98~PlanAmt-.00|~|Seq-20~Flag-O~Step-1~MbrAmt-15.98~PlanAmt-.00</t>
  </si>
  <si>
    <t>19153</t>
  </si>
  <si>
    <t>12.74</t>
  </si>
  <si>
    <t>15.72</t>
  </si>
  <si>
    <t>216.35</t>
  </si>
  <si>
    <t>434.02</t>
  </si>
  <si>
    <t>109.02</t>
  </si>
  <si>
    <t>.13</t>
  </si>
  <si>
    <t>.16</t>
  </si>
  <si>
    <t>112848</t>
  </si>
  <si>
    <t>122831</t>
  </si>
  <si>
    <t>36.000</t>
  </si>
  <si>
    <t>1.07</t>
  </si>
  <si>
    <t>A                                           X</t>
  </si>
  <si>
    <t>claims with Accums Deductible ~ DUR Claims</t>
  </si>
  <si>
    <t>246224944514093</t>
  </si>
  <si>
    <t>256134600357053</t>
  </si>
  <si>
    <t>69584061250</t>
  </si>
  <si>
    <t>METHOCARBAM  TAB 750MG</t>
  </si>
  <si>
    <t>75100070000310</t>
  </si>
  <si>
    <t>METHOCARBAMOL TAB 750 MG</t>
  </si>
  <si>
    <t>2.26</t>
  </si>
  <si>
    <t>411.10</t>
  </si>
  <si>
    <t>861.10</t>
  </si>
  <si>
    <t>1478444</t>
  </si>
  <si>
    <t>9834862</t>
  </si>
  <si>
    <t>511355334381</t>
  </si>
  <si>
    <t>19.27</t>
  </si>
  <si>
    <t>1013795392</t>
  </si>
  <si>
    <t>GOVCLP</t>
  </si>
  <si>
    <t>Seq-10~Flag-D~Step-2~MbrAmt-.00~PlanAmt-2.48|~|Seq-20~Flag-O~Step-1~MbrAmt-.50~PlanAmt-1.98</t>
  </si>
  <si>
    <t>Seq-10~Flag-D~Step-1~MbrAmt-2.26~PlanAmt-.00|~|Seq-20~Flag-O~Step-1~MbrAmt-2.26~PlanAmt-.00</t>
  </si>
  <si>
    <t>ROCKFORD VA CBOC PHARMACY</t>
  </si>
  <si>
    <t>1060607</t>
  </si>
  <si>
    <t>1033177589</t>
  </si>
  <si>
    <t>17893</t>
  </si>
  <si>
    <t>LD|~|PA</t>
  </si>
  <si>
    <t>9|~|1</t>
  </si>
  <si>
    <t>2.33</t>
  </si>
  <si>
    <t>38.90</t>
  </si>
  <si>
    <t>447.74</t>
  </si>
  <si>
    <t>122.74</t>
  </si>
  <si>
    <t>V</t>
  </si>
  <si>
    <t>134841</t>
  </si>
  <si>
    <t>D012000034</t>
  </si>
  <si>
    <t>00000000000</t>
  </si>
  <si>
    <t>17.01</t>
  </si>
  <si>
    <t>X            A                                       X</t>
  </si>
  <si>
    <t>X        A                                           X</t>
  </si>
  <si>
    <t>Government Claims ~ claims with Accums CUPSING C ~ DUR Claims</t>
  </si>
  <si>
    <t>Government Claims ~ claims with Accums Deductible ~ DUR Claims</t>
  </si>
  <si>
    <t>246225051944357</t>
  </si>
  <si>
    <t>256134626804053</t>
  </si>
  <si>
    <t>68382077501</t>
  </si>
  <si>
    <t>METHOTREXATE TAB 2.5MG</t>
  </si>
  <si>
    <t>21300050100310</t>
  </si>
  <si>
    <t>METHOTREXATE SODIUM TAB 2.5 MG (BASE EQUIV)</t>
  </si>
  <si>
    <t>16.000</t>
  </si>
  <si>
    <t>5.76</t>
  </si>
  <si>
    <t>361.27</t>
  </si>
  <si>
    <t>1.40</t>
  </si>
  <si>
    <t>5.61</t>
  </si>
  <si>
    <t>1405770</t>
  </si>
  <si>
    <t>1602146</t>
  </si>
  <si>
    <t>511355336835</t>
  </si>
  <si>
    <t>12.92</t>
  </si>
  <si>
    <t>1225257694</t>
  </si>
  <si>
    <t>22CCRD</t>
  </si>
  <si>
    <t>NCD205</t>
  </si>
  <si>
    <t>57.02</t>
  </si>
  <si>
    <t>59.02</t>
  </si>
  <si>
    <t>Seq-10~Flag-D~Step-2~MbrAmt-.00~PlanAmt-7.01|~|Seq-20~Flag-O~Step-1~MbrAmt-1.40~PlanAmt-5.61</t>
  </si>
  <si>
    <t>Seq-10~Flag-D~Step-1~MbrAmt-5.76~PlanAmt-.00|~|Seq-20~Flag-O~Step-1~MbrAmt-5.76~PlanAmt-.00</t>
  </si>
  <si>
    <t>NORTH PARK PHARMACY</t>
  </si>
  <si>
    <t>1841319027</t>
  </si>
  <si>
    <t>38489</t>
  </si>
  <si>
    <t>6.79</t>
  </si>
  <si>
    <t>5.56</t>
  </si>
  <si>
    <t>88.73</t>
  </si>
  <si>
    <t>444.24</t>
  </si>
  <si>
    <t>119.24</t>
  </si>
  <si>
    <t>1.7500</t>
  </si>
  <si>
    <t>1.7538</t>
  </si>
  <si>
    <t>140159</t>
  </si>
  <si>
    <t>125108</t>
  </si>
  <si>
    <t>D012000063</t>
  </si>
  <si>
    <t>246225056251022</t>
  </si>
  <si>
    <t>256134626816053</t>
  </si>
  <si>
    <t>53885024450</t>
  </si>
  <si>
    <t>ONETOUCH     TES ULTRA</t>
  </si>
  <si>
    <t>94100030006100</t>
  </si>
  <si>
    <t>GLUCOSE BLOOD TEST STRIP</t>
  </si>
  <si>
    <t>MDL-~PGP List-~List-CMK0125~Seq-1~Type-G</t>
  </si>
  <si>
    <t>50.000</t>
  </si>
  <si>
    <t>5.52</t>
  </si>
  <si>
    <t>366.04</t>
  </si>
  <si>
    <t>4.77</t>
  </si>
  <si>
    <t>19.10</t>
  </si>
  <si>
    <t>1578307</t>
  </si>
  <si>
    <t>511355336836</t>
  </si>
  <si>
    <t>20231205</t>
  </si>
  <si>
    <t>80.12</t>
  </si>
  <si>
    <t>1174633366</t>
  </si>
  <si>
    <t>95.74</t>
  </si>
  <si>
    <t>98.12</t>
  </si>
  <si>
    <t>Seq-10~Flag-D~Step-2~MbrAmt-.00~PlanAmt-23.87|~|Seq-20~Flag-O~Step-1~MbrAmt-4.77~PlanAmt-19.10</t>
  </si>
  <si>
    <t>Seq-10~Flag-D~Step-1~MbrAmt-5.52~PlanAmt-.00|~|Seq-20~Flag-O~Step-1~MbrAmt-5.52~PlanAmt-.00</t>
  </si>
  <si>
    <t>25200</t>
  </si>
  <si>
    <t>VI</t>
  </si>
  <si>
    <t>22.44</t>
  </si>
  <si>
    <t>4.32</t>
  </si>
  <si>
    <t>83.96</t>
  </si>
  <si>
    <t>444.48</t>
  </si>
  <si>
    <t>119.48</t>
  </si>
  <si>
    <t>1.4414</t>
  </si>
  <si>
    <t>1.33</t>
  </si>
  <si>
    <t>1.10</t>
  </si>
  <si>
    <t>140242</t>
  </si>
  <si>
    <t>1.38</t>
  </si>
  <si>
    <t>246232086330166</t>
  </si>
  <si>
    <t>256134600375053</t>
  </si>
  <si>
    <t>76282023990</t>
  </si>
  <si>
    <t>AMLODIPINE   TAB 10MG</t>
  </si>
  <si>
    <t>34000003100340</t>
  </si>
  <si>
    <t>AMLODIPINE BESYLATE TAB 10 MG (BASE EQUIVALENT)</t>
  </si>
  <si>
    <t>90</t>
  </si>
  <si>
    <t>408.41</t>
  </si>
  <si>
    <t>858.41</t>
  </si>
  <si>
    <t>1.18</t>
  </si>
  <si>
    <t>4.71</t>
  </si>
  <si>
    <t>20240502</t>
  </si>
  <si>
    <t>20250502</t>
  </si>
  <si>
    <t>5123322</t>
  </si>
  <si>
    <t>9833712</t>
  </si>
  <si>
    <t>511355334382</t>
  </si>
  <si>
    <t>19.34</t>
  </si>
  <si>
    <t>1164826012</t>
  </si>
  <si>
    <t>Seq-10~Flag-D~Step-2~MbrAmt-.00~PlanAmt-5.89|~|Seq-20~Flag-O~Step-1~MbrAmt-1.18~PlanAmt-4.71</t>
  </si>
  <si>
    <t>Seq-10~Flag-D~Step-1~MbrAmt-2.33~PlanAmt-.00|~|Seq-20~Flag-O~Step-1~MbrAmt-2.33~PlanAmt-.00</t>
  </si>
  <si>
    <t>MADISON VAMC PHARMACY</t>
  </si>
  <si>
    <t>1030701</t>
  </si>
  <si>
    <t>1033177787</t>
  </si>
  <si>
    <t>2682</t>
  </si>
  <si>
    <t>5.74</t>
  </si>
  <si>
    <t>41.59</t>
  </si>
  <si>
    <t>447.67</t>
  </si>
  <si>
    <t>122.67</t>
  </si>
  <si>
    <t>054743</t>
  </si>
  <si>
    <t>X            A</t>
  </si>
  <si>
    <t>X        A</t>
  </si>
  <si>
    <t>Government Claims ~ claims with Accums CUPSING C</t>
  </si>
  <si>
    <t>Government Claims ~ claims with Accums Deductible</t>
  </si>
  <si>
    <t>246384935715032</t>
  </si>
  <si>
    <t>256134601412053</t>
  </si>
  <si>
    <t>00169477212</t>
  </si>
  <si>
    <t>OZEMPIC      INJ 8MG/3ML</t>
  </si>
  <si>
    <t>2717007000D225</t>
  </si>
  <si>
    <t>SEMAGLUTIDE SOLN PEN-INJ 2 MG/DOSE (8 MG/3ML)</t>
  </si>
  <si>
    <t>184.83</t>
  </si>
  <si>
    <t>860.11</t>
  </si>
  <si>
    <t>421.12</t>
  </si>
  <si>
    <t>239.33</t>
  </si>
  <si>
    <t>20240517</t>
  </si>
  <si>
    <t>20250517</t>
  </si>
  <si>
    <t>2164812</t>
  </si>
  <si>
    <t>511355334460</t>
  </si>
  <si>
    <t>1249.99</t>
  </si>
  <si>
    <t>E119</t>
  </si>
  <si>
    <t>1811525959</t>
  </si>
  <si>
    <t>1175.84</t>
  </si>
  <si>
    <t>Seq-10~Flag-D~Step-2~MbrAmt-.00~PlanAmt-421.12|~|Seq-20~Flag-O~Step-2~MbrAmt-.00~PlanAmt-421.12</t>
  </si>
  <si>
    <t>Seq-10~Flag-D~Step-1~MbrAmt-125.00~PlanAmt-299.16|~|Seq-11~Flag-D~Step-2~MbrAmt-.00~PlanAmt-299.16|~|Seq-21~Flag-O~Step-1~MbrAmt-184.83~PlanAmt-239.33</t>
  </si>
  <si>
    <t>52125</t>
  </si>
  <si>
    <t>411.72</t>
  </si>
  <si>
    <t>265.17</t>
  </si>
  <si>
    <t>9.30</t>
  </si>
  <si>
    <t>9.56</t>
  </si>
  <si>
    <t>134237</t>
  </si>
  <si>
    <t>124654</t>
  </si>
  <si>
    <t>11.62</t>
  </si>
  <si>
    <t>Smart PA Edit</t>
  </si>
  <si>
    <t>246384977816263</t>
  </si>
  <si>
    <t>256134614846053</t>
  </si>
  <si>
    <t>42806040021</t>
  </si>
  <si>
    <t>9.80</t>
  </si>
  <si>
    <t>368.77</t>
  </si>
  <si>
    <t>4.72</t>
  </si>
  <si>
    <t>1059028</t>
  </si>
  <si>
    <t>6211931</t>
  </si>
  <si>
    <t>511355335586</t>
  </si>
  <si>
    <t>1104339662</t>
  </si>
  <si>
    <t>34.64</t>
  </si>
  <si>
    <t>Seq-10~Flag-D~Step-2~MbrAmt-.00~PlanAmt-5.90|~|Seq-20~Flag-O~Step-1~MbrAmt-1.18~PlanAmt-4.72</t>
  </si>
  <si>
    <t>Seq-10~Flag-D~Step-1~MbrAmt-9.80~PlanAmt-.00|~|Seq-20~Flag-O~Step-1~MbrAmt-9.80~PlanAmt-.00</t>
  </si>
  <si>
    <t>1053338426</t>
  </si>
  <si>
    <t>5.78</t>
  </si>
  <si>
    <t>81.23</t>
  </si>
  <si>
    <t>440.20</t>
  </si>
  <si>
    <t>115.20</t>
  </si>
  <si>
    <t>134938</t>
  </si>
  <si>
    <t>124908</t>
  </si>
  <si>
    <t>24.84</t>
  </si>
  <si>
    <t>246385882317323</t>
  </si>
  <si>
    <t>256134538122053</t>
  </si>
  <si>
    <t>00023649810</t>
  </si>
  <si>
    <t>UBRELVY      TAB 50MG</t>
  </si>
  <si>
    <t>67701080000320</t>
  </si>
  <si>
    <t>UBROGEPANT TAB 50 MG</t>
  </si>
  <si>
    <t>CVSHSP1</t>
  </si>
  <si>
    <t>CVSHSP2</t>
  </si>
  <si>
    <t>MDL-~PGP List-~List-CMK0205~Seq-1~Type-G</t>
  </si>
  <si>
    <t>8.000</t>
  </si>
  <si>
    <t>183.45</t>
  </si>
  <si>
    <t>597.20</t>
  </si>
  <si>
    <t>316.61</t>
  </si>
  <si>
    <t>233.80</t>
  </si>
  <si>
    <t>7697722</t>
  </si>
  <si>
    <t>511355328983</t>
  </si>
  <si>
    <t>20240412</t>
  </si>
  <si>
    <t>991.86</t>
  </si>
  <si>
    <t>1114403102</t>
  </si>
  <si>
    <t>Seq-10~Flag-D~Step-2~MbrAmt-.00~PlanAmt-316.61|~|Seq-20~Flag-O~Step-2~MbrAmt-.00~PlanAmt-316.61</t>
  </si>
  <si>
    <t>Seq-10~Flag-D~Step-1~MbrAmt-125.00~PlanAmt-292.25|~|Seq-11~Flag-D~Step-2~MbrAmt-.00~PlanAmt-292.25|~|Seq-21~Flag-O~Step-1~MbrAmt-183.45~PlanAmt-233.80</t>
  </si>
  <si>
    <t>47477</t>
  </si>
  <si>
    <t>316.49</t>
  </si>
  <si>
    <t>266.55</t>
  </si>
  <si>
    <t>162023</t>
  </si>
  <si>
    <t>123621</t>
  </si>
  <si>
    <t>A   A                                       X</t>
  </si>
  <si>
    <t>claims with Accums Deductible ~ claims with Accums CUPSING C ~ DUR Claims</t>
  </si>
  <si>
    <t>246394380567268</t>
  </si>
  <si>
    <t>256134605767053</t>
  </si>
  <si>
    <t>45802046564</t>
  </si>
  <si>
    <t>KETOCONAZOLE SHA 2%</t>
  </si>
  <si>
    <t>90154045004510</t>
  </si>
  <si>
    <t>KETOCONAZOLE SHAMPOO 2%</t>
  </si>
  <si>
    <t>120.000</t>
  </si>
  <si>
    <t>346.78</t>
  </si>
  <si>
    <t>1.49</t>
  </si>
  <si>
    <t>5.95</t>
  </si>
  <si>
    <t>20240518</t>
  </si>
  <si>
    <t>20250518</t>
  </si>
  <si>
    <t>1155868</t>
  </si>
  <si>
    <t>1292893</t>
  </si>
  <si>
    <t>511355334798</t>
  </si>
  <si>
    <t>20230717</t>
  </si>
  <si>
    <t>33.49</t>
  </si>
  <si>
    <t>1508943309</t>
  </si>
  <si>
    <t>30.25</t>
  </si>
  <si>
    <t>32.75</t>
  </si>
  <si>
    <t>Seq-10~Flag-D~Step-2~MbrAmt-.00~PlanAmt-7.44|~|Seq-20~Flag-O~Step-1~MbrAmt-1.49~PlanAmt-5.95</t>
  </si>
  <si>
    <t>Seq-10~Flag-D~Step-1~MbrAmt-10.38~PlanAmt-.00|~|Seq-20~Flag-O~Step-1~MbrAmt-10.38~PlanAmt-.00</t>
  </si>
  <si>
    <t>1070812</t>
  </si>
  <si>
    <t>1205034204</t>
  </si>
  <si>
    <t>31271</t>
  </si>
  <si>
    <t>7.34</t>
  </si>
  <si>
    <t>103.22</t>
  </si>
  <si>
    <t>439.62</t>
  </si>
  <si>
    <t>114.62</t>
  </si>
  <si>
    <t>121005</t>
  </si>
  <si>
    <t>124737</t>
  </si>
  <si>
    <t>246394380569011</t>
  </si>
  <si>
    <t>256134605784053</t>
  </si>
  <si>
    <t>11.87</t>
  </si>
  <si>
    <t>347.76</t>
  </si>
  <si>
    <t>.98</t>
  </si>
  <si>
    <t>3.93</t>
  </si>
  <si>
    <t>1355239</t>
  </si>
  <si>
    <t>511355334799</t>
  </si>
  <si>
    <t>20240205</t>
  </si>
  <si>
    <t>74.59</t>
  </si>
  <si>
    <t>74.62</t>
  </si>
  <si>
    <t>77.12</t>
  </si>
  <si>
    <t>Seq-10~Flag-D~Step-2~MbrAmt-.00~PlanAmt-4.91|~|Seq-20~Flag-O~Step-1~MbrAmt-.98~PlanAmt-3.93</t>
  </si>
  <si>
    <t>Seq-10~Flag-D~Step-1~MbrAmt-11.87~PlanAmt-.00|~|Seq-20~Flag-O~Step-1~MbrAmt-11.87~PlanAmt-.00</t>
  </si>
  <si>
    <t>4.81</t>
  </si>
  <si>
    <t>102.24</t>
  </si>
  <si>
    <t>438.13</t>
  </si>
  <si>
    <t>113.13</t>
  </si>
  <si>
    <t>121006</t>
  </si>
  <si>
    <t>246400063572295</t>
  </si>
  <si>
    <t>256134583168053</t>
  </si>
  <si>
    <t>20240519</t>
  </si>
  <si>
    <t>20250519</t>
  </si>
  <si>
    <t>3088858</t>
  </si>
  <si>
    <t>511355332854</t>
  </si>
  <si>
    <t>001035</t>
  </si>
  <si>
    <t>124351</t>
  </si>
  <si>
    <t>242995446680131</t>
  </si>
  <si>
    <t>251134464035053</t>
  </si>
  <si>
    <t>60505362906</t>
  </si>
  <si>
    <t>DASATINIB    TAB 50MG</t>
  </si>
  <si>
    <t>21531820000340</t>
  </si>
  <si>
    <t>DASATINIB TAB 50 MG</t>
  </si>
  <si>
    <t>UTCBD01</t>
  </si>
  <si>
    <t>UTCUMR037</t>
  </si>
  <si>
    <t>9879.24</t>
  </si>
  <si>
    <t>5830.76</t>
  </si>
  <si>
    <t>20241025</t>
  </si>
  <si>
    <t>20251025</t>
  </si>
  <si>
    <t>6400192</t>
  </si>
  <si>
    <t>511355322407</t>
  </si>
  <si>
    <t>19421109</t>
  </si>
  <si>
    <t>11541.05</t>
  </si>
  <si>
    <t>C9210</t>
  </si>
  <si>
    <t>1386937167</t>
  </si>
  <si>
    <t>11541.00</t>
  </si>
  <si>
    <t>11553.05</t>
  </si>
  <si>
    <t>LNAME</t>
  </si>
  <si>
    <t>FNAME</t>
  </si>
  <si>
    <t>01011901</t>
  </si>
  <si>
    <t>Seq-10~Flag-O~Step-2~MbrAmt-.00~PlanAmt-9879.24</t>
  </si>
  <si>
    <t>Seq-10~Flag-D~Step-1~MbrAmt-125.00~PlanAmt-6155.76|~|Seq-11~Flag-D~Step-2~MbrAmt-.00~PlanAmt-6155.76|~|Seq-21~Flag-O~Step-1~MbrAmt-450.00~PlanAmt-5830.76|~|Seq-22~Flag-O~Step-2~MbrAmt-.00~PlanAmt-5830.76</t>
  </si>
  <si>
    <t>27258</t>
  </si>
  <si>
    <t>9879.14</t>
  </si>
  <si>
    <t>150746</t>
  </si>
  <si>
    <t>122400</t>
  </si>
  <si>
    <t>20200401</t>
  </si>
  <si>
    <t>20391231</t>
  </si>
  <si>
    <t>20250101</t>
  </si>
  <si>
    <t>648300000*0000000099</t>
  </si>
  <si>
    <t>000006483*A000000102</t>
  </si>
  <si>
    <t>246244024947097</t>
  </si>
  <si>
    <t>256134594661053</t>
  </si>
  <si>
    <t>19</t>
  </si>
  <si>
    <t>MAXIMUM DAYS SUPPLY OF 34</t>
  </si>
  <si>
    <t>COMM BPG 004336/ADV/RX1108|~|FILLED AFTER COVERAGE TRM</t>
  </si>
  <si>
    <t>53746036110</t>
  </si>
  <si>
    <t>FOLIC ACID   TAB 1MG</t>
  </si>
  <si>
    <t>82200010000315</t>
  </si>
  <si>
    <t>FOLIC ACID TAB 1 MG</t>
  </si>
  <si>
    <t>246393972031253</t>
  </si>
  <si>
    <t>256134594695053</t>
  </si>
  <si>
    <t>69315011610</t>
  </si>
  <si>
    <t>FUROSEMIDE   TAB 20MG</t>
  </si>
  <si>
    <t>37200030000305</t>
  </si>
  <si>
    <t>FUROSEMIDE TAB 20 MG</t>
  </si>
  <si>
    <t>y</t>
  </si>
  <si>
    <t>MDL-~PGP List-~List-CMK0230~Seq-1~Type-G</t>
  </si>
  <si>
    <t>20240503</t>
  </si>
  <si>
    <t>20250503</t>
  </si>
  <si>
    <t>5128942</t>
  </si>
  <si>
    <t>1432281</t>
  </si>
  <si>
    <t>511355333867</t>
  </si>
  <si>
    <t>09</t>
  </si>
  <si>
    <t>20230726</t>
  </si>
  <si>
    <t>32.99</t>
  </si>
  <si>
    <t>1326056094</t>
  </si>
  <si>
    <t>7.02</t>
  </si>
  <si>
    <t>9.52</t>
  </si>
  <si>
    <t>1698~29~PlnOpt-14|~|1699~10136~PlnOpt-14</t>
  </si>
  <si>
    <t>1421~10119~PlnOpt-00</t>
  </si>
  <si>
    <t>1250611</t>
  </si>
  <si>
    <t>1255373445</t>
  </si>
  <si>
    <t>94781</t>
  </si>
  <si>
    <t>.84</t>
  </si>
  <si>
    <t>111049</t>
  </si>
  <si>
    <t>124546</t>
  </si>
  <si>
    <t>R76 - Verify Plan Limitation set up in Drug List :CMK0230.</t>
  </si>
  <si>
    <t>Rej-69~~.</t>
  </si>
  <si>
    <t>Claim with Reject Codes</t>
  </si>
  <si>
    <t>1434520</t>
  </si>
  <si>
    <t>511355333874</t>
  </si>
  <si>
    <t>20240102</t>
  </si>
  <si>
    <t>24.69</t>
  </si>
  <si>
    <t>1679582043</t>
  </si>
  <si>
    <t>12.59</t>
  </si>
  <si>
    <t>15.09</t>
  </si>
  <si>
    <t>34961</t>
  </si>
  <si>
    <t>110200</t>
  </si>
  <si>
    <t>Rej-76~19~.</t>
  </si>
  <si>
    <t>246213059331269</t>
  </si>
  <si>
    <t>256134530367053</t>
  </si>
  <si>
    <t>PRIOR AUTH REQ-MD CALL 800-294-5979.|~|DRUG REQUIRES PRIOR AUTHORIZATION</t>
  </si>
  <si>
    <t>00169450514</t>
  </si>
  <si>
    <t>WEGOVY       INJ 0.5MG</t>
  </si>
  <si>
    <t>6125207000D525</t>
  </si>
  <si>
    <t>SEMAGLUTIDE (WEIGHT MNGMT) SOLN AUTO-INJECTOR 0.5 MG/0.5ML</t>
  </si>
  <si>
    <t>MDL-MDL6487002~PGP List-PGPPAX407~List-QJPA-0238~Seq-1~Type-J</t>
  </si>
  <si>
    <t>OD</t>
  </si>
  <si>
    <t>SS231207073</t>
  </si>
  <si>
    <t>735.80</t>
  </si>
  <si>
    <t>1495464</t>
  </si>
  <si>
    <t>6107072</t>
  </si>
  <si>
    <t>511355328303</t>
  </si>
  <si>
    <t>1651.99</t>
  </si>
  <si>
    <t>E669</t>
  </si>
  <si>
    <t>1NCCDN</t>
  </si>
  <si>
    <t>1618.82</t>
  </si>
  <si>
    <t>1662.82</t>
  </si>
  <si>
    <t>Seq-10~Flag-D~Step-2~MbrAmt-.00~PlanAmt-735.80|~|Seq-20~Flag-O~Step-2~MbrAmt-.00~PlanAmt-735.80</t>
  </si>
  <si>
    <t>800~58~PlnOpt-11</t>
  </si>
  <si>
    <t>COSTCO PHARMACY</t>
  </si>
  <si>
    <t>1190812</t>
  </si>
  <si>
    <t>1003476425</t>
  </si>
  <si>
    <t>MG/0.5ML</t>
  </si>
  <si>
    <t>.500</t>
  </si>
  <si>
    <t>49749</t>
  </si>
  <si>
    <t>8</t>
  </si>
  <si>
    <t>724.73</t>
  </si>
  <si>
    <t>.8500</t>
  </si>
  <si>
    <t>10.97</t>
  </si>
  <si>
    <t>082953</t>
  </si>
  <si>
    <t>123503</t>
  </si>
  <si>
    <t>D012000021</t>
  </si>
  <si>
    <t>29.99</t>
  </si>
  <si>
    <t>14.01</t>
  </si>
  <si>
    <t>20240704</t>
  </si>
  <si>
    <t>R75 is triggered due to Drug Status P set at DES Level in J List-QJPA-0238.</t>
  </si>
  <si>
    <t>246281238692140</t>
  </si>
  <si>
    <t>256134505502053</t>
  </si>
  <si>
    <t>00002150680</t>
  </si>
  <si>
    <t>MOUNJARO     INJ 2.5/0.5</t>
  </si>
  <si>
    <t>2717308000D210</t>
  </si>
  <si>
    <t>2717308000D510</t>
  </si>
  <si>
    <t>TIRZEPATIDE SOLN AUTO-INJECTOR 2.5 MG/0.5ML</t>
  </si>
  <si>
    <t>MDL-MDL6487002~PGP List-CVS5694~List-QJPA-5694~Seq-1~Type-J</t>
  </si>
  <si>
    <t>324.90</t>
  </si>
  <si>
    <t>20240507</t>
  </si>
  <si>
    <t>20250507</t>
  </si>
  <si>
    <t>2129430</t>
  </si>
  <si>
    <t>511355326161</t>
  </si>
  <si>
    <t>20240207</t>
  </si>
  <si>
    <t>1284.09</t>
  </si>
  <si>
    <t>1285668723</t>
  </si>
  <si>
    <t>1282.90</t>
  </si>
  <si>
    <t>1297.73</t>
  </si>
  <si>
    <t>Seq-10~Flag-D~Step-2~MbrAmt-.00~PlanAmt-324.90|~|Seq-20~Flag-O~Step-2~MbrAmt-.00~PlanAmt-324.90</t>
  </si>
  <si>
    <t>800~58~PlnOpt-11|~|3398~10410~PlnOpt-00|~|11456~11456~PlnOpt-SC</t>
  </si>
  <si>
    <t>52336</t>
  </si>
  <si>
    <t>314.53</t>
  </si>
  <si>
    <t>10.27</t>
  </si>
  <si>
    <t>Fail</t>
  </si>
  <si>
    <t>SPA Sts is- Pass ~OvrDrugSts- a ~List- QJPA-5694 ~Schedule- GLP5694-D ~Priority- 20 ~Modifier- O ~Edits- CC</t>
  </si>
  <si>
    <t>SPA Sts is- Fail ~OvrDrugSts- P ~List- QJPA-5694 ~Schedule- GLP5694-D ~Priority- 30 ~Modifier- O ~Edits- ST</t>
  </si>
  <si>
    <t>032627</t>
  </si>
  <si>
    <t>123055</t>
  </si>
  <si>
    <t>6.000</t>
  </si>
  <si>
    <t>12.83</t>
  </si>
  <si>
    <t>R75 is triggered due to Drug Status P set at DES Level in J List-QJPA-5694. Failed Smart PA: GLP5694-D.</t>
  </si>
  <si>
    <t>X                                                                                      X</t>
  </si>
  <si>
    <t>Claim with Reject Codes ~ Smart PA Edit</t>
  </si>
  <si>
    <t>242635859307147</t>
  </si>
  <si>
    <t>251134542859053</t>
  </si>
  <si>
    <t>51267089099</t>
  </si>
  <si>
    <t>CONTRAVE     TAB 8-90MG</t>
  </si>
  <si>
    <t>61259902507420</t>
  </si>
  <si>
    <t>NALTREXONE HCL-BUPROPION HCL TAB ER 12HR 8-90 MG</t>
  </si>
  <si>
    <t>UTCBD01OV</t>
  </si>
  <si>
    <t>MDL-MDL6487002~PGP List-~List-QJPA-0024~Seq-1~Type-J</t>
  </si>
  <si>
    <t>78.000</t>
  </si>
  <si>
    <t>240919641</t>
  </si>
  <si>
    <t>460.97</t>
  </si>
  <si>
    <t>135.97</t>
  </si>
  <si>
    <t>262.14</t>
  </si>
  <si>
    <t>20240919</t>
  </si>
  <si>
    <t>20250919</t>
  </si>
  <si>
    <t>9988114</t>
  </si>
  <si>
    <t>511355329385</t>
  </si>
  <si>
    <t>19460318</t>
  </si>
  <si>
    <t>20240913</t>
  </si>
  <si>
    <t>1053986828</t>
  </si>
  <si>
    <t>245.13</t>
  </si>
  <si>
    <t>Seq-10~Flag-O~Step-2~MbrAmt-.00~PlanAmt-262.14</t>
  </si>
  <si>
    <t>Seq-1~Code-OD~PA-240919641~IPA-5</t>
  </si>
  <si>
    <t>37096</t>
  </si>
  <si>
    <t>161633</t>
  </si>
  <si>
    <t>123708</t>
  </si>
  <si>
    <t>20240820</t>
  </si>
  <si>
    <t>20250117</t>
  </si>
  <si>
    <t>R75 is triggered due to Drug Status P set at DES Level in J List-QJPA-0024.</t>
  </si>
  <si>
    <t>X   X</t>
  </si>
  <si>
    <t>Government Claims</t>
  </si>
  <si>
    <t>Claim with Reject Codes ~ Government Claims</t>
  </si>
  <si>
    <t>242693777614138</t>
  </si>
  <si>
    <t>251134530705053</t>
  </si>
  <si>
    <t>00169450114</t>
  </si>
  <si>
    <t>WEGOVY       INJ 1MG</t>
  </si>
  <si>
    <t>6125207000D530</t>
  </si>
  <si>
    <t>SEMAGLUTIDE (WEIGHT MNGMT) SOLN AUTO-INJECTOR 1 MG/0.5ML</t>
  </si>
  <si>
    <t>MS240722850</t>
  </si>
  <si>
    <t>627.23</t>
  </si>
  <si>
    <t>20240925</t>
  </si>
  <si>
    <t>20250925</t>
  </si>
  <si>
    <t>6113763</t>
  </si>
  <si>
    <t>511355328327</t>
  </si>
  <si>
    <t>19470729</t>
  </si>
  <si>
    <t>20240703</t>
  </si>
  <si>
    <t>1753.74</t>
  </si>
  <si>
    <t>Seq-10~Flag-D~Step-2~MbrAmt-.00~PlanAmt-627.23|~|Seq-20~Flag-O~Step-2~MbrAmt-.00~PlanAmt-627.23</t>
  </si>
  <si>
    <t>Seq-1~Code-OD~PA-MS240722850~IPA-P</t>
  </si>
  <si>
    <t>49752</t>
  </si>
  <si>
    <t>616.16</t>
  </si>
  <si>
    <t>2.68</t>
  </si>
  <si>
    <t>102936</t>
  </si>
  <si>
    <t>123507</t>
  </si>
  <si>
    <t>20240622</t>
  </si>
  <si>
    <t>20250222</t>
  </si>
  <si>
    <t>76</t>
  </si>
  <si>
    <t>246164038619072</t>
  </si>
  <si>
    <t>256134553880053</t>
  </si>
  <si>
    <t>51672422401</t>
  </si>
  <si>
    <t>BUMETANIDE   TAB 1MG</t>
  </si>
  <si>
    <t>37200010000310</t>
  </si>
  <si>
    <t>BUMETANIDE TAB 1 MG</t>
  </si>
  <si>
    <t>2045465</t>
  </si>
  <si>
    <t>511355330414</t>
  </si>
  <si>
    <t>25.39</t>
  </si>
  <si>
    <t>1609005503</t>
  </si>
  <si>
    <t>36.72</t>
  </si>
  <si>
    <t>39.59</t>
  </si>
  <si>
    <t>8~358~PlnOpt-15</t>
  </si>
  <si>
    <t>35021</t>
  </si>
  <si>
    <t>1|~|2|~|3</t>
  </si>
  <si>
    <t>ID|~|TD|~|TD</t>
  </si>
  <si>
    <t>2|~|9|~|9</t>
  </si>
  <si>
    <t>.43</t>
  </si>
  <si>
    <t>111437</t>
  </si>
  <si>
    <t>123858</t>
  </si>
  <si>
    <t>.37</t>
  </si>
  <si>
    <t>Rej-79~~.</t>
  </si>
  <si>
    <t>X                                                        X</t>
  </si>
  <si>
    <t>Claim with Reject Codes ~ DUR Claims</t>
  </si>
  <si>
    <t>246181955968105</t>
  </si>
  <si>
    <t>997</t>
  </si>
  <si>
    <t>256134626421053</t>
  </si>
  <si>
    <t>70700026305</t>
  </si>
  <si>
    <t>LANSOPRAZOLE CAP 30MG DR</t>
  </si>
  <si>
    <t>49270040006520</t>
  </si>
  <si>
    <t>LANSOPRAZOLE CAP DELAYED RELEASE 30 MG</t>
  </si>
  <si>
    <t>16</t>
  </si>
  <si>
    <t>20240427</t>
  </si>
  <si>
    <t>20250427</t>
  </si>
  <si>
    <t>1450422</t>
  </si>
  <si>
    <t>2925894</t>
  </si>
  <si>
    <t>511355336781</t>
  </si>
  <si>
    <t>20231031</t>
  </si>
  <si>
    <t>101.99</t>
  </si>
  <si>
    <t>1891715959</t>
  </si>
  <si>
    <t>10.52</t>
  </si>
  <si>
    <t>12.63</t>
  </si>
  <si>
    <t>1437164654</t>
  </si>
  <si>
    <t>1698</t>
  </si>
  <si>
    <t>090349</t>
  </si>
  <si>
    <t>125104</t>
  </si>
  <si>
    <t>180.000</t>
  </si>
  <si>
    <t>.11</t>
  </si>
  <si>
    <t>48</t>
  </si>
  <si>
    <t>5.67</t>
  </si>
  <si>
    <t>.07</t>
  </si>
  <si>
    <t>1790873016</t>
  </si>
  <si>
    <t>20240319</t>
  </si>
  <si>
    <t>.32</t>
  </si>
  <si>
    <t>.18</t>
  </si>
  <si>
    <t>7.13</t>
  </si>
  <si>
    <t>1124141825</t>
  </si>
  <si>
    <t>50458057930</t>
  </si>
  <si>
    <t>XARELTO      TAB 20MG</t>
  </si>
  <si>
    <t>83370060000340</t>
  </si>
  <si>
    <t>RIVAROXABAN TAB 20 MG</t>
  </si>
  <si>
    <t>182.39</t>
  </si>
  <si>
    <t>30819</t>
  </si>
  <si>
    <t>20240405</t>
  </si>
  <si>
    <t>1403170</t>
  </si>
  <si>
    <t>1932116969</t>
  </si>
  <si>
    <t>683.50</t>
  </si>
  <si>
    <t>3.39</t>
  </si>
  <si>
    <t>20240410</t>
  </si>
  <si>
    <t>246232840583093</t>
  </si>
  <si>
    <t>256134523378053</t>
  </si>
  <si>
    <t>00003089421</t>
  </si>
  <si>
    <t>ELIQUIS      TAB 5MG</t>
  </si>
  <si>
    <t>83370010000330</t>
  </si>
  <si>
    <t>APIXABAN TAB 5 MG</t>
  </si>
  <si>
    <t>381.43</t>
  </si>
  <si>
    <t>160.06</t>
  </si>
  <si>
    <t>831.43</t>
  </si>
  <si>
    <t>45.60</t>
  </si>
  <si>
    <t>35.06</t>
  </si>
  <si>
    <t>140.23</t>
  </si>
  <si>
    <t>1967594</t>
  </si>
  <si>
    <t>511355327616</t>
  </si>
  <si>
    <t>695.99</t>
  </si>
  <si>
    <t>1710091426</t>
  </si>
  <si>
    <t>713.28</t>
  </si>
  <si>
    <t>715.78</t>
  </si>
  <si>
    <t>Seq-10~Flag-D~Step-2~MbrAmt-.00~PlanAmt-227.99|~|Seq-20~Flag-O~Step-1~MbrAmt-45.60~PlanAmt-182.39</t>
  </si>
  <si>
    <t>Seq-10~Flag-D~Step-1~MbrAmt-125.00~PlanAmt-175.29|~|Seq-11~Flag-D~Step-2~MbrAmt-.00~PlanAmt-175.29|~|Seq-21~Flag-O~Step-1~MbrAmt-160.06~PlanAmt-140.23</t>
  </si>
  <si>
    <t>33935</t>
  </si>
  <si>
    <t>227.89</t>
  </si>
  <si>
    <t>300.19</t>
  </si>
  <si>
    <t>68.57</t>
  </si>
  <si>
    <t>289.94</t>
  </si>
  <si>
    <t>075326</t>
  </si>
  <si>
    <t>123354</t>
  </si>
  <si>
    <t>246234518013232</t>
  </si>
  <si>
    <t>256134542371053</t>
  </si>
  <si>
    <t>43353098753</t>
  </si>
  <si>
    <t>METFORMIN    TAB 1000MG</t>
  </si>
  <si>
    <t>27250050000350</t>
  </si>
  <si>
    <t>METFORMIN HCL TAB 1000 MG</t>
  </si>
  <si>
    <t>299.85</t>
  </si>
  <si>
    <t>310.82</t>
  </si>
  <si>
    <t>.57</t>
  </si>
  <si>
    <t>9634322</t>
  </si>
  <si>
    <t>511355329349</t>
  </si>
  <si>
    <t>20231026</t>
  </si>
  <si>
    <t>17.99</t>
  </si>
  <si>
    <t>1881715480</t>
  </si>
  <si>
    <t>Seq-10~Flag-D~Step-2~MbrAmt-.00~PlanAmt-2.83|~|Seq-20~Flag-O~Step-1~MbrAmt-.57~PlanAmt-2.26</t>
  </si>
  <si>
    <t>Seq-10~Flag-D~Step-1~MbrAmt-.98~PlanAmt-.00|~|Seq-20~Flag-O~Step-1~MbrAmt-.98~PlanAmt-.00</t>
  </si>
  <si>
    <t>10857</t>
  </si>
  <si>
    <t>150.15</t>
  </si>
  <si>
    <t>449.02</t>
  </si>
  <si>
    <t>124.02</t>
  </si>
  <si>
    <t>123300</t>
  </si>
  <si>
    <t>123703</t>
  </si>
  <si>
    <t>246234840093212</t>
  </si>
  <si>
    <t>256134538070053</t>
  </si>
  <si>
    <t>66993001968</t>
  </si>
  <si>
    <t>ALBUTEROL    AER HFA</t>
  </si>
  <si>
    <t>44201010103410</t>
  </si>
  <si>
    <t>ALBUTEROL SULFATE INHAL AERO 108 MCG/ACT (90MCG BASE EQUIV)</t>
  </si>
  <si>
    <t>18.000</t>
  </si>
  <si>
    <t>25</t>
  </si>
  <si>
    <t>18.37</t>
  </si>
  <si>
    <t>297.46</t>
  </si>
  <si>
    <t>377.98</t>
  </si>
  <si>
    <t>1.44</t>
  </si>
  <si>
    <t>5.75</t>
  </si>
  <si>
    <t>7697403</t>
  </si>
  <si>
    <t>511355328980</t>
  </si>
  <si>
    <t>39.90</t>
  </si>
  <si>
    <t>1619084142</t>
  </si>
  <si>
    <t>62.44</t>
  </si>
  <si>
    <t>Seq-10~Flag-D~Step-2~MbrAmt-.00~PlanAmt-7.19|~|Seq-20~Flag-O~Step-1~MbrAmt-1.44~PlanAmt-5.75</t>
  </si>
  <si>
    <t>Seq-10~Flag-D~Step-1~MbrAmt-18.37~PlanAmt-.00|~|Seq-20~Flag-O~Step-1~MbrAmt-18.37~PlanAmt-.00</t>
  </si>
  <si>
    <t>MCG/ACT</t>
  </si>
  <si>
    <t>22913</t>
  </si>
  <si>
    <t>7.07</t>
  </si>
  <si>
    <t>152.54</t>
  </si>
  <si>
    <t>431.63</t>
  </si>
  <si>
    <t>106.63</t>
  </si>
  <si>
    <t>132641</t>
  </si>
  <si>
    <t>22.54</t>
  </si>
  <si>
    <t>246245662778358</t>
  </si>
  <si>
    <t>256134478937053</t>
  </si>
  <si>
    <t>00469260130</t>
  </si>
  <si>
    <t>MYRBETRIQ    TAB 25MG</t>
  </si>
  <si>
    <t>54200050007520</t>
  </si>
  <si>
    <t>MIRABEGRON TAB ER 24 HR 25 MG</t>
  </si>
  <si>
    <t>148.26</t>
  </si>
  <si>
    <t>23.26</t>
  </si>
  <si>
    <t>191.92</t>
  </si>
  <si>
    <t>93.03</t>
  </si>
  <si>
    <t>20240504</t>
  </si>
  <si>
    <t>2020368</t>
  </si>
  <si>
    <t>511355323607</t>
  </si>
  <si>
    <t>549.99</t>
  </si>
  <si>
    <t>552.36</t>
  </si>
  <si>
    <t>560.38</t>
  </si>
  <si>
    <t>Seq-10~Flag-D~Step-2~MbrAmt-.00~PlanAmt-191.92|~|Seq-20~Flag-O~Step-2~MbrAmt-.00~PlanAmt-191.92</t>
  </si>
  <si>
    <t>Seq-10~Flag-D~Step-1~MbrAmt-125.00~PlanAmt-116.29|~|Seq-11~Flag-D~Step-2~MbrAmt-.00~PlanAmt-116.29|~|Seq-21~Flag-O~Step-1~MbrAmt-148.26~PlanAmt-93.03</t>
  </si>
  <si>
    <t>32766</t>
  </si>
  <si>
    <t>187.43</t>
  </si>
  <si>
    <t>301.74</t>
  </si>
  <si>
    <t>.9993</t>
  </si>
  <si>
    <t>4.39</t>
  </si>
  <si>
    <t>4.41</t>
  </si>
  <si>
    <t>184504</t>
  </si>
  <si>
    <t>20250504</t>
  </si>
  <si>
    <t>246252147215104</t>
  </si>
  <si>
    <t>256134491158053</t>
  </si>
  <si>
    <t>45963070911</t>
  </si>
  <si>
    <t>METOPROL SUC TAB 25MG ER</t>
  </si>
  <si>
    <t>33200030057510</t>
  </si>
  <si>
    <t>METOPROLOL SUCCINATE TAB ER 24HR 25 MG (TARTRATE EQUIV)</t>
  </si>
  <si>
    <t>7.19</t>
  </si>
  <si>
    <t>235.24</t>
  </si>
  <si>
    <t>1.59</t>
  </si>
  <si>
    <t>6.37</t>
  </si>
  <si>
    <t>2064612</t>
  </si>
  <si>
    <t>511355324722</t>
  </si>
  <si>
    <t>12.09</t>
  </si>
  <si>
    <t>31.61</t>
  </si>
  <si>
    <t>33.93</t>
  </si>
  <si>
    <t>Seq-10~Flag-D~Step-2~MbrAmt-.00~PlanAmt-7.96|~|Seq-20~Flag-O~Step-1~MbrAmt-1.59~PlanAmt-6.37</t>
  </si>
  <si>
    <t>Seq-10~Flag-D~Step-1~MbrAmt-7.19~PlanAmt-.00|~|Seq-20~Flag-O~Step-1~MbrAmt-7.19~PlanAmt-.00</t>
  </si>
  <si>
    <t>12947</t>
  </si>
  <si>
    <t>7.78</t>
  </si>
  <si>
    <t>214.76</t>
  </si>
  <si>
    <t>442.81</t>
  </si>
  <si>
    <t>117.81</t>
  </si>
  <si>
    <t>055752</t>
  </si>
  <si>
    <t>246252147416133</t>
  </si>
  <si>
    <t>256134491168053</t>
  </si>
  <si>
    <t>68382013210</t>
  </si>
  <si>
    <t>13.60</t>
  </si>
  <si>
    <t>238.01</t>
  </si>
  <si>
    <t>2.77</t>
  </si>
  <si>
    <t>11.06</t>
  </si>
  <si>
    <t>2159941</t>
  </si>
  <si>
    <t>511355324723</t>
  </si>
  <si>
    <t>88.49</t>
  </si>
  <si>
    <t>1538590757</t>
  </si>
  <si>
    <t>129.67</t>
  </si>
  <si>
    <t>Seq-10~Flag-D~Step-2~MbrAmt-.00~PlanAmt-13.83|~|Seq-20~Flag-O~Step-1~MbrAmt-2.77~PlanAmt-11.06</t>
  </si>
  <si>
    <t>Seq-10~Flag-D~Step-1~MbrAmt-13.60~PlanAmt-.00|~|Seq-20~Flag-O~Step-1~MbrAmt-13.60~PlanAmt-.00</t>
  </si>
  <si>
    <t>13.59</t>
  </si>
  <si>
    <t>211.99</t>
  </si>
  <si>
    <t>436.40</t>
  </si>
  <si>
    <t>111.40</t>
  </si>
  <si>
    <t>055754</t>
  </si>
  <si>
    <t>246253295141059</t>
  </si>
  <si>
    <t>256134551692053</t>
  </si>
  <si>
    <t>65162067684</t>
  </si>
  <si>
    <t>AZELASTINE   SPR 0.1%</t>
  </si>
  <si>
    <t>42401015102020</t>
  </si>
  <si>
    <t>AZELASTINE HCL NASAL SPRAY 0.1% (137 MCG/SPRAY)</t>
  </si>
  <si>
    <t>14.23</t>
  </si>
  <si>
    <t>299.68</t>
  </si>
  <si>
    <t>2.74</t>
  </si>
  <si>
    <t>10.98</t>
  </si>
  <si>
    <t>1762506</t>
  </si>
  <si>
    <t>511355330195</t>
  </si>
  <si>
    <t>58.59</t>
  </si>
  <si>
    <t>145.57</t>
  </si>
  <si>
    <t>149.53</t>
  </si>
  <si>
    <t>Seq-10~Flag-D~Step-2~MbrAmt-.00~PlanAmt-13.72|~|Seq-20~Flag-O~Step-1~MbrAmt-2.74~PlanAmt-10.98</t>
  </si>
  <si>
    <t>Seq-10~Flag-D~Step-1~MbrAmt-14.23~PlanAmt-.00|~|Seq-20~Flag-O~Step-1~MbrAmt-14.23~PlanAmt-.00</t>
  </si>
  <si>
    <t>MCG/SPRAY</t>
  </si>
  <si>
    <t>60544</t>
  </si>
  <si>
    <t>NA</t>
  </si>
  <si>
    <t>13.49</t>
  </si>
  <si>
    <t>150.32</t>
  </si>
  <si>
    <t>435.77</t>
  </si>
  <si>
    <t>110.77</t>
  </si>
  <si>
    <t>090911</t>
  </si>
  <si>
    <t>123837</t>
  </si>
  <si>
    <t>1.46</t>
  </si>
  <si>
    <t>246254244618257</t>
  </si>
  <si>
    <t>256134543352053</t>
  </si>
  <si>
    <t>161.22</t>
  </si>
  <si>
    <t>36.22</t>
  </si>
  <si>
    <t>233.66</t>
  </si>
  <si>
    <t>144.88</t>
  </si>
  <si>
    <t>1479585</t>
  </si>
  <si>
    <t>2068280</t>
  </si>
  <si>
    <t>511355329431</t>
  </si>
  <si>
    <t>1417444373</t>
  </si>
  <si>
    <t>722.91</t>
  </si>
  <si>
    <t>Seq-10~Flag-D~Step-2~MbrAmt-.00~PlanAmt-233.66|~|Seq-20~Flag-O~Step-2~MbrAmt-.00~PlanAmt-233.66</t>
  </si>
  <si>
    <t>Seq-10~Flag-D~Step-1~MbrAmt-125.00~PlanAmt-181.10|~|Seq-11~Flag-D~Step-2~MbrAmt-.00~PlanAmt-181.10|~|Seq-21~Flag-O~Step-1~MbrAmt-161.22~PlanAmt-144.88</t>
  </si>
  <si>
    <t>1952342826</t>
  </si>
  <si>
    <t>288.78</t>
  </si>
  <si>
    <t>5.81</t>
  </si>
  <si>
    <t>114726</t>
  </si>
  <si>
    <t>123713</t>
  </si>
  <si>
    <t>246255761923342</t>
  </si>
  <si>
    <t>256134520840053</t>
  </si>
  <si>
    <t>00597015561</t>
  </si>
  <si>
    <t>STIOLTO      AER 2.5-2.5</t>
  </si>
  <si>
    <t>44209902923420</t>
  </si>
  <si>
    <t>TIOTROPIUM BR-OLODATEROL INHAL AERO SOLN 2.5-2.5 MCG/ACT</t>
  </si>
  <si>
    <t>139.52</t>
  </si>
  <si>
    <t>14.52</t>
  </si>
  <si>
    <t>133.74</t>
  </si>
  <si>
    <t>58.06</t>
  </si>
  <si>
    <t>1026904</t>
  </si>
  <si>
    <t>1044653</t>
  </si>
  <si>
    <t>511355327396</t>
  </si>
  <si>
    <t>20240328</t>
  </si>
  <si>
    <t>574.99</t>
  </si>
  <si>
    <t>1306231212</t>
  </si>
  <si>
    <t>580.43</t>
  </si>
  <si>
    <t>582.93</t>
  </si>
  <si>
    <t>Seq-10~Flag-D~Step-2~MbrAmt-.00~PlanAmt-133.74|~|Seq-20~Flag-O~Step-2~MbrAmt-.00~PlanAmt-133.74</t>
  </si>
  <si>
    <t>Seq-10~Flag-D~Step-1~MbrAmt-125.00~PlanAmt-72.58|~|Seq-11~Flag-D~Step-2~MbrAmt-.00~PlanAmt-72.58|~|Seq-21~Flag-O~Step-1~MbrAmt-139.52~PlanAmt-58.06</t>
  </si>
  <si>
    <t>1093819989</t>
  </si>
  <si>
    <t>38687</t>
  </si>
  <si>
    <t>133.64</t>
  </si>
  <si>
    <t>197.48</t>
  </si>
  <si>
    <t>310.48</t>
  </si>
  <si>
    <t>160019</t>
  </si>
  <si>
    <t>123328</t>
  </si>
  <si>
    <t>246262218999281</t>
  </si>
  <si>
    <t>256134542387053</t>
  </si>
  <si>
    <t>71610056560</t>
  </si>
  <si>
    <t>METOPROL TAR TAB 50MG</t>
  </si>
  <si>
    <t>33200030100310</t>
  </si>
  <si>
    <t>METOPROLOL TARTRATE TAB 50 MG</t>
  </si>
  <si>
    <t>1.76</t>
  </si>
  <si>
    <t>300.70</t>
  </si>
  <si>
    <t>.85</t>
  </si>
  <si>
    <t>20240505</t>
  </si>
  <si>
    <t>9784508</t>
  </si>
  <si>
    <t>511355329350</t>
  </si>
  <si>
    <t>20240317</t>
  </si>
  <si>
    <t>18.77</t>
  </si>
  <si>
    <t>Seq-10~Flag-D~Step-2~MbrAmt-.00~PlanAmt-4.24|~|Seq-20~Flag-O~Step-1~MbrAmt-.85~PlanAmt-3.39</t>
  </si>
  <si>
    <t>Seq-10~Flag-D~Step-1~MbrAmt-1.76~PlanAmt-.00|~|Seq-20~Flag-O~Step-1~MbrAmt-1.76~PlanAmt-.00</t>
  </si>
  <si>
    <t>20642</t>
  </si>
  <si>
    <t>4.09</t>
  </si>
  <si>
    <t>149.30</t>
  </si>
  <si>
    <t>448.24</t>
  </si>
  <si>
    <t>123.24</t>
  </si>
  <si>
    <t>060950</t>
  </si>
  <si>
    <t>123704</t>
  </si>
  <si>
    <t>20250505</t>
  </si>
  <si>
    <t>246263606731357</t>
  </si>
  <si>
    <t>256134551704053</t>
  </si>
  <si>
    <t>64980034001</t>
  </si>
  <si>
    <t>ALENDRONATE  TAB 10MG</t>
  </si>
  <si>
    <t>30042010100310</t>
  </si>
  <si>
    <t>ALENDRONATE SODIUM TAB 10 MG</t>
  </si>
  <si>
    <t>14.10</t>
  </si>
  <si>
    <t>303.32</t>
  </si>
  <si>
    <t>3.64</t>
  </si>
  <si>
    <t>14.57</t>
  </si>
  <si>
    <t>1777599</t>
  </si>
  <si>
    <t>511355330196</t>
  </si>
  <si>
    <t>73.59</t>
  </si>
  <si>
    <t>87.68</t>
  </si>
  <si>
    <t>91.06</t>
  </si>
  <si>
    <t>Seq-10~Flag-D~Step-2~MbrAmt-.00~PlanAmt-18.21|~|Seq-20~Flag-O~Step-1~MbrAmt-3.64~PlanAmt-14.57</t>
  </si>
  <si>
    <t>Seq-10~Flag-D~Step-1~MbrAmt-14.10~PlanAmt-.00|~|Seq-20~Flag-O~Step-1~MbrAmt-14.10~PlanAmt-.00</t>
  </si>
  <si>
    <t>21680</t>
  </si>
  <si>
    <t>17.93</t>
  </si>
  <si>
    <t>13.86</t>
  </si>
  <si>
    <t>146.68</t>
  </si>
  <si>
    <t>435.90</t>
  </si>
  <si>
    <t>110.90</t>
  </si>
  <si>
    <t>1.0036</t>
  </si>
  <si>
    <t>100410</t>
  </si>
  <si>
    <t>246264622366230</t>
  </si>
  <si>
    <t>256134575715053</t>
  </si>
  <si>
    <t>184.05</t>
  </si>
  <si>
    <t>59.05</t>
  </si>
  <si>
    <t>322.26</t>
  </si>
  <si>
    <t>236.20</t>
  </si>
  <si>
    <t>5581006</t>
  </si>
  <si>
    <t>511355332303</t>
  </si>
  <si>
    <t>20240212</t>
  </si>
  <si>
    <t>692.33</t>
  </si>
  <si>
    <t>Seq-10~Flag-D~Step-2~MbrAmt-.00~PlanAmt-322.26|~|Seq-20~Flag-O~Step-2~MbrAmt-.00~PlanAmt-322.26</t>
  </si>
  <si>
    <t>Seq-10~Flag-D~Step-1~MbrAmt-125.00~PlanAmt-295.25|~|Seq-11~Flag-D~Step-2~MbrAmt-.00~PlanAmt-295.25|~|Seq-21~Flag-O~Step-1~MbrAmt-184.05~PlanAmt-236.20</t>
  </si>
  <si>
    <t>316.69</t>
  </si>
  <si>
    <t>414.42</t>
  </si>
  <si>
    <t>265.95</t>
  </si>
  <si>
    <t>5.47</t>
  </si>
  <si>
    <t>5.73</t>
  </si>
  <si>
    <t>125048</t>
  </si>
  <si>
    <t>124237</t>
  </si>
  <si>
    <t>01957896829</t>
  </si>
  <si>
    <t>6.83</t>
  </si>
  <si>
    <t xml:space="preserve">HSPA1 </t>
  </si>
  <si>
    <t>CVS1</t>
  </si>
  <si>
    <t>CHS23</t>
  </si>
  <si>
    <t>CH44</t>
  </si>
  <si>
    <t>248554537424381</t>
  </si>
  <si>
    <t>255147074593807</t>
  </si>
  <si>
    <t>20250202</t>
  </si>
  <si>
    <t>20250303</t>
  </si>
  <si>
    <t>248751978657324</t>
  </si>
  <si>
    <t>250218696320112</t>
  </si>
  <si>
    <t xml:space="preserve"> </t>
  </si>
  <si>
    <t>243827598707013</t>
  </si>
  <si>
    <t>254613153536086</t>
  </si>
  <si>
    <t>249663206215584</t>
  </si>
  <si>
    <t>259715903927419</t>
  </si>
  <si>
    <t>241728497776679</t>
  </si>
  <si>
    <t>259699156900897</t>
  </si>
  <si>
    <t>249468868727315</t>
  </si>
  <si>
    <t>250406448202619</t>
  </si>
  <si>
    <t>240481485779240</t>
  </si>
  <si>
    <t>253137030915465</t>
  </si>
  <si>
    <t>249289378504272</t>
  </si>
  <si>
    <t>253283708221859</t>
  </si>
  <si>
    <t>245367110658829</t>
  </si>
  <si>
    <t>254189501043881</t>
  </si>
  <si>
    <t>240237987913577</t>
  </si>
  <si>
    <t>250454344477196</t>
  </si>
  <si>
    <t>246548524868432</t>
  </si>
  <si>
    <t>259857836218035</t>
  </si>
  <si>
    <t>248372133393350</t>
  </si>
  <si>
    <t>251346189120655</t>
  </si>
  <si>
    <t>242250477677792</t>
  </si>
  <si>
    <t>257503215702618</t>
  </si>
  <si>
    <t>248748263248480</t>
  </si>
  <si>
    <t>258348583548840</t>
  </si>
  <si>
    <t>241291807514943</t>
  </si>
  <si>
    <t>254708009900103</t>
  </si>
  <si>
    <t>244508885581837</t>
  </si>
  <si>
    <t>258778917267052</t>
  </si>
  <si>
    <t>246941869071678</t>
  </si>
  <si>
    <t>251573756788446</t>
  </si>
  <si>
    <t>241949298993169</t>
  </si>
  <si>
    <t>254359062044112</t>
  </si>
  <si>
    <t>247470068112424</t>
  </si>
  <si>
    <t>259894390880761</t>
  </si>
  <si>
    <t>249097281311130</t>
  </si>
  <si>
    <t>258448822535662</t>
  </si>
  <si>
    <t>240498421280471</t>
  </si>
  <si>
    <t>258561087409120</t>
  </si>
  <si>
    <t>242432212251058</t>
  </si>
  <si>
    <t>255537625964603</t>
  </si>
  <si>
    <t>244149645392197</t>
  </si>
  <si>
    <t>256933366678120</t>
  </si>
  <si>
    <t>244050189300074</t>
  </si>
  <si>
    <t>256694102359638</t>
  </si>
  <si>
    <t>249582082316264</t>
  </si>
  <si>
    <t>254996782898541</t>
  </si>
  <si>
    <t>240496640752185</t>
  </si>
  <si>
    <t>254567281278712</t>
  </si>
  <si>
    <t>242391659692752</t>
  </si>
  <si>
    <t>255439678082026</t>
  </si>
  <si>
    <t>242884651982389</t>
  </si>
  <si>
    <t>256621475134694</t>
  </si>
  <si>
    <t>246850667329488</t>
  </si>
  <si>
    <t>251654779923979</t>
  </si>
  <si>
    <t>240068923700188</t>
  </si>
  <si>
    <t>256101519254404</t>
  </si>
  <si>
    <t>241021546016596</t>
  </si>
  <si>
    <t>258538739389832</t>
  </si>
  <si>
    <t>245426851892459</t>
  </si>
  <si>
    <t>259519360412567</t>
  </si>
  <si>
    <t>244774419650196</t>
  </si>
  <si>
    <t>258085166094597</t>
  </si>
  <si>
    <t>244215690904187</t>
  </si>
  <si>
    <t>252571479071354</t>
  </si>
  <si>
    <t>246162668223857</t>
  </si>
  <si>
    <t>256868252840716</t>
  </si>
  <si>
    <t>245374912492945</t>
  </si>
  <si>
    <t>253802231479495</t>
  </si>
  <si>
    <t>242315937312369</t>
  </si>
  <si>
    <t>254328420260373</t>
  </si>
  <si>
    <t>241772297275826</t>
  </si>
  <si>
    <t>255313951719296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</si>
</sst>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0" fontId="0" fillId="6" borderId="1" xfId="0" applyFill="1" applyBorder="1"/>
    <xf numFmtId="0" fontId="0" fillId="6" borderId="1" xfId="0" quotePrefix="1" applyFill="1" applyBorder="1" applyAlignment="1">
      <alignment horizontal="left" vertical="top"/>
    </xf>
    <xf numFmtId="0" fontId="0" fillId="6" borderId="2" xfId="0" applyFill="1" applyBorder="1"/>
    <xf numFmtId="0" fontId="0" fillId="0" borderId="1" xfId="0" applyBorder="1"/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top"/>
    </xf>
    <xf numFmtId="0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3ECC-AB70-43EB-8F73-5411A29F6327}">
  <dimension ref="A1:VB97"/>
  <sheetViews>
    <sheetView tabSelected="1" topLeftCell="BS1" zoomScale="110" zoomScaleNormal="110" workbookViewId="0">
      <selection activeCell="BX78" sqref="BX78"/>
    </sheetView>
  </sheetViews>
  <sheetFormatPr defaultColWidth="24.85546875" defaultRowHeight="15" x14ac:dyDescent="0.25"/>
  <cols>
    <col min="5" max="5" width="24.85546875" style="13"/>
    <col min="22" max="22" width="85.7109375" customWidth="1"/>
    <col min="69" max="69" width="49.140625" customWidth="1"/>
    <col min="70" max="70" width="84.42578125" customWidth="1"/>
  </cols>
  <sheetData>
    <row r="1" spans="1:574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3" t="s">
        <v>87</v>
      </c>
      <c r="CK1" s="3" t="s">
        <v>88</v>
      </c>
      <c r="CL1" s="1" t="s">
        <v>89</v>
      </c>
      <c r="CM1" s="3" t="s">
        <v>90</v>
      </c>
      <c r="CN1" s="3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3" t="s">
        <v>99</v>
      </c>
      <c r="CW1" s="3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134</v>
      </c>
      <c r="HN1" s="1" t="s">
        <v>135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  <c r="RG1" s="1" t="s">
        <v>472</v>
      </c>
      <c r="RH1" s="1" t="s">
        <v>473</v>
      </c>
      <c r="RI1" s="1" t="s">
        <v>474</v>
      </c>
      <c r="RJ1" s="1" t="s">
        <v>475</v>
      </c>
      <c r="RK1" s="1" t="s">
        <v>476</v>
      </c>
      <c r="RL1" s="1" t="s">
        <v>477</v>
      </c>
      <c r="RM1" s="1" t="s">
        <v>478</v>
      </c>
      <c r="RN1" s="1" t="s">
        <v>479</v>
      </c>
      <c r="RO1" s="1" t="s">
        <v>480</v>
      </c>
      <c r="RP1" s="1" t="s">
        <v>481</v>
      </c>
      <c r="RQ1" s="1" t="s">
        <v>482</v>
      </c>
      <c r="RR1" s="1" t="s">
        <v>483</v>
      </c>
      <c r="RS1" s="1" t="s">
        <v>484</v>
      </c>
      <c r="RT1" s="1" t="s">
        <v>485</v>
      </c>
      <c r="RU1" s="1" t="s">
        <v>486</v>
      </c>
      <c r="RV1" s="1" t="s">
        <v>487</v>
      </c>
      <c r="RW1" s="1" t="s">
        <v>488</v>
      </c>
      <c r="RX1" s="1" t="s">
        <v>489</v>
      </c>
      <c r="RY1" s="1" t="s">
        <v>490</v>
      </c>
      <c r="RZ1" s="1" t="s">
        <v>491</v>
      </c>
      <c r="SA1" s="1" t="s">
        <v>492</v>
      </c>
      <c r="SB1" s="1" t="s">
        <v>493</v>
      </c>
      <c r="SC1" s="1" t="s">
        <v>494</v>
      </c>
      <c r="SD1" s="1" t="s">
        <v>495</v>
      </c>
      <c r="SE1" s="1" t="s">
        <v>496</v>
      </c>
      <c r="SF1" s="1" t="s">
        <v>497</v>
      </c>
      <c r="SG1" s="1" t="s">
        <v>498</v>
      </c>
      <c r="SH1" s="1" t="s">
        <v>499</v>
      </c>
      <c r="SI1" s="1" t="s">
        <v>500</v>
      </c>
      <c r="SJ1" s="1" t="s">
        <v>501</v>
      </c>
      <c r="SK1" s="1" t="s">
        <v>502</v>
      </c>
      <c r="SL1" s="1" t="s">
        <v>503</v>
      </c>
      <c r="SM1" s="1" t="s">
        <v>504</v>
      </c>
      <c r="SN1" s="1" t="s">
        <v>505</v>
      </c>
      <c r="SO1" s="1" t="s">
        <v>506</v>
      </c>
      <c r="SP1" s="1" t="s">
        <v>507</v>
      </c>
      <c r="SQ1" s="1" t="s">
        <v>508</v>
      </c>
      <c r="SR1" s="1" t="s">
        <v>509</v>
      </c>
      <c r="SS1" s="3" t="s">
        <v>510</v>
      </c>
      <c r="ST1" s="3" t="s">
        <v>511</v>
      </c>
      <c r="SU1" s="1" t="s">
        <v>512</v>
      </c>
      <c r="SV1" s="1" t="s">
        <v>513</v>
      </c>
      <c r="SW1" s="1" t="s">
        <v>514</v>
      </c>
      <c r="SX1" s="1" t="s">
        <v>515</v>
      </c>
      <c r="SY1" s="1" t="s">
        <v>516</v>
      </c>
      <c r="SZ1" s="1" t="s">
        <v>517</v>
      </c>
      <c r="TA1" s="1" t="s">
        <v>518</v>
      </c>
      <c r="TB1" s="1" t="s">
        <v>519</v>
      </c>
      <c r="TC1" s="1" t="s">
        <v>520</v>
      </c>
      <c r="TD1" s="1" t="s">
        <v>521</v>
      </c>
      <c r="TE1" s="1" t="s">
        <v>522</v>
      </c>
      <c r="TF1" s="1" t="s">
        <v>523</v>
      </c>
      <c r="TG1" s="1" t="s">
        <v>524</v>
      </c>
      <c r="TH1" s="1" t="s">
        <v>525</v>
      </c>
      <c r="TI1" s="1" t="s">
        <v>526</v>
      </c>
      <c r="TJ1" s="1" t="s">
        <v>527</v>
      </c>
      <c r="TK1" s="1" t="s">
        <v>528</v>
      </c>
      <c r="TL1" s="1" t="s">
        <v>529</v>
      </c>
      <c r="TM1" s="1" t="s">
        <v>530</v>
      </c>
      <c r="TN1" s="1" t="s">
        <v>531</v>
      </c>
      <c r="TO1" s="1" t="s">
        <v>532</v>
      </c>
      <c r="TP1" s="1" t="s">
        <v>533</v>
      </c>
      <c r="TQ1" s="1" t="s">
        <v>534</v>
      </c>
      <c r="TR1" s="1" t="s">
        <v>535</v>
      </c>
      <c r="TS1" s="1" t="s">
        <v>536</v>
      </c>
      <c r="TT1" s="1" t="s">
        <v>537</v>
      </c>
      <c r="TU1" s="1" t="s">
        <v>538</v>
      </c>
      <c r="TV1" s="1" t="s">
        <v>539</v>
      </c>
      <c r="TW1" s="1" t="s">
        <v>540</v>
      </c>
      <c r="TX1" s="1" t="s">
        <v>541</v>
      </c>
      <c r="TY1" s="1" t="s">
        <v>542</v>
      </c>
      <c r="TZ1" s="1" t="s">
        <v>543</v>
      </c>
      <c r="UA1" s="1" t="s">
        <v>544</v>
      </c>
      <c r="UB1" s="1" t="s">
        <v>545</v>
      </c>
      <c r="UC1" s="1" t="s">
        <v>546</v>
      </c>
      <c r="UD1" s="1" t="s">
        <v>547</v>
      </c>
      <c r="UE1" s="1" t="s">
        <v>548</v>
      </c>
      <c r="UF1" s="1" t="s">
        <v>549</v>
      </c>
      <c r="UG1" s="1" t="s">
        <v>550</v>
      </c>
      <c r="UH1" s="1" t="s">
        <v>551</v>
      </c>
      <c r="UI1" s="1" t="s">
        <v>552</v>
      </c>
      <c r="UJ1" s="1" t="s">
        <v>553</v>
      </c>
      <c r="UK1" s="1" t="s">
        <v>554</v>
      </c>
      <c r="UL1" s="1" t="s">
        <v>555</v>
      </c>
      <c r="UM1" s="1" t="s">
        <v>556</v>
      </c>
      <c r="UN1" s="1" t="s">
        <v>557</v>
      </c>
      <c r="UO1" s="1" t="s">
        <v>558</v>
      </c>
      <c r="UP1" s="1" t="s">
        <v>559</v>
      </c>
      <c r="UQ1" s="1" t="s">
        <v>560</v>
      </c>
      <c r="UR1" s="1" t="s">
        <v>561</v>
      </c>
      <c r="US1" s="1" t="s">
        <v>562</v>
      </c>
      <c r="UT1" s="1" t="s">
        <v>563</v>
      </c>
      <c r="UU1" s="1" t="s">
        <v>564</v>
      </c>
      <c r="UV1" s="1" t="s">
        <v>565</v>
      </c>
      <c r="UW1" s="1" t="s">
        <v>566</v>
      </c>
      <c r="UX1" s="1" t="s">
        <v>567</v>
      </c>
      <c r="UY1" s="1" t="s">
        <v>568</v>
      </c>
      <c r="UZ1" s="1" t="s">
        <v>569</v>
      </c>
      <c r="VA1" s="1" t="s">
        <v>570</v>
      </c>
      <c r="VB1" s="1" t="s">
        <v>571</v>
      </c>
    </row>
    <row r="2" spans="1:574" s="7" customFormat="1" x14ac:dyDescent="0.25">
      <c r="A2" s="5" t="s">
        <v>572</v>
      </c>
      <c r="B2" s="6" t="s">
        <v>573</v>
      </c>
      <c r="C2" s="5" t="s">
        <v>574</v>
      </c>
      <c r="D2" s="6" t="s">
        <v>575</v>
      </c>
      <c r="E2" s="5" t="s">
        <v>574</v>
      </c>
      <c r="F2" s="5" t="s">
        <v>576</v>
      </c>
      <c r="G2" s="5" t="s">
        <v>576</v>
      </c>
      <c r="H2" s="5" t="s">
        <v>577</v>
      </c>
      <c r="I2" s="5" t="s">
        <v>578</v>
      </c>
      <c r="J2" s="5" t="s">
        <v>578</v>
      </c>
      <c r="K2" s="5" t="s">
        <v>577</v>
      </c>
      <c r="L2" s="5" t="s">
        <v>579</v>
      </c>
      <c r="M2" s="5" t="s">
        <v>579</v>
      </c>
      <c r="N2" s="5" t="s">
        <v>577</v>
      </c>
      <c r="O2" s="5" t="s">
        <v>579</v>
      </c>
      <c r="P2" s="5" t="s">
        <v>579</v>
      </c>
      <c r="Q2" s="5" t="s">
        <v>577</v>
      </c>
      <c r="R2" s="5" t="s">
        <v>579</v>
      </c>
      <c r="S2" s="5" t="s">
        <v>579</v>
      </c>
      <c r="T2" s="5" t="s">
        <v>577</v>
      </c>
      <c r="U2" s="5" t="s">
        <v>579</v>
      </c>
      <c r="V2" s="5" t="s">
        <v>579</v>
      </c>
      <c r="W2" s="5" t="s">
        <v>577</v>
      </c>
      <c r="X2" s="5" t="s">
        <v>580</v>
      </c>
      <c r="Y2" s="5" t="s">
        <v>580</v>
      </c>
      <c r="Z2" s="5" t="s">
        <v>577</v>
      </c>
      <c r="AA2" s="5" t="s">
        <v>581</v>
      </c>
      <c r="AB2" s="5" t="s">
        <v>581</v>
      </c>
      <c r="AC2" s="5" t="s">
        <v>577</v>
      </c>
      <c r="AD2" s="5" t="s">
        <v>582</v>
      </c>
      <c r="AE2" s="5" t="s">
        <v>582</v>
      </c>
      <c r="AF2" s="5" t="s">
        <v>577</v>
      </c>
      <c r="AG2" s="5" t="s">
        <v>583</v>
      </c>
      <c r="AH2" s="5" t="s">
        <v>583</v>
      </c>
      <c r="AI2" s="5" t="s">
        <v>577</v>
      </c>
      <c r="AJ2" s="5"/>
      <c r="AK2" s="5"/>
      <c r="AL2" s="5" t="s">
        <v>577</v>
      </c>
      <c r="AM2" s="5"/>
      <c r="AN2" s="5"/>
      <c r="AO2" s="5" t="s">
        <v>577</v>
      </c>
      <c r="AP2" s="5" t="s">
        <v>584</v>
      </c>
      <c r="AQ2" s="5" t="s">
        <v>585</v>
      </c>
      <c r="AR2" s="5" t="s">
        <v>577</v>
      </c>
      <c r="AS2" s="5" t="s">
        <v>586</v>
      </c>
      <c r="AT2" s="5" t="s">
        <v>586</v>
      </c>
      <c r="AU2" s="5" t="s">
        <v>577</v>
      </c>
      <c r="AV2" s="5" t="s">
        <v>587</v>
      </c>
      <c r="AW2" s="5" t="s">
        <v>587</v>
      </c>
      <c r="AX2" s="5" t="s">
        <v>577</v>
      </c>
      <c r="AY2" s="5" t="s">
        <v>588</v>
      </c>
      <c r="AZ2" s="5" t="s">
        <v>588</v>
      </c>
      <c r="BA2" s="5" t="s">
        <v>577</v>
      </c>
      <c r="BB2" s="5" t="s">
        <v>579</v>
      </c>
      <c r="BC2" s="5" t="s">
        <v>579</v>
      </c>
      <c r="BD2" s="5" t="s">
        <v>577</v>
      </c>
      <c r="BE2" s="5" t="s">
        <v>579</v>
      </c>
      <c r="BF2" s="5" t="s">
        <v>579</v>
      </c>
      <c r="BG2" s="5" t="s">
        <v>577</v>
      </c>
      <c r="BH2" s="5" t="s">
        <v>579</v>
      </c>
      <c r="BI2" s="5" t="s">
        <v>579</v>
      </c>
      <c r="BJ2" s="5" t="s">
        <v>577</v>
      </c>
      <c r="BK2" s="5" t="s">
        <v>579</v>
      </c>
      <c r="BL2" s="5" t="s">
        <v>579</v>
      </c>
      <c r="BM2" s="5" t="s">
        <v>577</v>
      </c>
      <c r="BN2" s="5" t="s">
        <v>579</v>
      </c>
      <c r="BO2" s="5" t="s">
        <v>579</v>
      </c>
      <c r="BP2" s="5" t="s">
        <v>577</v>
      </c>
      <c r="BQ2" s="5" t="s">
        <v>579</v>
      </c>
      <c r="BR2" s="5" t="s">
        <v>579</v>
      </c>
      <c r="BS2" s="5" t="s">
        <v>577</v>
      </c>
      <c r="BT2" s="5" t="s">
        <v>579</v>
      </c>
      <c r="BU2" s="5" t="s">
        <v>589</v>
      </c>
      <c r="BV2" s="5" t="s">
        <v>589</v>
      </c>
      <c r="BW2" s="5" t="s">
        <v>577</v>
      </c>
      <c r="BX2" s="5" t="s">
        <v>590</v>
      </c>
      <c r="BY2" s="5" t="s">
        <v>590</v>
      </c>
      <c r="BZ2" s="5" t="s">
        <v>577</v>
      </c>
      <c r="CA2" s="5" t="s">
        <v>579</v>
      </c>
      <c r="CB2" s="5" t="s">
        <v>579</v>
      </c>
      <c r="CC2" s="5" t="s">
        <v>577</v>
      </c>
      <c r="CD2" s="5" t="s">
        <v>579</v>
      </c>
      <c r="CE2" s="5" t="s">
        <v>579</v>
      </c>
      <c r="CF2" s="5" t="s">
        <v>577</v>
      </c>
      <c r="CG2" s="5" t="s">
        <v>591</v>
      </c>
      <c r="CH2" s="5" t="s">
        <v>592</v>
      </c>
      <c r="CI2" s="5" t="s">
        <v>577</v>
      </c>
      <c r="CJ2" s="5" t="s">
        <v>593</v>
      </c>
      <c r="CK2" s="5" t="s">
        <v>594</v>
      </c>
      <c r="CL2" s="5" t="s">
        <v>577</v>
      </c>
      <c r="CM2" s="5" t="s">
        <v>593</v>
      </c>
      <c r="CN2" s="5" t="s">
        <v>594</v>
      </c>
      <c r="CO2" s="5" t="s">
        <v>577</v>
      </c>
      <c r="CP2" s="5" t="s">
        <v>592</v>
      </c>
      <c r="CQ2" s="5" t="s">
        <v>592</v>
      </c>
      <c r="CR2" s="5" t="s">
        <v>577</v>
      </c>
      <c r="CS2" s="5" t="s">
        <v>592</v>
      </c>
      <c r="CT2" s="5" t="s">
        <v>592</v>
      </c>
      <c r="CU2" s="5" t="s">
        <v>577</v>
      </c>
      <c r="CV2" s="5" t="s">
        <v>591</v>
      </c>
      <c r="CW2" s="5" t="s">
        <v>595</v>
      </c>
      <c r="CX2" s="5" t="s">
        <v>572</v>
      </c>
      <c r="CY2" s="5" t="s">
        <v>591</v>
      </c>
      <c r="CZ2" s="5" t="s">
        <v>592</v>
      </c>
      <c r="DA2" s="5" t="s">
        <v>577</v>
      </c>
      <c r="DB2" s="5" t="s">
        <v>591</v>
      </c>
      <c r="DC2" s="5" t="s">
        <v>594</v>
      </c>
      <c r="DD2" s="5" t="s">
        <v>577</v>
      </c>
      <c r="DE2" s="5" t="s">
        <v>596</v>
      </c>
      <c r="DF2" s="5" t="s">
        <v>597</v>
      </c>
      <c r="DG2" s="5" t="s">
        <v>577</v>
      </c>
      <c r="DH2" s="5" t="s">
        <v>579</v>
      </c>
      <c r="DI2" s="5" t="s">
        <v>579</v>
      </c>
      <c r="DJ2" s="5" t="s">
        <v>577</v>
      </c>
      <c r="DK2" s="5" t="s">
        <v>579</v>
      </c>
      <c r="DL2" s="5" t="s">
        <v>579</v>
      </c>
      <c r="DM2" s="5" t="s">
        <v>577</v>
      </c>
      <c r="DN2" s="5" t="s">
        <v>591</v>
      </c>
      <c r="DO2" s="5" t="s">
        <v>591</v>
      </c>
      <c r="DP2" s="5" t="s">
        <v>577</v>
      </c>
      <c r="DQ2" s="5" t="s">
        <v>579</v>
      </c>
      <c r="DR2" s="5" t="s">
        <v>579</v>
      </c>
      <c r="DS2" s="5" t="s">
        <v>577</v>
      </c>
      <c r="DT2" s="5" t="s">
        <v>579</v>
      </c>
      <c r="DU2" s="5" t="s">
        <v>579</v>
      </c>
      <c r="DV2" s="5" t="s">
        <v>577</v>
      </c>
      <c r="DW2" s="5" t="s">
        <v>579</v>
      </c>
      <c r="DX2" s="5" t="s">
        <v>579</v>
      </c>
      <c r="DY2" s="5" t="s">
        <v>577</v>
      </c>
      <c r="DZ2" s="5" t="s">
        <v>579</v>
      </c>
      <c r="EA2" s="5" t="s">
        <v>579</v>
      </c>
      <c r="EB2" s="5" t="s">
        <v>577</v>
      </c>
      <c r="EC2" s="5" t="s">
        <v>598</v>
      </c>
      <c r="ED2" s="5" t="s">
        <v>599</v>
      </c>
      <c r="EE2" s="5" t="s">
        <v>600</v>
      </c>
      <c r="EF2" s="5" t="s">
        <v>600</v>
      </c>
      <c r="EG2" s="5" t="s">
        <v>601</v>
      </c>
      <c r="EH2" s="5" t="s">
        <v>602</v>
      </c>
      <c r="EI2" s="5" t="s">
        <v>598</v>
      </c>
      <c r="EJ2" s="5" t="s">
        <v>599</v>
      </c>
      <c r="EK2" s="5" t="s">
        <v>603</v>
      </c>
      <c r="EL2" s="5" t="s">
        <v>604</v>
      </c>
      <c r="EM2" s="5" t="s">
        <v>605</v>
      </c>
      <c r="EN2" s="5" t="s">
        <v>605</v>
      </c>
      <c r="EO2" s="5" t="s">
        <v>606</v>
      </c>
      <c r="EP2" s="5" t="s">
        <v>606</v>
      </c>
      <c r="EQ2" s="5" t="s">
        <v>607</v>
      </c>
      <c r="ER2" s="5" t="s">
        <v>607</v>
      </c>
      <c r="ES2" s="5" t="s">
        <v>608</v>
      </c>
      <c r="ET2" s="5" t="s">
        <v>608</v>
      </c>
      <c r="EU2" s="5"/>
      <c r="EV2" s="5"/>
      <c r="EW2" s="5" t="s">
        <v>604</v>
      </c>
      <c r="EX2" s="5" t="s">
        <v>604</v>
      </c>
      <c r="EY2" s="5"/>
      <c r="EZ2" s="5"/>
      <c r="FA2" s="5" t="s">
        <v>609</v>
      </c>
      <c r="FB2" s="5" t="s">
        <v>609</v>
      </c>
      <c r="FC2" s="5" t="s">
        <v>610</v>
      </c>
      <c r="FD2" s="5" t="s">
        <v>610</v>
      </c>
      <c r="FE2" s="5" t="s">
        <v>611</v>
      </c>
      <c r="FF2" s="5" t="s">
        <v>611</v>
      </c>
      <c r="FG2" s="5" t="s">
        <v>604</v>
      </c>
      <c r="FH2" s="5" t="s">
        <v>604</v>
      </c>
      <c r="FI2" s="5" t="s">
        <v>610</v>
      </c>
      <c r="FJ2" s="5" t="s">
        <v>610</v>
      </c>
      <c r="FK2" s="5" t="s">
        <v>611</v>
      </c>
      <c r="FL2" s="5" t="s">
        <v>611</v>
      </c>
      <c r="FM2" s="5" t="s">
        <v>612</v>
      </c>
      <c r="FN2" s="5" t="s">
        <v>599</v>
      </c>
      <c r="FO2" s="5" t="s">
        <v>613</v>
      </c>
      <c r="FP2" s="5" t="s">
        <v>613</v>
      </c>
      <c r="FQ2" s="5" t="s">
        <v>579</v>
      </c>
      <c r="FR2" s="5" t="s">
        <v>579</v>
      </c>
      <c r="FS2" s="5" t="s">
        <v>614</v>
      </c>
      <c r="FT2" s="5" t="s">
        <v>614</v>
      </c>
      <c r="FU2" s="5" t="s">
        <v>579</v>
      </c>
      <c r="FV2" s="5" t="s">
        <v>579</v>
      </c>
      <c r="FW2" s="5" t="s">
        <v>579</v>
      </c>
      <c r="FX2" s="5" t="s">
        <v>579</v>
      </c>
      <c r="FY2" s="5" t="s">
        <v>615</v>
      </c>
      <c r="FZ2" s="5" t="s">
        <v>615</v>
      </c>
      <c r="GA2" s="5" t="s">
        <v>616</v>
      </c>
      <c r="GB2" s="5" t="s">
        <v>617</v>
      </c>
      <c r="GC2" s="5"/>
      <c r="GD2" s="5"/>
      <c r="GE2" s="5"/>
      <c r="GF2" s="5"/>
      <c r="GG2" s="5"/>
      <c r="GH2" s="5"/>
      <c r="GI2" s="5"/>
      <c r="GJ2" s="5"/>
      <c r="GK2" s="5"/>
      <c r="GL2" s="5"/>
      <c r="GM2" s="5" t="s">
        <v>618</v>
      </c>
      <c r="GN2" s="5" t="s">
        <v>618</v>
      </c>
      <c r="GO2" s="5" t="s">
        <v>619</v>
      </c>
      <c r="GP2" s="5" t="s">
        <v>618</v>
      </c>
      <c r="GQ2" s="5" t="s">
        <v>576</v>
      </c>
      <c r="GR2" s="5" t="s">
        <v>576</v>
      </c>
      <c r="GS2" s="5" t="s">
        <v>620</v>
      </c>
      <c r="GT2" s="5" t="s">
        <v>620</v>
      </c>
      <c r="GU2" s="5" t="s">
        <v>621</v>
      </c>
      <c r="GV2" s="5" t="s">
        <v>621</v>
      </c>
      <c r="GW2" s="5" t="s">
        <v>622</v>
      </c>
      <c r="GX2" s="5" t="s">
        <v>622</v>
      </c>
      <c r="GY2" s="5" t="s">
        <v>623</v>
      </c>
      <c r="GZ2" s="5" t="s">
        <v>623</v>
      </c>
      <c r="HA2" s="5" t="s">
        <v>579</v>
      </c>
      <c r="HB2" s="5" t="s">
        <v>579</v>
      </c>
      <c r="HC2" s="5" t="s">
        <v>610</v>
      </c>
      <c r="HD2" s="5" t="s">
        <v>610</v>
      </c>
      <c r="HE2" s="5"/>
      <c r="HF2" s="5"/>
      <c r="HG2" s="5" t="s">
        <v>624</v>
      </c>
      <c r="HH2" s="5" t="s">
        <v>625</v>
      </c>
      <c r="HI2" s="5" t="s">
        <v>579</v>
      </c>
      <c r="HJ2" s="5" t="s">
        <v>579</v>
      </c>
      <c r="HK2" s="5" t="s">
        <v>579</v>
      </c>
      <c r="HL2" s="5" t="s">
        <v>579</v>
      </c>
      <c r="HM2" s="5" t="s">
        <v>600</v>
      </c>
      <c r="HN2" s="5" t="s">
        <v>600</v>
      </c>
      <c r="HO2" s="5" t="s">
        <v>626</v>
      </c>
      <c r="HP2" s="5" t="s">
        <v>626</v>
      </c>
      <c r="HQ2" s="5" t="s">
        <v>627</v>
      </c>
      <c r="HR2" s="5" t="s">
        <v>627</v>
      </c>
      <c r="HS2" s="5" t="s">
        <v>628</v>
      </c>
      <c r="HT2" s="5" t="s">
        <v>628</v>
      </c>
      <c r="HU2" s="5" t="s">
        <v>587</v>
      </c>
      <c r="HV2" s="5" t="s">
        <v>587</v>
      </c>
      <c r="HW2" s="5" t="s">
        <v>591</v>
      </c>
      <c r="HX2" s="5" t="s">
        <v>591</v>
      </c>
      <c r="HY2" s="5" t="s">
        <v>579</v>
      </c>
      <c r="HZ2" s="5" t="s">
        <v>579</v>
      </c>
      <c r="IA2" s="5" t="s">
        <v>629</v>
      </c>
      <c r="IB2" s="5" t="s">
        <v>629</v>
      </c>
      <c r="IC2" s="5" t="s">
        <v>609</v>
      </c>
      <c r="ID2" s="5" t="s">
        <v>609</v>
      </c>
      <c r="IE2" s="5" t="s">
        <v>630</v>
      </c>
      <c r="IF2" s="5" t="s">
        <v>630</v>
      </c>
      <c r="IG2" s="5" t="s">
        <v>611</v>
      </c>
      <c r="IH2" s="5" t="s">
        <v>611</v>
      </c>
      <c r="II2" s="5" t="s">
        <v>579</v>
      </c>
      <c r="IJ2" s="5" t="s">
        <v>579</v>
      </c>
      <c r="IK2" s="5" t="s">
        <v>589</v>
      </c>
      <c r="IL2" s="5" t="s">
        <v>589</v>
      </c>
      <c r="IM2" s="5" t="s">
        <v>631</v>
      </c>
      <c r="IN2" s="5" t="s">
        <v>631</v>
      </c>
      <c r="IO2" s="5" t="s">
        <v>632</v>
      </c>
      <c r="IP2" s="5" t="s">
        <v>632</v>
      </c>
      <c r="IQ2" s="5" t="s">
        <v>579</v>
      </c>
      <c r="IR2" s="5" t="s">
        <v>579</v>
      </c>
      <c r="IS2" s="5" t="s">
        <v>611</v>
      </c>
      <c r="IT2" s="5" t="s">
        <v>611</v>
      </c>
      <c r="IU2" s="5" t="s">
        <v>579</v>
      </c>
      <c r="IV2" s="5" t="s">
        <v>579</v>
      </c>
      <c r="IW2" s="5" t="s">
        <v>610</v>
      </c>
      <c r="IX2" s="5" t="s">
        <v>579</v>
      </c>
      <c r="IY2" s="5" t="s">
        <v>633</v>
      </c>
      <c r="IZ2" s="5" t="s">
        <v>579</v>
      </c>
      <c r="JA2" s="5" t="s">
        <v>634</v>
      </c>
      <c r="JB2" s="5" t="s">
        <v>579</v>
      </c>
      <c r="JC2" s="5" t="s">
        <v>579</v>
      </c>
      <c r="JD2" s="5" t="s">
        <v>599</v>
      </c>
      <c r="JE2" s="5" t="s">
        <v>635</v>
      </c>
      <c r="JF2" s="5" t="s">
        <v>635</v>
      </c>
      <c r="JG2" s="5" t="s">
        <v>636</v>
      </c>
      <c r="JH2" s="5" t="s">
        <v>637</v>
      </c>
      <c r="JI2" s="5" t="s">
        <v>591</v>
      </c>
      <c r="JJ2" s="5" t="s">
        <v>638</v>
      </c>
      <c r="JK2" s="5" t="s">
        <v>591</v>
      </c>
      <c r="JL2" s="5" t="s">
        <v>591</v>
      </c>
      <c r="JM2" s="5" t="s">
        <v>591</v>
      </c>
      <c r="JN2" s="5" t="s">
        <v>591</v>
      </c>
      <c r="JO2" s="5" t="s">
        <v>591</v>
      </c>
      <c r="JP2" s="5" t="s">
        <v>591</v>
      </c>
      <c r="JQ2" s="5" t="s">
        <v>591</v>
      </c>
      <c r="JR2" s="5" t="s">
        <v>591</v>
      </c>
      <c r="JS2" s="5" t="s">
        <v>639</v>
      </c>
      <c r="JT2" s="5" t="s">
        <v>639</v>
      </c>
      <c r="JU2" s="5" t="s">
        <v>591</v>
      </c>
      <c r="JV2" s="5" t="s">
        <v>591</v>
      </c>
      <c r="JW2" s="5" t="s">
        <v>591</v>
      </c>
      <c r="JX2" s="5" t="s">
        <v>591</v>
      </c>
      <c r="JY2" s="5" t="s">
        <v>591</v>
      </c>
      <c r="JZ2" s="5" t="s">
        <v>591</v>
      </c>
      <c r="KA2" s="5" t="s">
        <v>591</v>
      </c>
      <c r="KB2" s="5" t="s">
        <v>591</v>
      </c>
      <c r="KC2" s="5" t="s">
        <v>591</v>
      </c>
      <c r="KD2" s="5" t="s">
        <v>591</v>
      </c>
      <c r="KE2" s="5" t="s">
        <v>591</v>
      </c>
      <c r="KF2" s="5" t="s">
        <v>591</v>
      </c>
      <c r="KG2" s="5" t="s">
        <v>640</v>
      </c>
      <c r="KH2" s="5" t="s">
        <v>641</v>
      </c>
      <c r="KI2" s="5" t="s">
        <v>603</v>
      </c>
      <c r="KJ2" s="5" t="s">
        <v>603</v>
      </c>
      <c r="KK2" s="5" t="s">
        <v>642</v>
      </c>
      <c r="KL2" s="5" t="s">
        <v>642</v>
      </c>
      <c r="KM2" s="5" t="s">
        <v>591</v>
      </c>
      <c r="KN2" s="5" t="s">
        <v>591</v>
      </c>
      <c r="KO2" s="5" t="s">
        <v>643</v>
      </c>
      <c r="KP2" s="5" t="s">
        <v>644</v>
      </c>
      <c r="KQ2" s="5" t="s">
        <v>591</v>
      </c>
      <c r="KR2" s="5" t="s">
        <v>591</v>
      </c>
      <c r="KS2" s="5" t="s">
        <v>591</v>
      </c>
      <c r="KT2" s="5" t="s">
        <v>591</v>
      </c>
      <c r="KU2" s="5" t="s">
        <v>591</v>
      </c>
      <c r="KV2" s="5" t="s">
        <v>591</v>
      </c>
      <c r="KW2" s="5" t="s">
        <v>591</v>
      </c>
      <c r="KX2" s="5" t="s">
        <v>591</v>
      </c>
      <c r="KY2" s="5" t="s">
        <v>579</v>
      </c>
      <c r="KZ2" s="5" t="s">
        <v>579</v>
      </c>
      <c r="LA2" s="5" t="s">
        <v>579</v>
      </c>
      <c r="LB2" s="5" t="s">
        <v>579</v>
      </c>
      <c r="LC2" s="5" t="s">
        <v>579</v>
      </c>
      <c r="LD2" s="5" t="s">
        <v>579</v>
      </c>
      <c r="LE2" s="5" t="s">
        <v>579</v>
      </c>
      <c r="LF2" s="5" t="s">
        <v>579</v>
      </c>
      <c r="LG2" s="5" t="s">
        <v>579</v>
      </c>
      <c r="LH2" s="5" t="s">
        <v>579</v>
      </c>
      <c r="LI2" s="5" t="s">
        <v>579</v>
      </c>
      <c r="LJ2" s="5" t="s">
        <v>579</v>
      </c>
      <c r="LK2" s="5" t="s">
        <v>579</v>
      </c>
      <c r="LL2" s="5" t="s">
        <v>579</v>
      </c>
      <c r="LM2" s="5" t="s">
        <v>579</v>
      </c>
      <c r="LN2" s="5" t="s">
        <v>579</v>
      </c>
      <c r="LO2" s="5" t="s">
        <v>579</v>
      </c>
      <c r="LP2" s="5" t="s">
        <v>579</v>
      </c>
      <c r="LQ2" s="5" t="s">
        <v>591</v>
      </c>
      <c r="LR2" s="5" t="s">
        <v>591</v>
      </c>
      <c r="LS2" s="5" t="s">
        <v>579</v>
      </c>
      <c r="LT2" s="5" t="s">
        <v>579</v>
      </c>
      <c r="LU2" s="5" t="s">
        <v>579</v>
      </c>
      <c r="LV2" s="5" t="s">
        <v>579</v>
      </c>
      <c r="LW2" s="5" t="s">
        <v>579</v>
      </c>
      <c r="LX2" s="5" t="s">
        <v>579</v>
      </c>
      <c r="LY2" s="5" t="s">
        <v>611</v>
      </c>
      <c r="LZ2" s="5" t="s">
        <v>611</v>
      </c>
      <c r="MA2" s="5" t="s">
        <v>579</v>
      </c>
      <c r="MB2" s="5" t="s">
        <v>579</v>
      </c>
      <c r="MC2" s="5" t="s">
        <v>579</v>
      </c>
      <c r="MD2" s="5" t="s">
        <v>579</v>
      </c>
      <c r="ME2" s="5" t="s">
        <v>645</v>
      </c>
      <c r="MF2" s="5" t="s">
        <v>645</v>
      </c>
      <c r="MG2" s="5" t="s">
        <v>587</v>
      </c>
      <c r="MH2" s="5" t="s">
        <v>587</v>
      </c>
      <c r="MI2" s="5" t="s">
        <v>576</v>
      </c>
      <c r="MJ2" s="5" t="s">
        <v>576</v>
      </c>
      <c r="MK2" s="5" t="s">
        <v>591</v>
      </c>
      <c r="ML2" s="5" t="s">
        <v>591</v>
      </c>
      <c r="MM2" s="5" t="s">
        <v>579</v>
      </c>
      <c r="MN2" s="5" t="s">
        <v>579</v>
      </c>
      <c r="MO2" s="5" t="s">
        <v>579</v>
      </c>
      <c r="MP2" s="5" t="s">
        <v>579</v>
      </c>
      <c r="MQ2" s="5" t="s">
        <v>591</v>
      </c>
      <c r="MR2" s="5" t="s">
        <v>591</v>
      </c>
      <c r="MS2" s="5" t="s">
        <v>591</v>
      </c>
      <c r="MT2" s="5" t="s">
        <v>591</v>
      </c>
      <c r="MU2" s="5" t="s">
        <v>579</v>
      </c>
      <c r="MV2" s="5" t="s">
        <v>579</v>
      </c>
      <c r="MW2" s="5" t="s">
        <v>579</v>
      </c>
      <c r="MX2" s="5" t="s">
        <v>579</v>
      </c>
      <c r="MY2" s="5" t="s">
        <v>579</v>
      </c>
      <c r="MZ2" s="5" t="s">
        <v>579</v>
      </c>
      <c r="NA2" s="5" t="s">
        <v>579</v>
      </c>
      <c r="NB2" s="5" t="s">
        <v>579</v>
      </c>
      <c r="NC2" s="5" t="s">
        <v>579</v>
      </c>
      <c r="ND2" s="5" t="s">
        <v>579</v>
      </c>
      <c r="NE2" s="5" t="s">
        <v>579</v>
      </c>
      <c r="NF2" s="5" t="s">
        <v>579</v>
      </c>
      <c r="NG2" s="5" t="s">
        <v>598</v>
      </c>
      <c r="NH2" s="5" t="s">
        <v>599</v>
      </c>
      <c r="NI2" s="5" t="s">
        <v>646</v>
      </c>
      <c r="NJ2" s="5" t="s">
        <v>647</v>
      </c>
      <c r="NK2" s="5" t="s">
        <v>579</v>
      </c>
      <c r="NL2" s="5" t="s">
        <v>579</v>
      </c>
      <c r="NM2" s="5" t="s">
        <v>579</v>
      </c>
      <c r="NN2" s="5" t="s">
        <v>579</v>
      </c>
      <c r="NO2" s="5" t="s">
        <v>574</v>
      </c>
      <c r="NP2" s="5" t="s">
        <v>574</v>
      </c>
      <c r="NQ2" s="5" t="s">
        <v>648</v>
      </c>
      <c r="NR2" s="5" t="s">
        <v>648</v>
      </c>
      <c r="NS2" s="5" t="s">
        <v>611</v>
      </c>
      <c r="NT2" s="5" t="s">
        <v>611</v>
      </c>
      <c r="NU2" s="5" t="s">
        <v>611</v>
      </c>
      <c r="NV2" s="5" t="s">
        <v>611</v>
      </c>
      <c r="NW2" s="5" t="s">
        <v>611</v>
      </c>
      <c r="NX2" s="5" t="s">
        <v>611</v>
      </c>
      <c r="NY2" s="5" t="s">
        <v>611</v>
      </c>
      <c r="NZ2" s="5" t="s">
        <v>611</v>
      </c>
      <c r="OA2" s="5" t="s">
        <v>579</v>
      </c>
      <c r="OB2" s="5" t="s">
        <v>579</v>
      </c>
      <c r="OC2" s="5" t="s">
        <v>579</v>
      </c>
      <c r="OD2" s="5" t="s">
        <v>579</v>
      </c>
      <c r="OE2" s="5" t="s">
        <v>579</v>
      </c>
      <c r="OF2" s="5" t="s">
        <v>579</v>
      </c>
      <c r="OG2" s="5" t="s">
        <v>579</v>
      </c>
      <c r="OH2" s="5" t="s">
        <v>579</v>
      </c>
      <c r="OI2" s="5" t="s">
        <v>579</v>
      </c>
      <c r="OJ2" s="5" t="s">
        <v>579</v>
      </c>
      <c r="OK2" s="5" t="s">
        <v>579</v>
      </c>
      <c r="OL2" s="5" t="s">
        <v>579</v>
      </c>
      <c r="OM2" s="5" t="s">
        <v>611</v>
      </c>
      <c r="ON2" s="5" t="s">
        <v>611</v>
      </c>
      <c r="OO2" s="5" t="s">
        <v>579</v>
      </c>
      <c r="OP2" s="5" t="s">
        <v>579</v>
      </c>
      <c r="OQ2" s="5" t="s">
        <v>579</v>
      </c>
      <c r="OR2" s="5" t="s">
        <v>579</v>
      </c>
      <c r="OS2" s="5" t="s">
        <v>579</v>
      </c>
      <c r="OT2" s="5" t="s">
        <v>579</v>
      </c>
      <c r="OU2" s="5" t="s">
        <v>579</v>
      </c>
      <c r="OV2" s="5" t="s">
        <v>579</v>
      </c>
      <c r="OW2" s="5" t="s">
        <v>649</v>
      </c>
      <c r="OX2" s="5" t="s">
        <v>649</v>
      </c>
      <c r="OY2" s="5" t="s">
        <v>579</v>
      </c>
      <c r="OZ2" s="5" t="s">
        <v>579</v>
      </c>
      <c r="PA2" s="5" t="s">
        <v>610</v>
      </c>
      <c r="PB2" s="5" t="s">
        <v>611</v>
      </c>
      <c r="PC2" s="5" t="s">
        <v>579</v>
      </c>
      <c r="PD2" s="5" t="s">
        <v>579</v>
      </c>
      <c r="PE2" s="5" t="s">
        <v>579</v>
      </c>
      <c r="PF2" s="5" t="s">
        <v>579</v>
      </c>
      <c r="PG2" s="5" t="s">
        <v>579</v>
      </c>
      <c r="PH2" s="5" t="s">
        <v>579</v>
      </c>
      <c r="PI2" s="5" t="s">
        <v>579</v>
      </c>
      <c r="PJ2" s="5" t="s">
        <v>579</v>
      </c>
      <c r="PK2" s="5" t="s">
        <v>650</v>
      </c>
      <c r="PL2" s="5" t="s">
        <v>589</v>
      </c>
      <c r="PM2" s="5" t="s">
        <v>651</v>
      </c>
      <c r="PN2" s="5" t="s">
        <v>651</v>
      </c>
      <c r="PO2" s="5" t="s">
        <v>579</v>
      </c>
      <c r="PP2" s="5" t="s">
        <v>579</v>
      </c>
      <c r="PQ2" s="5" t="s">
        <v>611</v>
      </c>
      <c r="PR2" s="5" t="s">
        <v>611</v>
      </c>
      <c r="PS2" s="5" t="s">
        <v>579</v>
      </c>
      <c r="PT2" s="5" t="s">
        <v>579</v>
      </c>
      <c r="PU2" s="5" t="s">
        <v>650</v>
      </c>
      <c r="PV2" s="5" t="s">
        <v>650</v>
      </c>
      <c r="PW2" s="5" t="s">
        <v>611</v>
      </c>
      <c r="PX2" s="5" t="s">
        <v>611</v>
      </c>
      <c r="PY2" s="5" t="s">
        <v>579</v>
      </c>
      <c r="PZ2" s="5" t="s">
        <v>579</v>
      </c>
      <c r="QA2" s="5" t="s">
        <v>579</v>
      </c>
      <c r="QB2" s="5" t="s">
        <v>579</v>
      </c>
      <c r="QC2" s="5" t="s">
        <v>591</v>
      </c>
      <c r="QD2" s="5" t="s">
        <v>591</v>
      </c>
      <c r="QE2" s="5" t="s">
        <v>579</v>
      </c>
      <c r="QF2" s="5" t="s">
        <v>610</v>
      </c>
      <c r="QG2" s="5" t="s">
        <v>579</v>
      </c>
      <c r="QH2" s="5" t="s">
        <v>652</v>
      </c>
      <c r="QI2" s="5" t="s">
        <v>579</v>
      </c>
      <c r="QJ2" s="5" t="s">
        <v>653</v>
      </c>
      <c r="QK2" s="5" t="s">
        <v>579</v>
      </c>
      <c r="QL2" s="5" t="s">
        <v>654</v>
      </c>
      <c r="QM2" s="5" t="s">
        <v>591</v>
      </c>
      <c r="QN2" s="5" t="s">
        <v>591</v>
      </c>
      <c r="QO2" s="5" t="s">
        <v>591</v>
      </c>
      <c r="QP2" s="5" t="s">
        <v>618</v>
      </c>
      <c r="QQ2" s="5" t="s">
        <v>591</v>
      </c>
      <c r="QR2" s="5" t="s">
        <v>591</v>
      </c>
      <c r="QS2" s="5" t="s">
        <v>591</v>
      </c>
      <c r="QT2" s="5" t="s">
        <v>591</v>
      </c>
      <c r="QU2" s="5" t="s">
        <v>655</v>
      </c>
      <c r="QV2" s="5" t="s">
        <v>655</v>
      </c>
      <c r="QW2" s="5" t="s">
        <v>640</v>
      </c>
      <c r="QX2" s="5" t="s">
        <v>656</v>
      </c>
      <c r="QY2" s="5" t="s">
        <v>603</v>
      </c>
      <c r="QZ2" s="5" t="s">
        <v>579</v>
      </c>
      <c r="RA2" s="5" t="s">
        <v>605</v>
      </c>
      <c r="RB2" s="5" t="s">
        <v>605</v>
      </c>
      <c r="RC2" s="5" t="s">
        <v>592</v>
      </c>
      <c r="RD2" s="5" t="s">
        <v>592</v>
      </c>
      <c r="RE2" s="5" t="s">
        <v>591</v>
      </c>
      <c r="RF2" s="5" t="s">
        <v>591</v>
      </c>
      <c r="RG2" s="5" t="s">
        <v>591</v>
      </c>
      <c r="RH2" s="5" t="s">
        <v>591</v>
      </c>
      <c r="RI2" s="5" t="s">
        <v>591</v>
      </c>
      <c r="RJ2" s="5" t="s">
        <v>591</v>
      </c>
      <c r="RK2" s="5" t="s">
        <v>591</v>
      </c>
      <c r="RL2" s="5" t="s">
        <v>591</v>
      </c>
      <c r="RM2" s="5" t="s">
        <v>591</v>
      </c>
      <c r="RN2" s="5" t="s">
        <v>591</v>
      </c>
      <c r="RO2" s="5" t="s">
        <v>591</v>
      </c>
      <c r="RP2" s="5" t="s">
        <v>591</v>
      </c>
      <c r="RQ2" s="5" t="s">
        <v>591</v>
      </c>
      <c r="RR2" s="5" t="s">
        <v>591</v>
      </c>
      <c r="RS2" s="5" t="s">
        <v>591</v>
      </c>
      <c r="RT2" s="5" t="s">
        <v>591</v>
      </c>
      <c r="RU2" s="5" t="s">
        <v>591</v>
      </c>
      <c r="RV2" s="5" t="s">
        <v>591</v>
      </c>
      <c r="RW2" s="5" t="s">
        <v>591</v>
      </c>
      <c r="RX2" s="5" t="s">
        <v>591</v>
      </c>
      <c r="RY2" s="5" t="s">
        <v>591</v>
      </c>
      <c r="RZ2" s="5" t="s">
        <v>591</v>
      </c>
      <c r="SA2" s="5" t="s">
        <v>591</v>
      </c>
      <c r="SB2" s="5" t="s">
        <v>591</v>
      </c>
      <c r="SC2" s="5" t="s">
        <v>591</v>
      </c>
      <c r="SD2" s="5" t="s">
        <v>591</v>
      </c>
      <c r="SE2" s="5" t="s">
        <v>591</v>
      </c>
      <c r="SF2" s="5" t="s">
        <v>591</v>
      </c>
      <c r="SG2" s="5" t="s">
        <v>591</v>
      </c>
      <c r="SH2" s="5" t="s">
        <v>591</v>
      </c>
      <c r="SI2" s="5" t="s">
        <v>579</v>
      </c>
      <c r="SJ2" s="5" t="s">
        <v>579</v>
      </c>
      <c r="SK2" s="5" t="s">
        <v>591</v>
      </c>
      <c r="SL2" s="5" t="s">
        <v>591</v>
      </c>
      <c r="SM2" s="5" t="s">
        <v>611</v>
      </c>
      <c r="SN2" s="5" t="s">
        <v>611</v>
      </c>
      <c r="SO2" s="5" t="s">
        <v>611</v>
      </c>
      <c r="SP2" s="5" t="s">
        <v>611</v>
      </c>
      <c r="SQ2" s="5" t="s">
        <v>579</v>
      </c>
      <c r="SR2" s="5" t="s">
        <v>579</v>
      </c>
      <c r="SS2" s="5" t="s">
        <v>610</v>
      </c>
      <c r="ST2" s="5" t="s">
        <v>610</v>
      </c>
      <c r="SU2" s="5" t="s">
        <v>657</v>
      </c>
      <c r="SV2" s="5" t="s">
        <v>657</v>
      </c>
      <c r="SW2" s="5" t="s">
        <v>579</v>
      </c>
      <c r="SX2" s="5" t="s">
        <v>579</v>
      </c>
      <c r="SY2" s="5" t="s">
        <v>579</v>
      </c>
      <c r="SZ2" s="5" t="s">
        <v>579</v>
      </c>
      <c r="TA2" s="5" t="s">
        <v>579</v>
      </c>
      <c r="TB2" s="5" t="s">
        <v>579</v>
      </c>
      <c r="TC2" s="5" t="s">
        <v>579</v>
      </c>
      <c r="TD2" s="5" t="s">
        <v>579</v>
      </c>
      <c r="TE2" s="5" t="s">
        <v>579</v>
      </c>
      <c r="TF2" s="5" t="s">
        <v>579</v>
      </c>
      <c r="TG2" s="5" t="s">
        <v>579</v>
      </c>
      <c r="TH2" s="5" t="s">
        <v>579</v>
      </c>
      <c r="TI2" s="5" t="s">
        <v>579</v>
      </c>
      <c r="TJ2" s="5" t="s">
        <v>579</v>
      </c>
      <c r="TK2" s="5" t="s">
        <v>579</v>
      </c>
      <c r="TL2" s="5" t="s">
        <v>579</v>
      </c>
      <c r="TM2" s="5" t="s">
        <v>579</v>
      </c>
      <c r="TN2" s="5" t="s">
        <v>579</v>
      </c>
      <c r="TO2" s="5" t="s">
        <v>579</v>
      </c>
      <c r="TP2" s="5" t="s">
        <v>579</v>
      </c>
      <c r="TQ2" s="5" t="s">
        <v>579</v>
      </c>
      <c r="TR2" s="5" t="s">
        <v>652</v>
      </c>
      <c r="TS2" s="5" t="s">
        <v>579</v>
      </c>
      <c r="TT2" s="5" t="s">
        <v>653</v>
      </c>
      <c r="TU2" s="5" t="s">
        <v>579</v>
      </c>
      <c r="TV2" s="5" t="s">
        <v>654</v>
      </c>
      <c r="TW2" s="5" t="s">
        <v>579</v>
      </c>
      <c r="TX2" s="5" t="s">
        <v>579</v>
      </c>
      <c r="TY2" s="5"/>
      <c r="TZ2" s="5"/>
      <c r="UA2" s="5"/>
      <c r="UB2" s="5"/>
      <c r="UC2" s="5"/>
      <c r="UD2" s="5"/>
      <c r="UE2" s="5"/>
      <c r="UF2" s="5"/>
      <c r="UG2" s="5"/>
      <c r="UH2" s="5"/>
      <c r="UI2" s="5" t="s">
        <v>579</v>
      </c>
      <c r="UJ2" s="5" t="s">
        <v>579</v>
      </c>
      <c r="UK2" s="5" t="s">
        <v>611</v>
      </c>
      <c r="UL2" s="5" t="s">
        <v>611</v>
      </c>
      <c r="UM2" s="5" t="s">
        <v>611</v>
      </c>
      <c r="UN2" s="5" t="s">
        <v>611</v>
      </c>
      <c r="UO2" s="5"/>
      <c r="UP2" s="5"/>
      <c r="UQ2" s="5" t="s">
        <v>645</v>
      </c>
      <c r="UR2" s="5" t="s">
        <v>645</v>
      </c>
      <c r="US2" s="5" t="s">
        <v>658</v>
      </c>
      <c r="UT2" s="5" t="s">
        <v>659</v>
      </c>
      <c r="UU2" s="5" t="s">
        <v>579</v>
      </c>
      <c r="UV2" s="5" t="s">
        <v>572</v>
      </c>
      <c r="UW2" s="5" t="s">
        <v>630</v>
      </c>
      <c r="UX2" s="5" t="s">
        <v>660</v>
      </c>
      <c r="UY2" s="5" t="s">
        <v>572</v>
      </c>
      <c r="UZ2" s="5" t="s">
        <v>661</v>
      </c>
      <c r="VA2" s="5" t="s">
        <v>662</v>
      </c>
      <c r="VB2" s="5" t="s">
        <v>572</v>
      </c>
    </row>
    <row r="3" spans="1:574" s="7" customFormat="1" x14ac:dyDescent="0.25">
      <c r="A3" s="5" t="s">
        <v>572</v>
      </c>
      <c r="B3" s="6" t="s">
        <v>663</v>
      </c>
      <c r="C3" s="5" t="s">
        <v>574</v>
      </c>
      <c r="D3" s="6" t="s">
        <v>664</v>
      </c>
      <c r="E3" s="5" t="s">
        <v>574</v>
      </c>
      <c r="F3" s="5" t="s">
        <v>576</v>
      </c>
      <c r="G3" s="5" t="s">
        <v>576</v>
      </c>
      <c r="H3" s="5" t="s">
        <v>577</v>
      </c>
      <c r="I3" s="5" t="s">
        <v>578</v>
      </c>
      <c r="J3" s="5" t="s">
        <v>578</v>
      </c>
      <c r="K3" s="5" t="s">
        <v>577</v>
      </c>
      <c r="L3" s="5" t="s">
        <v>579</v>
      </c>
      <c r="M3" s="5" t="s">
        <v>579</v>
      </c>
      <c r="N3" s="5" t="s">
        <v>577</v>
      </c>
      <c r="O3" s="5" t="s">
        <v>579</v>
      </c>
      <c r="P3" s="5" t="s">
        <v>579</v>
      </c>
      <c r="Q3" s="5" t="s">
        <v>577</v>
      </c>
      <c r="R3" s="5" t="s">
        <v>579</v>
      </c>
      <c r="S3" s="5" t="s">
        <v>579</v>
      </c>
      <c r="T3" s="5" t="s">
        <v>577</v>
      </c>
      <c r="U3" s="5" t="s">
        <v>579</v>
      </c>
      <c r="V3" s="5" t="s">
        <v>579</v>
      </c>
      <c r="W3" s="5" t="s">
        <v>577</v>
      </c>
      <c r="X3" s="5" t="s">
        <v>665</v>
      </c>
      <c r="Y3" s="5" t="s">
        <v>665</v>
      </c>
      <c r="Z3" s="5" t="s">
        <v>577</v>
      </c>
      <c r="AA3" s="5" t="s">
        <v>666</v>
      </c>
      <c r="AB3" s="5" t="s">
        <v>666</v>
      </c>
      <c r="AC3" s="5" t="s">
        <v>577</v>
      </c>
      <c r="AD3" s="5" t="s">
        <v>667</v>
      </c>
      <c r="AE3" s="5" t="s">
        <v>667</v>
      </c>
      <c r="AF3" s="5" t="s">
        <v>577</v>
      </c>
      <c r="AG3" s="5" t="s">
        <v>668</v>
      </c>
      <c r="AH3" s="5" t="s">
        <v>668</v>
      </c>
      <c r="AI3" s="5" t="s">
        <v>577</v>
      </c>
      <c r="AJ3" s="5"/>
      <c r="AK3" s="5"/>
      <c r="AL3" s="5" t="s">
        <v>577</v>
      </c>
      <c r="AM3" s="5"/>
      <c r="AN3" s="5"/>
      <c r="AO3" s="5" t="s">
        <v>577</v>
      </c>
      <c r="AP3" s="5" t="s">
        <v>584</v>
      </c>
      <c r="AQ3" s="5" t="s">
        <v>585</v>
      </c>
      <c r="AR3" s="5" t="s">
        <v>577</v>
      </c>
      <c r="AS3" s="5" t="s">
        <v>586</v>
      </c>
      <c r="AT3" s="5" t="s">
        <v>586</v>
      </c>
      <c r="AU3" s="5" t="s">
        <v>577</v>
      </c>
      <c r="AV3" s="5" t="s">
        <v>587</v>
      </c>
      <c r="AW3" s="5" t="s">
        <v>587</v>
      </c>
      <c r="AX3" s="5" t="s">
        <v>577</v>
      </c>
      <c r="AY3" s="5" t="s">
        <v>588</v>
      </c>
      <c r="AZ3" s="5" t="s">
        <v>588</v>
      </c>
      <c r="BA3" s="5" t="s">
        <v>577</v>
      </c>
      <c r="BB3" s="5" t="s">
        <v>579</v>
      </c>
      <c r="BC3" s="5" t="s">
        <v>579</v>
      </c>
      <c r="BD3" s="5" t="s">
        <v>577</v>
      </c>
      <c r="BE3" s="5" t="s">
        <v>579</v>
      </c>
      <c r="BF3" s="5" t="s">
        <v>579</v>
      </c>
      <c r="BG3" s="5" t="s">
        <v>577</v>
      </c>
      <c r="BH3" s="5" t="s">
        <v>579</v>
      </c>
      <c r="BI3" s="5" t="s">
        <v>579</v>
      </c>
      <c r="BJ3" s="5" t="s">
        <v>577</v>
      </c>
      <c r="BK3" s="5" t="s">
        <v>579</v>
      </c>
      <c r="BL3" s="5" t="s">
        <v>579</v>
      </c>
      <c r="BM3" s="5" t="s">
        <v>577</v>
      </c>
      <c r="BN3" s="5" t="s">
        <v>579</v>
      </c>
      <c r="BO3" s="5" t="s">
        <v>579</v>
      </c>
      <c r="BP3" s="5" t="s">
        <v>577</v>
      </c>
      <c r="BQ3" s="5" t="s">
        <v>579</v>
      </c>
      <c r="BR3" s="5" t="s">
        <v>579</v>
      </c>
      <c r="BS3" s="5" t="s">
        <v>577</v>
      </c>
      <c r="BT3" s="5" t="s">
        <v>579</v>
      </c>
      <c r="BU3" s="5" t="s">
        <v>669</v>
      </c>
      <c r="BV3" s="5" t="s">
        <v>669</v>
      </c>
      <c r="BW3" s="5" t="s">
        <v>577</v>
      </c>
      <c r="BX3" s="5" t="s">
        <v>590</v>
      </c>
      <c r="BY3" s="5" t="s">
        <v>590</v>
      </c>
      <c r="BZ3" s="5" t="s">
        <v>577</v>
      </c>
      <c r="CA3" s="5" t="s">
        <v>579</v>
      </c>
      <c r="CB3" s="5" t="s">
        <v>579</v>
      </c>
      <c r="CC3" s="5" t="s">
        <v>577</v>
      </c>
      <c r="CD3" s="5" t="s">
        <v>579</v>
      </c>
      <c r="CE3" s="5" t="s">
        <v>579</v>
      </c>
      <c r="CF3" s="5" t="s">
        <v>577</v>
      </c>
      <c r="CG3" s="5" t="s">
        <v>591</v>
      </c>
      <c r="CH3" s="5" t="s">
        <v>670</v>
      </c>
      <c r="CI3" s="5" t="s">
        <v>577</v>
      </c>
      <c r="CJ3" s="5" t="s">
        <v>671</v>
      </c>
      <c r="CK3" s="5" t="s">
        <v>670</v>
      </c>
      <c r="CL3" s="5" t="s">
        <v>577</v>
      </c>
      <c r="CM3" s="5" t="s">
        <v>671</v>
      </c>
      <c r="CN3" s="5" t="s">
        <v>670</v>
      </c>
      <c r="CO3" s="5" t="s">
        <v>577</v>
      </c>
      <c r="CP3" s="5" t="s">
        <v>592</v>
      </c>
      <c r="CQ3" s="5" t="s">
        <v>670</v>
      </c>
      <c r="CR3" s="5" t="s">
        <v>577</v>
      </c>
      <c r="CS3" s="5" t="s">
        <v>592</v>
      </c>
      <c r="CT3" s="5" t="s">
        <v>670</v>
      </c>
      <c r="CU3" s="5" t="s">
        <v>577</v>
      </c>
      <c r="CV3" s="5" t="s">
        <v>672</v>
      </c>
      <c r="CW3" s="5" t="s">
        <v>591</v>
      </c>
      <c r="CX3" s="5" t="s">
        <v>572</v>
      </c>
      <c r="CY3" s="5" t="s">
        <v>591</v>
      </c>
      <c r="CZ3" s="5" t="s">
        <v>670</v>
      </c>
      <c r="DA3" s="5" t="s">
        <v>577</v>
      </c>
      <c r="DB3" s="5" t="s">
        <v>672</v>
      </c>
      <c r="DC3" s="5" t="s">
        <v>670</v>
      </c>
      <c r="DD3" s="5" t="s">
        <v>577</v>
      </c>
      <c r="DE3" s="5" t="s">
        <v>673</v>
      </c>
      <c r="DF3" s="5" t="s">
        <v>591</v>
      </c>
      <c r="DG3" s="5" t="s">
        <v>577</v>
      </c>
      <c r="DH3" s="5" t="s">
        <v>579</v>
      </c>
      <c r="DI3" s="5" t="s">
        <v>579</v>
      </c>
      <c r="DJ3" s="5" t="s">
        <v>577</v>
      </c>
      <c r="DK3" s="5" t="s">
        <v>579</v>
      </c>
      <c r="DL3" s="5" t="s">
        <v>579</v>
      </c>
      <c r="DM3" s="5" t="s">
        <v>577</v>
      </c>
      <c r="DN3" s="5" t="s">
        <v>591</v>
      </c>
      <c r="DO3" s="5" t="s">
        <v>591</v>
      </c>
      <c r="DP3" s="5" t="s">
        <v>577</v>
      </c>
      <c r="DQ3" s="5" t="s">
        <v>579</v>
      </c>
      <c r="DR3" s="5" t="s">
        <v>579</v>
      </c>
      <c r="DS3" s="5" t="s">
        <v>577</v>
      </c>
      <c r="DT3" s="5" t="s">
        <v>579</v>
      </c>
      <c r="DU3" s="5" t="s">
        <v>579</v>
      </c>
      <c r="DV3" s="5" t="s">
        <v>577</v>
      </c>
      <c r="DW3" s="5" t="s">
        <v>579</v>
      </c>
      <c r="DX3" s="5" t="s">
        <v>579</v>
      </c>
      <c r="DY3" s="5" t="s">
        <v>577</v>
      </c>
      <c r="DZ3" s="5" t="s">
        <v>579</v>
      </c>
      <c r="EA3" s="5" t="s">
        <v>579</v>
      </c>
      <c r="EB3" s="5" t="s">
        <v>577</v>
      </c>
      <c r="EC3" s="5" t="s">
        <v>598</v>
      </c>
      <c r="ED3" s="5" t="s">
        <v>599</v>
      </c>
      <c r="EE3" s="5" t="s">
        <v>674</v>
      </c>
      <c r="EF3" s="5" t="s">
        <v>674</v>
      </c>
      <c r="EG3" s="5" t="s">
        <v>675</v>
      </c>
      <c r="EH3" s="5" t="s">
        <v>676</v>
      </c>
      <c r="EI3" s="5" t="s">
        <v>598</v>
      </c>
      <c r="EJ3" s="5" t="s">
        <v>599</v>
      </c>
      <c r="EK3" s="5" t="s">
        <v>603</v>
      </c>
      <c r="EL3" s="5" t="s">
        <v>604</v>
      </c>
      <c r="EM3" s="5" t="s">
        <v>605</v>
      </c>
      <c r="EN3" s="5" t="s">
        <v>605</v>
      </c>
      <c r="EO3" s="5" t="s">
        <v>606</v>
      </c>
      <c r="EP3" s="5" t="s">
        <v>606</v>
      </c>
      <c r="EQ3" s="5" t="s">
        <v>607</v>
      </c>
      <c r="ER3" s="5" t="s">
        <v>607</v>
      </c>
      <c r="ES3" s="5" t="s">
        <v>608</v>
      </c>
      <c r="ET3" s="5" t="s">
        <v>608</v>
      </c>
      <c r="EU3" s="5"/>
      <c r="EV3" s="5"/>
      <c r="EW3" s="5" t="s">
        <v>605</v>
      </c>
      <c r="EX3" s="5" t="s">
        <v>604</v>
      </c>
      <c r="EY3" s="5"/>
      <c r="EZ3" s="5"/>
      <c r="FA3" s="5" t="s">
        <v>609</v>
      </c>
      <c r="FB3" s="5" t="s">
        <v>609</v>
      </c>
      <c r="FC3" s="5" t="s">
        <v>610</v>
      </c>
      <c r="FD3" s="5" t="s">
        <v>610</v>
      </c>
      <c r="FE3" s="5" t="s">
        <v>611</v>
      </c>
      <c r="FF3" s="5" t="s">
        <v>611</v>
      </c>
      <c r="FG3" s="5" t="s">
        <v>604</v>
      </c>
      <c r="FH3" s="5" t="s">
        <v>604</v>
      </c>
      <c r="FI3" s="5" t="s">
        <v>610</v>
      </c>
      <c r="FJ3" s="5" t="s">
        <v>610</v>
      </c>
      <c r="FK3" s="5" t="s">
        <v>611</v>
      </c>
      <c r="FL3" s="5" t="s">
        <v>611</v>
      </c>
      <c r="FM3" s="5" t="s">
        <v>677</v>
      </c>
      <c r="FN3" s="5" t="s">
        <v>599</v>
      </c>
      <c r="FO3" s="5" t="s">
        <v>613</v>
      </c>
      <c r="FP3" s="5" t="s">
        <v>613</v>
      </c>
      <c r="FQ3" s="5" t="s">
        <v>579</v>
      </c>
      <c r="FR3" s="5" t="s">
        <v>579</v>
      </c>
      <c r="FS3" s="5" t="s">
        <v>670</v>
      </c>
      <c r="FT3" s="5" t="s">
        <v>670</v>
      </c>
      <c r="FU3" s="5" t="s">
        <v>579</v>
      </c>
      <c r="FV3" s="5" t="s">
        <v>579</v>
      </c>
      <c r="FW3" s="5" t="s">
        <v>579</v>
      </c>
      <c r="FX3" s="5" t="s">
        <v>579</v>
      </c>
      <c r="FY3" s="5" t="s">
        <v>678</v>
      </c>
      <c r="FZ3" s="5" t="s">
        <v>678</v>
      </c>
      <c r="GA3" s="5" t="s">
        <v>679</v>
      </c>
      <c r="GB3" s="5" t="s">
        <v>680</v>
      </c>
      <c r="GC3" s="5"/>
      <c r="GD3" s="5"/>
      <c r="GE3" s="5"/>
      <c r="GF3" s="5"/>
      <c r="GG3" s="5"/>
      <c r="GH3" s="5"/>
      <c r="GI3" s="5"/>
      <c r="GJ3" s="5"/>
      <c r="GK3" s="5"/>
      <c r="GL3" s="5"/>
      <c r="GM3" s="5" t="s">
        <v>681</v>
      </c>
      <c r="GN3" s="5" t="s">
        <v>681</v>
      </c>
      <c r="GO3" s="5" t="s">
        <v>670</v>
      </c>
      <c r="GP3" s="5" t="s">
        <v>681</v>
      </c>
      <c r="GQ3" s="5" t="s">
        <v>576</v>
      </c>
      <c r="GR3" s="5" t="s">
        <v>576</v>
      </c>
      <c r="GS3" s="5" t="s">
        <v>620</v>
      </c>
      <c r="GT3" s="5" t="s">
        <v>620</v>
      </c>
      <c r="GU3" s="5" t="s">
        <v>621</v>
      </c>
      <c r="GV3" s="5" t="s">
        <v>621</v>
      </c>
      <c r="GW3" s="5" t="s">
        <v>622</v>
      </c>
      <c r="GX3" s="5" t="s">
        <v>622</v>
      </c>
      <c r="GY3" s="5" t="s">
        <v>623</v>
      </c>
      <c r="GZ3" s="5" t="s">
        <v>623</v>
      </c>
      <c r="HA3" s="5" t="s">
        <v>579</v>
      </c>
      <c r="HB3" s="5" t="s">
        <v>579</v>
      </c>
      <c r="HC3" s="5" t="s">
        <v>610</v>
      </c>
      <c r="HD3" s="5" t="s">
        <v>610</v>
      </c>
      <c r="HE3" s="5"/>
      <c r="HF3" s="5"/>
      <c r="HG3" s="5" t="s">
        <v>682</v>
      </c>
      <c r="HH3" s="5" t="s">
        <v>683</v>
      </c>
      <c r="HI3" s="5" t="s">
        <v>579</v>
      </c>
      <c r="HJ3" s="5" t="s">
        <v>579</v>
      </c>
      <c r="HK3" s="5" t="s">
        <v>684</v>
      </c>
      <c r="HL3" s="5" t="s">
        <v>579</v>
      </c>
      <c r="HM3" s="5" t="s">
        <v>674</v>
      </c>
      <c r="HN3" s="5" t="s">
        <v>674</v>
      </c>
      <c r="HO3" s="5" t="s">
        <v>626</v>
      </c>
      <c r="HP3" s="5" t="s">
        <v>626</v>
      </c>
      <c r="HQ3" s="5" t="s">
        <v>685</v>
      </c>
      <c r="HR3" s="5" t="s">
        <v>685</v>
      </c>
      <c r="HS3" s="5" t="s">
        <v>686</v>
      </c>
      <c r="HT3" s="5" t="s">
        <v>686</v>
      </c>
      <c r="HU3" s="5" t="s">
        <v>587</v>
      </c>
      <c r="HV3" s="5" t="s">
        <v>587</v>
      </c>
      <c r="HW3" s="5" t="s">
        <v>591</v>
      </c>
      <c r="HX3" s="5" t="s">
        <v>591</v>
      </c>
      <c r="HY3" s="5" t="s">
        <v>579</v>
      </c>
      <c r="HZ3" s="5" t="s">
        <v>579</v>
      </c>
      <c r="IA3" s="5" t="s">
        <v>687</v>
      </c>
      <c r="IB3" s="5" t="s">
        <v>687</v>
      </c>
      <c r="IC3" s="5" t="s">
        <v>609</v>
      </c>
      <c r="ID3" s="5" t="s">
        <v>609</v>
      </c>
      <c r="IE3" s="5" t="s">
        <v>630</v>
      </c>
      <c r="IF3" s="5" t="s">
        <v>630</v>
      </c>
      <c r="IG3" s="5" t="s">
        <v>611</v>
      </c>
      <c r="IH3" s="5" t="s">
        <v>611</v>
      </c>
      <c r="II3" s="5" t="s">
        <v>688</v>
      </c>
      <c r="IJ3" s="5" t="s">
        <v>688</v>
      </c>
      <c r="IK3" s="5" t="s">
        <v>689</v>
      </c>
      <c r="IL3" s="5" t="s">
        <v>689</v>
      </c>
      <c r="IM3" s="5" t="s">
        <v>690</v>
      </c>
      <c r="IN3" s="5" t="s">
        <v>690</v>
      </c>
      <c r="IO3" s="5" t="s">
        <v>691</v>
      </c>
      <c r="IP3" s="5" t="s">
        <v>691</v>
      </c>
      <c r="IQ3" s="5" t="s">
        <v>579</v>
      </c>
      <c r="IR3" s="5" t="s">
        <v>579</v>
      </c>
      <c r="IS3" s="5" t="s">
        <v>611</v>
      </c>
      <c r="IT3" s="5" t="s">
        <v>611</v>
      </c>
      <c r="IU3" s="5" t="s">
        <v>579</v>
      </c>
      <c r="IV3" s="5" t="s">
        <v>579</v>
      </c>
      <c r="IW3" s="5" t="s">
        <v>579</v>
      </c>
      <c r="IX3" s="5" t="s">
        <v>579</v>
      </c>
      <c r="IY3" s="5" t="s">
        <v>579</v>
      </c>
      <c r="IZ3" s="5" t="s">
        <v>579</v>
      </c>
      <c r="JA3" s="5" t="s">
        <v>579</v>
      </c>
      <c r="JB3" s="5" t="s">
        <v>579</v>
      </c>
      <c r="JC3" s="5" t="s">
        <v>579</v>
      </c>
      <c r="JD3" s="5" t="s">
        <v>599</v>
      </c>
      <c r="JE3" s="5" t="s">
        <v>635</v>
      </c>
      <c r="JF3" s="5" t="s">
        <v>635</v>
      </c>
      <c r="JG3" s="5" t="s">
        <v>692</v>
      </c>
      <c r="JH3" s="5" t="s">
        <v>670</v>
      </c>
      <c r="JI3" s="5" t="s">
        <v>693</v>
      </c>
      <c r="JJ3" s="5" t="s">
        <v>694</v>
      </c>
      <c r="JK3" s="5" t="s">
        <v>591</v>
      </c>
      <c r="JL3" s="5" t="s">
        <v>591</v>
      </c>
      <c r="JM3" s="5" t="s">
        <v>591</v>
      </c>
      <c r="JN3" s="5" t="s">
        <v>591</v>
      </c>
      <c r="JO3" s="5" t="s">
        <v>591</v>
      </c>
      <c r="JP3" s="5" t="s">
        <v>591</v>
      </c>
      <c r="JQ3" s="5" t="s">
        <v>591</v>
      </c>
      <c r="JR3" s="5" t="s">
        <v>695</v>
      </c>
      <c r="JS3" s="5" t="s">
        <v>696</v>
      </c>
      <c r="JT3" s="5" t="s">
        <v>591</v>
      </c>
      <c r="JU3" s="5" t="s">
        <v>591</v>
      </c>
      <c r="JV3" s="5" t="s">
        <v>591</v>
      </c>
      <c r="JW3" s="5" t="s">
        <v>591</v>
      </c>
      <c r="JX3" s="5" t="s">
        <v>591</v>
      </c>
      <c r="JY3" s="5" t="s">
        <v>591</v>
      </c>
      <c r="JZ3" s="5" t="s">
        <v>591</v>
      </c>
      <c r="KA3" s="5" t="s">
        <v>591</v>
      </c>
      <c r="KB3" s="5" t="s">
        <v>591</v>
      </c>
      <c r="KC3" s="5" t="s">
        <v>591</v>
      </c>
      <c r="KD3" s="5" t="s">
        <v>591</v>
      </c>
      <c r="KE3" s="5" t="s">
        <v>591</v>
      </c>
      <c r="KF3" s="5" t="s">
        <v>591</v>
      </c>
      <c r="KG3" s="5" t="s">
        <v>656</v>
      </c>
      <c r="KH3" s="5" t="s">
        <v>656</v>
      </c>
      <c r="KI3" s="5" t="s">
        <v>579</v>
      </c>
      <c r="KJ3" s="5" t="s">
        <v>579</v>
      </c>
      <c r="KK3" s="5" t="s">
        <v>642</v>
      </c>
      <c r="KL3" s="5" t="s">
        <v>642</v>
      </c>
      <c r="KM3" s="5" t="s">
        <v>591</v>
      </c>
      <c r="KN3" s="5" t="s">
        <v>591</v>
      </c>
      <c r="KO3" s="5" t="s">
        <v>591</v>
      </c>
      <c r="KP3" s="5" t="s">
        <v>591</v>
      </c>
      <c r="KQ3" s="5" t="s">
        <v>591</v>
      </c>
      <c r="KR3" s="5" t="s">
        <v>591</v>
      </c>
      <c r="KS3" s="5" t="s">
        <v>591</v>
      </c>
      <c r="KT3" s="5" t="s">
        <v>591</v>
      </c>
      <c r="KU3" s="5" t="s">
        <v>591</v>
      </c>
      <c r="KV3" s="5" t="s">
        <v>591</v>
      </c>
      <c r="KW3" s="5" t="s">
        <v>591</v>
      </c>
      <c r="KX3" s="5" t="s">
        <v>591</v>
      </c>
      <c r="KY3" s="5" t="s">
        <v>579</v>
      </c>
      <c r="KZ3" s="5" t="s">
        <v>579</v>
      </c>
      <c r="LA3" s="5" t="s">
        <v>579</v>
      </c>
      <c r="LB3" s="5" t="s">
        <v>579</v>
      </c>
      <c r="LC3" s="5" t="s">
        <v>579</v>
      </c>
      <c r="LD3" s="5" t="s">
        <v>579</v>
      </c>
      <c r="LE3" s="5" t="s">
        <v>579</v>
      </c>
      <c r="LF3" s="5" t="s">
        <v>579</v>
      </c>
      <c r="LG3" s="5" t="s">
        <v>579</v>
      </c>
      <c r="LH3" s="5" t="s">
        <v>579</v>
      </c>
      <c r="LI3" s="5" t="s">
        <v>579</v>
      </c>
      <c r="LJ3" s="5" t="s">
        <v>579</v>
      </c>
      <c r="LK3" s="5" t="s">
        <v>579</v>
      </c>
      <c r="LL3" s="5" t="s">
        <v>579</v>
      </c>
      <c r="LM3" s="5" t="s">
        <v>579</v>
      </c>
      <c r="LN3" s="5" t="s">
        <v>579</v>
      </c>
      <c r="LO3" s="5" t="s">
        <v>579</v>
      </c>
      <c r="LP3" s="5" t="s">
        <v>579</v>
      </c>
      <c r="LQ3" s="5" t="s">
        <v>591</v>
      </c>
      <c r="LR3" s="5" t="s">
        <v>591</v>
      </c>
      <c r="LS3" s="5" t="s">
        <v>579</v>
      </c>
      <c r="LT3" s="5" t="s">
        <v>579</v>
      </c>
      <c r="LU3" s="5" t="s">
        <v>579</v>
      </c>
      <c r="LV3" s="5" t="s">
        <v>579</v>
      </c>
      <c r="LW3" s="5" t="s">
        <v>579</v>
      </c>
      <c r="LX3" s="5" t="s">
        <v>579</v>
      </c>
      <c r="LY3" s="5" t="s">
        <v>611</v>
      </c>
      <c r="LZ3" s="5" t="s">
        <v>611</v>
      </c>
      <c r="MA3" s="5" t="s">
        <v>579</v>
      </c>
      <c r="MB3" s="5" t="s">
        <v>579</v>
      </c>
      <c r="MC3" s="5" t="s">
        <v>579</v>
      </c>
      <c r="MD3" s="5" t="s">
        <v>579</v>
      </c>
      <c r="ME3" s="5" t="s">
        <v>645</v>
      </c>
      <c r="MF3" s="5" t="s">
        <v>645</v>
      </c>
      <c r="MG3" s="5" t="s">
        <v>587</v>
      </c>
      <c r="MH3" s="5" t="s">
        <v>587</v>
      </c>
      <c r="MI3" s="5" t="s">
        <v>697</v>
      </c>
      <c r="MJ3" s="5" t="s">
        <v>576</v>
      </c>
      <c r="MK3" s="5" t="s">
        <v>591</v>
      </c>
      <c r="ML3" s="5" t="s">
        <v>591</v>
      </c>
      <c r="MM3" s="5" t="s">
        <v>579</v>
      </c>
      <c r="MN3" s="5" t="s">
        <v>579</v>
      </c>
      <c r="MO3" s="5" t="s">
        <v>579</v>
      </c>
      <c r="MP3" s="5" t="s">
        <v>579</v>
      </c>
      <c r="MQ3" s="5" t="s">
        <v>591</v>
      </c>
      <c r="MR3" s="5" t="s">
        <v>591</v>
      </c>
      <c r="MS3" s="5" t="s">
        <v>591</v>
      </c>
      <c r="MT3" s="5" t="s">
        <v>591</v>
      </c>
      <c r="MU3" s="5" t="s">
        <v>579</v>
      </c>
      <c r="MV3" s="5" t="s">
        <v>579</v>
      </c>
      <c r="MW3" s="5" t="s">
        <v>579</v>
      </c>
      <c r="MX3" s="5" t="s">
        <v>579</v>
      </c>
      <c r="MY3" s="5" t="s">
        <v>579</v>
      </c>
      <c r="MZ3" s="5" t="s">
        <v>579</v>
      </c>
      <c r="NA3" s="5" t="s">
        <v>579</v>
      </c>
      <c r="NB3" s="5" t="s">
        <v>579</v>
      </c>
      <c r="NC3" s="5" t="s">
        <v>579</v>
      </c>
      <c r="ND3" s="5" t="s">
        <v>579</v>
      </c>
      <c r="NE3" s="5" t="s">
        <v>579</v>
      </c>
      <c r="NF3" s="5" t="s">
        <v>579</v>
      </c>
      <c r="NG3" s="5" t="s">
        <v>598</v>
      </c>
      <c r="NH3" s="5" t="s">
        <v>599</v>
      </c>
      <c r="NI3" s="5" t="s">
        <v>698</v>
      </c>
      <c r="NJ3" s="5" t="s">
        <v>699</v>
      </c>
      <c r="NK3" s="5" t="s">
        <v>579</v>
      </c>
      <c r="NL3" s="5" t="s">
        <v>579</v>
      </c>
      <c r="NM3" s="5" t="s">
        <v>605</v>
      </c>
      <c r="NN3" s="5" t="s">
        <v>605</v>
      </c>
      <c r="NO3" s="5" t="s">
        <v>574</v>
      </c>
      <c r="NP3" s="5" t="s">
        <v>574</v>
      </c>
      <c r="NQ3" s="5" t="s">
        <v>648</v>
      </c>
      <c r="NR3" s="5" t="s">
        <v>648</v>
      </c>
      <c r="NS3" s="5" t="s">
        <v>611</v>
      </c>
      <c r="NT3" s="5" t="s">
        <v>611</v>
      </c>
      <c r="NU3" s="5" t="s">
        <v>611</v>
      </c>
      <c r="NV3" s="5" t="s">
        <v>611</v>
      </c>
      <c r="NW3" s="5" t="s">
        <v>611</v>
      </c>
      <c r="NX3" s="5" t="s">
        <v>611</v>
      </c>
      <c r="NY3" s="5" t="s">
        <v>611</v>
      </c>
      <c r="NZ3" s="5" t="s">
        <v>611</v>
      </c>
      <c r="OA3" s="5" t="s">
        <v>579</v>
      </c>
      <c r="OB3" s="5" t="s">
        <v>579</v>
      </c>
      <c r="OC3" s="5" t="s">
        <v>579</v>
      </c>
      <c r="OD3" s="5" t="s">
        <v>579</v>
      </c>
      <c r="OE3" s="5" t="s">
        <v>579</v>
      </c>
      <c r="OF3" s="5" t="s">
        <v>579</v>
      </c>
      <c r="OG3" s="5" t="s">
        <v>579</v>
      </c>
      <c r="OH3" s="5" t="s">
        <v>579</v>
      </c>
      <c r="OI3" s="5" t="s">
        <v>579</v>
      </c>
      <c r="OJ3" s="5" t="s">
        <v>579</v>
      </c>
      <c r="OK3" s="5" t="s">
        <v>579</v>
      </c>
      <c r="OL3" s="5" t="s">
        <v>579</v>
      </c>
      <c r="OM3" s="5" t="s">
        <v>611</v>
      </c>
      <c r="ON3" s="5" t="s">
        <v>611</v>
      </c>
      <c r="OO3" s="5" t="s">
        <v>579</v>
      </c>
      <c r="OP3" s="5" t="s">
        <v>579</v>
      </c>
      <c r="OQ3" s="5" t="s">
        <v>579</v>
      </c>
      <c r="OR3" s="5" t="s">
        <v>579</v>
      </c>
      <c r="OS3" s="5" t="s">
        <v>579</v>
      </c>
      <c r="OT3" s="5" t="s">
        <v>579</v>
      </c>
      <c r="OU3" s="5" t="s">
        <v>579</v>
      </c>
      <c r="OV3" s="5" t="s">
        <v>579</v>
      </c>
      <c r="OW3" s="5" t="s">
        <v>700</v>
      </c>
      <c r="OX3" s="5" t="s">
        <v>649</v>
      </c>
      <c r="OY3" s="5" t="s">
        <v>579</v>
      </c>
      <c r="OZ3" s="5" t="s">
        <v>579</v>
      </c>
      <c r="PA3" s="5" t="s">
        <v>611</v>
      </c>
      <c r="PB3" s="5" t="s">
        <v>611</v>
      </c>
      <c r="PC3" s="5" t="s">
        <v>579</v>
      </c>
      <c r="PD3" s="5" t="s">
        <v>579</v>
      </c>
      <c r="PE3" s="5" t="s">
        <v>579</v>
      </c>
      <c r="PF3" s="5" t="s">
        <v>579</v>
      </c>
      <c r="PG3" s="5" t="s">
        <v>579</v>
      </c>
      <c r="PH3" s="5" t="s">
        <v>579</v>
      </c>
      <c r="PI3" s="5" t="s">
        <v>579</v>
      </c>
      <c r="PJ3" s="5" t="s">
        <v>579</v>
      </c>
      <c r="PK3" s="5" t="s">
        <v>689</v>
      </c>
      <c r="PL3" s="5" t="s">
        <v>669</v>
      </c>
      <c r="PM3" s="5" t="s">
        <v>701</v>
      </c>
      <c r="PN3" s="5" t="s">
        <v>701</v>
      </c>
      <c r="PO3" s="5" t="s">
        <v>579</v>
      </c>
      <c r="PP3" s="5" t="s">
        <v>579</v>
      </c>
      <c r="PQ3" s="5" t="s">
        <v>611</v>
      </c>
      <c r="PR3" s="5" t="s">
        <v>611</v>
      </c>
      <c r="PS3" s="5" t="s">
        <v>579</v>
      </c>
      <c r="PT3" s="5" t="s">
        <v>579</v>
      </c>
      <c r="PU3" s="5" t="s">
        <v>650</v>
      </c>
      <c r="PV3" s="5" t="s">
        <v>650</v>
      </c>
      <c r="PW3" s="5" t="s">
        <v>611</v>
      </c>
      <c r="PX3" s="5" t="s">
        <v>611</v>
      </c>
      <c r="PY3" s="5" t="s">
        <v>579</v>
      </c>
      <c r="PZ3" s="5" t="s">
        <v>579</v>
      </c>
      <c r="QA3" s="5" t="s">
        <v>579</v>
      </c>
      <c r="QB3" s="5" t="s">
        <v>579</v>
      </c>
      <c r="QC3" s="5" t="s">
        <v>591</v>
      </c>
      <c r="QD3" s="5" t="s">
        <v>591</v>
      </c>
      <c r="QE3" s="5" t="s">
        <v>579</v>
      </c>
      <c r="QF3" s="5" t="s">
        <v>610</v>
      </c>
      <c r="QG3" s="5" t="s">
        <v>579</v>
      </c>
      <c r="QH3" s="5" t="s">
        <v>579</v>
      </c>
      <c r="QI3" s="5" t="s">
        <v>579</v>
      </c>
      <c r="QJ3" s="5" t="s">
        <v>702</v>
      </c>
      <c r="QK3" s="5" t="s">
        <v>579</v>
      </c>
      <c r="QL3" s="5" t="s">
        <v>579</v>
      </c>
      <c r="QM3" s="5" t="s">
        <v>591</v>
      </c>
      <c r="QN3" s="5" t="s">
        <v>591</v>
      </c>
      <c r="QO3" s="5" t="s">
        <v>591</v>
      </c>
      <c r="QP3" s="5" t="s">
        <v>681</v>
      </c>
      <c r="QQ3" s="5" t="s">
        <v>591</v>
      </c>
      <c r="QR3" s="5" t="s">
        <v>591</v>
      </c>
      <c r="QS3" s="5" t="s">
        <v>591</v>
      </c>
      <c r="QT3" s="5" t="s">
        <v>591</v>
      </c>
      <c r="QU3" s="5" t="s">
        <v>591</v>
      </c>
      <c r="QV3" s="5" t="s">
        <v>591</v>
      </c>
      <c r="QW3" s="5" t="s">
        <v>656</v>
      </c>
      <c r="QX3" s="5" t="s">
        <v>656</v>
      </c>
      <c r="QY3" s="5" t="s">
        <v>579</v>
      </c>
      <c r="QZ3" s="5" t="s">
        <v>579</v>
      </c>
      <c r="RA3" s="5" t="s">
        <v>604</v>
      </c>
      <c r="RB3" s="5" t="s">
        <v>604</v>
      </c>
      <c r="RC3" s="5" t="s">
        <v>592</v>
      </c>
      <c r="RD3" s="5" t="s">
        <v>670</v>
      </c>
      <c r="RE3" s="5" t="s">
        <v>591</v>
      </c>
      <c r="RF3" s="5" t="s">
        <v>591</v>
      </c>
      <c r="RG3" s="5" t="s">
        <v>591</v>
      </c>
      <c r="RH3" s="5" t="s">
        <v>591</v>
      </c>
      <c r="RI3" s="5" t="s">
        <v>591</v>
      </c>
      <c r="RJ3" s="5" t="s">
        <v>591</v>
      </c>
      <c r="RK3" s="5" t="s">
        <v>591</v>
      </c>
      <c r="RL3" s="5" t="s">
        <v>591</v>
      </c>
      <c r="RM3" s="5" t="s">
        <v>591</v>
      </c>
      <c r="RN3" s="5" t="s">
        <v>591</v>
      </c>
      <c r="RO3" s="5" t="s">
        <v>591</v>
      </c>
      <c r="RP3" s="5" t="s">
        <v>591</v>
      </c>
      <c r="RQ3" s="5" t="s">
        <v>591</v>
      </c>
      <c r="RR3" s="5" t="s">
        <v>591</v>
      </c>
      <c r="RS3" s="5" t="s">
        <v>591</v>
      </c>
      <c r="RT3" s="5" t="s">
        <v>591</v>
      </c>
      <c r="RU3" s="5" t="s">
        <v>591</v>
      </c>
      <c r="RV3" s="5" t="s">
        <v>591</v>
      </c>
      <c r="RW3" s="5" t="s">
        <v>591</v>
      </c>
      <c r="RX3" s="5" t="s">
        <v>591</v>
      </c>
      <c r="RY3" s="5" t="s">
        <v>591</v>
      </c>
      <c r="RZ3" s="5" t="s">
        <v>591</v>
      </c>
      <c r="SA3" s="5" t="s">
        <v>591</v>
      </c>
      <c r="SB3" s="5" t="s">
        <v>591</v>
      </c>
      <c r="SC3" s="5" t="s">
        <v>591</v>
      </c>
      <c r="SD3" s="5" t="s">
        <v>591</v>
      </c>
      <c r="SE3" s="5" t="s">
        <v>591</v>
      </c>
      <c r="SF3" s="5" t="s">
        <v>591</v>
      </c>
      <c r="SG3" s="5" t="s">
        <v>591</v>
      </c>
      <c r="SH3" s="5" t="s">
        <v>591</v>
      </c>
      <c r="SI3" s="5" t="s">
        <v>579</v>
      </c>
      <c r="SJ3" s="5" t="s">
        <v>579</v>
      </c>
      <c r="SK3" s="5" t="s">
        <v>591</v>
      </c>
      <c r="SL3" s="5" t="s">
        <v>591</v>
      </c>
      <c r="SM3" s="5" t="s">
        <v>611</v>
      </c>
      <c r="SN3" s="5" t="s">
        <v>611</v>
      </c>
      <c r="SO3" s="5" t="s">
        <v>611</v>
      </c>
      <c r="SP3" s="5" t="s">
        <v>611</v>
      </c>
      <c r="SQ3" s="5" t="s">
        <v>579</v>
      </c>
      <c r="SR3" s="5" t="s">
        <v>579</v>
      </c>
      <c r="SS3" s="5" t="s">
        <v>579</v>
      </c>
      <c r="ST3" s="5" t="s">
        <v>610</v>
      </c>
      <c r="SU3" s="5" t="s">
        <v>579</v>
      </c>
      <c r="SV3" s="5" t="s">
        <v>657</v>
      </c>
      <c r="SW3" s="5" t="s">
        <v>579</v>
      </c>
      <c r="SX3" s="5" t="s">
        <v>579</v>
      </c>
      <c r="SY3" s="5" t="s">
        <v>579</v>
      </c>
      <c r="SZ3" s="5" t="s">
        <v>579</v>
      </c>
      <c r="TA3" s="5" t="s">
        <v>579</v>
      </c>
      <c r="TB3" s="5" t="s">
        <v>579</v>
      </c>
      <c r="TC3" s="5" t="s">
        <v>579</v>
      </c>
      <c r="TD3" s="5" t="s">
        <v>579</v>
      </c>
      <c r="TE3" s="5" t="s">
        <v>579</v>
      </c>
      <c r="TF3" s="5" t="s">
        <v>579</v>
      </c>
      <c r="TG3" s="5" t="s">
        <v>579</v>
      </c>
      <c r="TH3" s="5" t="s">
        <v>579</v>
      </c>
      <c r="TI3" s="5" t="s">
        <v>579</v>
      </c>
      <c r="TJ3" s="5" t="s">
        <v>579</v>
      </c>
      <c r="TK3" s="5" t="s">
        <v>579</v>
      </c>
      <c r="TL3" s="5" t="s">
        <v>579</v>
      </c>
      <c r="TM3" s="5" t="s">
        <v>579</v>
      </c>
      <c r="TN3" s="5" t="s">
        <v>579</v>
      </c>
      <c r="TO3" s="5" t="s">
        <v>579</v>
      </c>
      <c r="TP3" s="5" t="s">
        <v>579</v>
      </c>
      <c r="TQ3" s="5" t="s">
        <v>579</v>
      </c>
      <c r="TR3" s="5" t="s">
        <v>579</v>
      </c>
      <c r="TS3" s="5" t="s">
        <v>579</v>
      </c>
      <c r="TT3" s="5" t="s">
        <v>702</v>
      </c>
      <c r="TU3" s="5" t="s">
        <v>579</v>
      </c>
      <c r="TV3" s="5" t="s">
        <v>579</v>
      </c>
      <c r="TW3" s="5" t="s">
        <v>579</v>
      </c>
      <c r="TX3" s="5" t="s">
        <v>579</v>
      </c>
      <c r="TY3" s="5"/>
      <c r="TZ3" s="5"/>
      <c r="UA3" s="5"/>
      <c r="UB3" s="5"/>
      <c r="UC3" s="5"/>
      <c r="UD3" s="5"/>
      <c r="UE3" s="5"/>
      <c r="UF3" s="5"/>
      <c r="UG3" s="5"/>
      <c r="UH3" s="5"/>
      <c r="UI3" s="5" t="s">
        <v>579</v>
      </c>
      <c r="UJ3" s="5" t="s">
        <v>579</v>
      </c>
      <c r="UK3" s="5" t="s">
        <v>611</v>
      </c>
      <c r="UL3" s="5" t="s">
        <v>611</v>
      </c>
      <c r="UM3" s="5" t="s">
        <v>611</v>
      </c>
      <c r="UN3" s="5" t="s">
        <v>611</v>
      </c>
      <c r="UO3" s="5"/>
      <c r="UP3" s="5"/>
      <c r="UQ3" s="5" t="s">
        <v>645</v>
      </c>
      <c r="UR3" s="5" t="s">
        <v>645</v>
      </c>
      <c r="US3" s="5" t="s">
        <v>658</v>
      </c>
      <c r="UT3" s="5" t="s">
        <v>659</v>
      </c>
      <c r="UU3" s="5" t="s">
        <v>579</v>
      </c>
      <c r="UV3" s="5" t="s">
        <v>572</v>
      </c>
      <c r="UW3" s="5" t="s">
        <v>703</v>
      </c>
      <c r="UX3" s="5" t="s">
        <v>703</v>
      </c>
      <c r="UY3" s="5" t="s">
        <v>577</v>
      </c>
      <c r="UZ3" s="5" t="s">
        <v>704</v>
      </c>
      <c r="VA3" s="5" t="s">
        <v>705</v>
      </c>
      <c r="VB3" s="5" t="s">
        <v>572</v>
      </c>
    </row>
    <row r="4" spans="1:574" s="7" customFormat="1" x14ac:dyDescent="0.25">
      <c r="A4" s="5" t="s">
        <v>572</v>
      </c>
      <c r="B4" s="6" t="s">
        <v>706</v>
      </c>
      <c r="C4" s="5" t="s">
        <v>574</v>
      </c>
      <c r="D4" s="6" t="s">
        <v>707</v>
      </c>
      <c r="E4" s="5" t="s">
        <v>574</v>
      </c>
      <c r="F4" s="5" t="s">
        <v>576</v>
      </c>
      <c r="G4" s="5" t="s">
        <v>576</v>
      </c>
      <c r="H4" s="5" t="s">
        <v>577</v>
      </c>
      <c r="I4" s="5" t="s">
        <v>578</v>
      </c>
      <c r="J4" s="5" t="s">
        <v>578</v>
      </c>
      <c r="K4" s="5" t="s">
        <v>577</v>
      </c>
      <c r="L4" s="5" t="s">
        <v>579</v>
      </c>
      <c r="M4" s="5" t="s">
        <v>579</v>
      </c>
      <c r="N4" s="5" t="s">
        <v>577</v>
      </c>
      <c r="O4" s="5" t="s">
        <v>579</v>
      </c>
      <c r="P4" s="5" t="s">
        <v>579</v>
      </c>
      <c r="Q4" s="5" t="s">
        <v>577</v>
      </c>
      <c r="R4" s="5" t="s">
        <v>579</v>
      </c>
      <c r="S4" s="5" t="s">
        <v>579</v>
      </c>
      <c r="T4" s="5" t="s">
        <v>577</v>
      </c>
      <c r="U4" s="5" t="s">
        <v>579</v>
      </c>
      <c r="V4" s="5" t="s">
        <v>579</v>
      </c>
      <c r="W4" s="5" t="s">
        <v>577</v>
      </c>
      <c r="X4" s="5" t="s">
        <v>708</v>
      </c>
      <c r="Y4" s="5" t="s">
        <v>708</v>
      </c>
      <c r="Z4" s="5" t="s">
        <v>577</v>
      </c>
      <c r="AA4" s="5" t="s">
        <v>709</v>
      </c>
      <c r="AB4" s="5" t="s">
        <v>709</v>
      </c>
      <c r="AC4" s="5" t="s">
        <v>577</v>
      </c>
      <c r="AD4" s="5" t="s">
        <v>710</v>
      </c>
      <c r="AE4" s="5" t="s">
        <v>711</v>
      </c>
      <c r="AF4" s="5" t="s">
        <v>577</v>
      </c>
      <c r="AG4" s="5" t="s">
        <v>712</v>
      </c>
      <c r="AH4" s="5" t="s">
        <v>712</v>
      </c>
      <c r="AI4" s="5" t="s">
        <v>577</v>
      </c>
      <c r="AJ4" s="5"/>
      <c r="AK4" s="5"/>
      <c r="AL4" s="5" t="s">
        <v>577</v>
      </c>
      <c r="AM4" s="5"/>
      <c r="AN4" s="5"/>
      <c r="AO4" s="5" t="s">
        <v>577</v>
      </c>
      <c r="AP4" s="5" t="s">
        <v>584</v>
      </c>
      <c r="AQ4" s="5" t="s">
        <v>585</v>
      </c>
      <c r="AR4" s="5" t="s">
        <v>577</v>
      </c>
      <c r="AS4" s="5" t="s">
        <v>586</v>
      </c>
      <c r="AT4" s="5" t="s">
        <v>586</v>
      </c>
      <c r="AU4" s="5" t="s">
        <v>577</v>
      </c>
      <c r="AV4" s="5" t="s">
        <v>645</v>
      </c>
      <c r="AW4" s="5" t="s">
        <v>645</v>
      </c>
      <c r="AX4" s="5" t="s">
        <v>577</v>
      </c>
      <c r="AY4" s="5" t="s">
        <v>713</v>
      </c>
      <c r="AZ4" s="5" t="s">
        <v>713</v>
      </c>
      <c r="BA4" s="5" t="s">
        <v>577</v>
      </c>
      <c r="BB4" s="5" t="s">
        <v>579</v>
      </c>
      <c r="BC4" s="5" t="s">
        <v>579</v>
      </c>
      <c r="BD4" s="5" t="s">
        <v>577</v>
      </c>
      <c r="BE4" s="5" t="s">
        <v>579</v>
      </c>
      <c r="BF4" s="5" t="s">
        <v>579</v>
      </c>
      <c r="BG4" s="5" t="s">
        <v>577</v>
      </c>
      <c r="BH4" s="5" t="s">
        <v>714</v>
      </c>
      <c r="BI4" s="5" t="s">
        <v>714</v>
      </c>
      <c r="BJ4" s="5" t="s">
        <v>577</v>
      </c>
      <c r="BK4" s="5" t="s">
        <v>579</v>
      </c>
      <c r="BL4" s="5" t="s">
        <v>579</v>
      </c>
      <c r="BM4" s="5" t="s">
        <v>577</v>
      </c>
      <c r="BN4" s="5" t="s">
        <v>579</v>
      </c>
      <c r="BO4" s="5" t="s">
        <v>579</v>
      </c>
      <c r="BP4" s="5" t="s">
        <v>577</v>
      </c>
      <c r="BQ4" s="5" t="s">
        <v>715</v>
      </c>
      <c r="BR4" s="5" t="s">
        <v>715</v>
      </c>
      <c r="BS4" s="5" t="s">
        <v>577</v>
      </c>
      <c r="BT4" s="5" t="s">
        <v>579</v>
      </c>
      <c r="BU4" s="5" t="s">
        <v>716</v>
      </c>
      <c r="BV4" s="5" t="s">
        <v>716</v>
      </c>
      <c r="BW4" s="5" t="s">
        <v>577</v>
      </c>
      <c r="BX4" s="5" t="s">
        <v>717</v>
      </c>
      <c r="BY4" s="5" t="s">
        <v>717</v>
      </c>
      <c r="BZ4" s="5" t="s">
        <v>577</v>
      </c>
      <c r="CA4" s="5" t="s">
        <v>579</v>
      </c>
      <c r="CB4" s="5" t="s">
        <v>579</v>
      </c>
      <c r="CC4" s="5" t="s">
        <v>577</v>
      </c>
      <c r="CD4" s="5" t="s">
        <v>579</v>
      </c>
      <c r="CE4" s="5" t="s">
        <v>579</v>
      </c>
      <c r="CF4" s="5" t="s">
        <v>577</v>
      </c>
      <c r="CG4" s="5" t="s">
        <v>591</v>
      </c>
      <c r="CH4" s="5" t="s">
        <v>592</v>
      </c>
      <c r="CI4" s="5" t="s">
        <v>577</v>
      </c>
      <c r="CJ4" s="5" t="s">
        <v>593</v>
      </c>
      <c r="CK4" s="5" t="s">
        <v>593</v>
      </c>
      <c r="CL4" s="5" t="s">
        <v>577</v>
      </c>
      <c r="CM4" s="5" t="s">
        <v>718</v>
      </c>
      <c r="CN4" s="5" t="s">
        <v>593</v>
      </c>
      <c r="CO4" s="5" t="s">
        <v>577</v>
      </c>
      <c r="CP4" s="5" t="s">
        <v>592</v>
      </c>
      <c r="CQ4" s="5" t="s">
        <v>592</v>
      </c>
      <c r="CR4" s="5" t="s">
        <v>577</v>
      </c>
      <c r="CS4" s="5" t="s">
        <v>719</v>
      </c>
      <c r="CT4" s="5" t="s">
        <v>592</v>
      </c>
      <c r="CU4" s="5" t="s">
        <v>577</v>
      </c>
      <c r="CV4" s="5" t="s">
        <v>591</v>
      </c>
      <c r="CW4" s="5" t="s">
        <v>720</v>
      </c>
      <c r="CX4" s="5" t="s">
        <v>572</v>
      </c>
      <c r="CY4" s="5" t="s">
        <v>591</v>
      </c>
      <c r="CZ4" s="5" t="s">
        <v>592</v>
      </c>
      <c r="DA4" s="5" t="s">
        <v>577</v>
      </c>
      <c r="DB4" s="5" t="s">
        <v>591</v>
      </c>
      <c r="DC4" s="5" t="s">
        <v>593</v>
      </c>
      <c r="DD4" s="5" t="s">
        <v>577</v>
      </c>
      <c r="DE4" s="5" t="s">
        <v>721</v>
      </c>
      <c r="DF4" s="5" t="s">
        <v>722</v>
      </c>
      <c r="DG4" s="5" t="s">
        <v>577</v>
      </c>
      <c r="DH4" s="5" t="s">
        <v>579</v>
      </c>
      <c r="DI4" s="5" t="s">
        <v>579</v>
      </c>
      <c r="DJ4" s="5" t="s">
        <v>577</v>
      </c>
      <c r="DK4" s="5" t="s">
        <v>579</v>
      </c>
      <c r="DL4" s="5" t="s">
        <v>579</v>
      </c>
      <c r="DM4" s="5" t="s">
        <v>577</v>
      </c>
      <c r="DN4" s="5" t="s">
        <v>591</v>
      </c>
      <c r="DO4" s="5" t="s">
        <v>591</v>
      </c>
      <c r="DP4" s="5" t="s">
        <v>577</v>
      </c>
      <c r="DQ4" s="5" t="s">
        <v>587</v>
      </c>
      <c r="DR4" s="5" t="s">
        <v>587</v>
      </c>
      <c r="DS4" s="5" t="s">
        <v>577</v>
      </c>
      <c r="DT4" s="5" t="s">
        <v>723</v>
      </c>
      <c r="DU4" s="5" t="s">
        <v>723</v>
      </c>
      <c r="DV4" s="5" t="s">
        <v>577</v>
      </c>
      <c r="DW4" s="5" t="s">
        <v>724</v>
      </c>
      <c r="DX4" s="5" t="s">
        <v>724</v>
      </c>
      <c r="DY4" s="5" t="s">
        <v>577</v>
      </c>
      <c r="DZ4" s="5" t="s">
        <v>579</v>
      </c>
      <c r="EA4" s="5" t="s">
        <v>579</v>
      </c>
      <c r="EB4" s="5" t="s">
        <v>577</v>
      </c>
      <c r="EC4" s="5" t="s">
        <v>598</v>
      </c>
      <c r="ED4" s="5" t="s">
        <v>599</v>
      </c>
      <c r="EE4" s="5" t="s">
        <v>725</v>
      </c>
      <c r="EF4" s="5" t="s">
        <v>725</v>
      </c>
      <c r="EG4" s="5" t="s">
        <v>726</v>
      </c>
      <c r="EH4" s="5" t="s">
        <v>727</v>
      </c>
      <c r="EI4" s="5" t="s">
        <v>598</v>
      </c>
      <c r="EJ4" s="5" t="s">
        <v>599</v>
      </c>
      <c r="EK4" s="5" t="s">
        <v>604</v>
      </c>
      <c r="EL4" s="5" t="s">
        <v>604</v>
      </c>
      <c r="EM4" s="5" t="s">
        <v>605</v>
      </c>
      <c r="EN4" s="5" t="s">
        <v>605</v>
      </c>
      <c r="EO4" s="5" t="s">
        <v>606</v>
      </c>
      <c r="EP4" s="5" t="s">
        <v>606</v>
      </c>
      <c r="EQ4" s="5" t="s">
        <v>607</v>
      </c>
      <c r="ER4" s="5" t="s">
        <v>607</v>
      </c>
      <c r="ES4" s="5" t="s">
        <v>608</v>
      </c>
      <c r="ET4" s="5" t="s">
        <v>608</v>
      </c>
      <c r="EU4" s="5"/>
      <c r="EV4" s="5"/>
      <c r="EW4" s="5" t="s">
        <v>605</v>
      </c>
      <c r="EX4" s="5" t="s">
        <v>604</v>
      </c>
      <c r="EY4" s="5"/>
      <c r="EZ4" s="5"/>
      <c r="FA4" s="5" t="s">
        <v>610</v>
      </c>
      <c r="FB4" s="5" t="s">
        <v>610</v>
      </c>
      <c r="FC4" s="5" t="s">
        <v>610</v>
      </c>
      <c r="FD4" s="5" t="s">
        <v>610</v>
      </c>
      <c r="FE4" s="5" t="s">
        <v>611</v>
      </c>
      <c r="FF4" s="5" t="s">
        <v>611</v>
      </c>
      <c r="FG4" s="5" t="s">
        <v>605</v>
      </c>
      <c r="FH4" s="5" t="s">
        <v>605</v>
      </c>
      <c r="FI4" s="5" t="s">
        <v>610</v>
      </c>
      <c r="FJ4" s="5" t="s">
        <v>610</v>
      </c>
      <c r="FK4" s="5" t="s">
        <v>611</v>
      </c>
      <c r="FL4" s="5" t="s">
        <v>611</v>
      </c>
      <c r="FM4" s="5" t="s">
        <v>728</v>
      </c>
      <c r="FN4" s="5" t="s">
        <v>599</v>
      </c>
      <c r="FO4" s="5" t="s">
        <v>613</v>
      </c>
      <c r="FP4" s="5" t="s">
        <v>613</v>
      </c>
      <c r="FQ4" s="5" t="s">
        <v>579</v>
      </c>
      <c r="FR4" s="5" t="s">
        <v>579</v>
      </c>
      <c r="FS4" s="5" t="s">
        <v>729</v>
      </c>
      <c r="FT4" s="5" t="s">
        <v>729</v>
      </c>
      <c r="FU4" s="5" t="s">
        <v>579</v>
      </c>
      <c r="FV4" s="5" t="s">
        <v>579</v>
      </c>
      <c r="FW4" s="5" t="s">
        <v>579</v>
      </c>
      <c r="FX4" s="5" t="s">
        <v>579</v>
      </c>
      <c r="FY4" s="5" t="s">
        <v>730</v>
      </c>
      <c r="FZ4" s="5" t="s">
        <v>730</v>
      </c>
      <c r="GA4" s="5" t="s">
        <v>731</v>
      </c>
      <c r="GB4" s="5" t="s">
        <v>731</v>
      </c>
      <c r="GC4" s="5"/>
      <c r="GD4" s="5"/>
      <c r="GE4" s="5"/>
      <c r="GF4" s="5"/>
      <c r="GG4" s="5"/>
      <c r="GH4" s="5"/>
      <c r="GI4" s="5"/>
      <c r="GJ4" s="5"/>
      <c r="GK4" s="5"/>
      <c r="GL4" s="5"/>
      <c r="GM4" s="5" t="s">
        <v>732</v>
      </c>
      <c r="GN4" s="5" t="s">
        <v>732</v>
      </c>
      <c r="GO4" s="5" t="s">
        <v>733</v>
      </c>
      <c r="GP4" s="5" t="s">
        <v>732</v>
      </c>
      <c r="GQ4" s="5" t="s">
        <v>576</v>
      </c>
      <c r="GR4" s="5" t="s">
        <v>576</v>
      </c>
      <c r="GS4" s="5" t="s">
        <v>620</v>
      </c>
      <c r="GT4" s="5" t="s">
        <v>620</v>
      </c>
      <c r="GU4" s="5" t="s">
        <v>621</v>
      </c>
      <c r="GV4" s="5" t="s">
        <v>621</v>
      </c>
      <c r="GW4" s="5" t="s">
        <v>622</v>
      </c>
      <c r="GX4" s="5" t="s">
        <v>622</v>
      </c>
      <c r="GY4" s="5" t="s">
        <v>623</v>
      </c>
      <c r="GZ4" s="5" t="s">
        <v>623</v>
      </c>
      <c r="HA4" s="5" t="s">
        <v>579</v>
      </c>
      <c r="HB4" s="5" t="s">
        <v>579</v>
      </c>
      <c r="HC4" s="5" t="s">
        <v>610</v>
      </c>
      <c r="HD4" s="5" t="s">
        <v>610</v>
      </c>
      <c r="HE4" s="5"/>
      <c r="HF4" s="5"/>
      <c r="HG4" s="5" t="s">
        <v>734</v>
      </c>
      <c r="HH4" s="5" t="s">
        <v>735</v>
      </c>
      <c r="HI4" s="5" t="s">
        <v>579</v>
      </c>
      <c r="HJ4" s="5" t="s">
        <v>579</v>
      </c>
      <c r="HK4" s="5" t="s">
        <v>736</v>
      </c>
      <c r="HL4" s="5" t="s">
        <v>736</v>
      </c>
      <c r="HM4" s="5" t="s">
        <v>725</v>
      </c>
      <c r="HN4" s="5" t="s">
        <v>725</v>
      </c>
      <c r="HO4" s="5" t="s">
        <v>626</v>
      </c>
      <c r="HP4" s="5" t="s">
        <v>626</v>
      </c>
      <c r="HQ4" s="5" t="s">
        <v>737</v>
      </c>
      <c r="HR4" s="5" t="s">
        <v>737</v>
      </c>
      <c r="HS4" s="5" t="s">
        <v>738</v>
      </c>
      <c r="HT4" s="5" t="s">
        <v>738</v>
      </c>
      <c r="HU4" s="5" t="s">
        <v>587</v>
      </c>
      <c r="HV4" s="5" t="s">
        <v>587</v>
      </c>
      <c r="HW4" s="5" t="s">
        <v>591</v>
      </c>
      <c r="HX4" s="5" t="s">
        <v>591</v>
      </c>
      <c r="HY4" s="5" t="s">
        <v>579</v>
      </c>
      <c r="HZ4" s="5" t="s">
        <v>579</v>
      </c>
      <c r="IA4" s="5" t="s">
        <v>739</v>
      </c>
      <c r="IB4" s="5" t="s">
        <v>739</v>
      </c>
      <c r="IC4" s="5" t="s">
        <v>609</v>
      </c>
      <c r="ID4" s="5" t="s">
        <v>609</v>
      </c>
      <c r="IE4" s="5" t="s">
        <v>630</v>
      </c>
      <c r="IF4" s="5" t="s">
        <v>630</v>
      </c>
      <c r="IG4" s="5" t="s">
        <v>611</v>
      </c>
      <c r="IH4" s="5" t="s">
        <v>611</v>
      </c>
      <c r="II4" s="5" t="s">
        <v>740</v>
      </c>
      <c r="IJ4" s="5" t="s">
        <v>740</v>
      </c>
      <c r="IK4" s="5" t="s">
        <v>741</v>
      </c>
      <c r="IL4" s="5" t="s">
        <v>741</v>
      </c>
      <c r="IM4" s="5" t="s">
        <v>742</v>
      </c>
      <c r="IN4" s="5" t="s">
        <v>742</v>
      </c>
      <c r="IO4" s="5" t="s">
        <v>743</v>
      </c>
      <c r="IP4" s="5" t="s">
        <v>743</v>
      </c>
      <c r="IQ4" s="5" t="s">
        <v>579</v>
      </c>
      <c r="IR4" s="5" t="s">
        <v>579</v>
      </c>
      <c r="IS4" s="5" t="s">
        <v>611</v>
      </c>
      <c r="IT4" s="5" t="s">
        <v>611</v>
      </c>
      <c r="IU4" s="5" t="s">
        <v>579</v>
      </c>
      <c r="IV4" s="5" t="s">
        <v>579</v>
      </c>
      <c r="IW4" s="5" t="s">
        <v>579</v>
      </c>
      <c r="IX4" s="5" t="s">
        <v>579</v>
      </c>
      <c r="IY4" s="5" t="s">
        <v>579</v>
      </c>
      <c r="IZ4" s="5" t="s">
        <v>579</v>
      </c>
      <c r="JA4" s="5" t="s">
        <v>579</v>
      </c>
      <c r="JB4" s="5" t="s">
        <v>579</v>
      </c>
      <c r="JC4" s="5" t="s">
        <v>579</v>
      </c>
      <c r="JD4" s="5" t="s">
        <v>599</v>
      </c>
      <c r="JE4" s="5" t="s">
        <v>635</v>
      </c>
      <c r="JF4" s="5" t="s">
        <v>635</v>
      </c>
      <c r="JG4" s="5" t="s">
        <v>721</v>
      </c>
      <c r="JH4" s="5" t="s">
        <v>744</v>
      </c>
      <c r="JI4" s="5" t="s">
        <v>591</v>
      </c>
      <c r="JJ4" s="5" t="s">
        <v>591</v>
      </c>
      <c r="JK4" s="5" t="s">
        <v>591</v>
      </c>
      <c r="JL4" s="5" t="s">
        <v>591</v>
      </c>
      <c r="JM4" s="5" t="s">
        <v>591</v>
      </c>
      <c r="JN4" s="5" t="s">
        <v>591</v>
      </c>
      <c r="JO4" s="5" t="s">
        <v>591</v>
      </c>
      <c r="JP4" s="5" t="s">
        <v>591</v>
      </c>
      <c r="JQ4" s="5" t="s">
        <v>591</v>
      </c>
      <c r="JR4" s="5" t="s">
        <v>591</v>
      </c>
      <c r="JS4" s="5" t="s">
        <v>591</v>
      </c>
      <c r="JT4" s="5" t="s">
        <v>591</v>
      </c>
      <c r="JU4" s="5" t="s">
        <v>591</v>
      </c>
      <c r="JV4" s="5" t="s">
        <v>591</v>
      </c>
      <c r="JW4" s="5" t="s">
        <v>591</v>
      </c>
      <c r="JX4" s="5" t="s">
        <v>591</v>
      </c>
      <c r="JY4" s="5" t="s">
        <v>591</v>
      </c>
      <c r="JZ4" s="5" t="s">
        <v>591</v>
      </c>
      <c r="KA4" s="5" t="s">
        <v>591</v>
      </c>
      <c r="KB4" s="5" t="s">
        <v>591</v>
      </c>
      <c r="KC4" s="5" t="s">
        <v>591</v>
      </c>
      <c r="KD4" s="5" t="s">
        <v>591</v>
      </c>
      <c r="KE4" s="5" t="s">
        <v>591</v>
      </c>
      <c r="KF4" s="5" t="s">
        <v>591</v>
      </c>
      <c r="KG4" s="5" t="s">
        <v>656</v>
      </c>
      <c r="KH4" s="5" t="s">
        <v>656</v>
      </c>
      <c r="KI4" s="5" t="s">
        <v>579</v>
      </c>
      <c r="KJ4" s="5" t="s">
        <v>579</v>
      </c>
      <c r="KK4" s="5" t="s">
        <v>642</v>
      </c>
      <c r="KL4" s="5" t="s">
        <v>642</v>
      </c>
      <c r="KM4" s="5" t="s">
        <v>591</v>
      </c>
      <c r="KN4" s="5" t="s">
        <v>591</v>
      </c>
      <c r="KO4" s="5" t="s">
        <v>591</v>
      </c>
      <c r="KP4" s="5" t="s">
        <v>591</v>
      </c>
      <c r="KQ4" s="5" t="s">
        <v>591</v>
      </c>
      <c r="KR4" s="5" t="s">
        <v>591</v>
      </c>
      <c r="KS4" s="5" t="s">
        <v>591</v>
      </c>
      <c r="KT4" s="5" t="s">
        <v>591</v>
      </c>
      <c r="KU4" s="5" t="s">
        <v>591</v>
      </c>
      <c r="KV4" s="5" t="s">
        <v>591</v>
      </c>
      <c r="KW4" s="5" t="s">
        <v>591</v>
      </c>
      <c r="KX4" s="5" t="s">
        <v>591</v>
      </c>
      <c r="KY4" s="5" t="s">
        <v>579</v>
      </c>
      <c r="KZ4" s="5" t="s">
        <v>579</v>
      </c>
      <c r="LA4" s="5" t="s">
        <v>579</v>
      </c>
      <c r="LB4" s="5" t="s">
        <v>579</v>
      </c>
      <c r="LC4" s="5" t="s">
        <v>579</v>
      </c>
      <c r="LD4" s="5" t="s">
        <v>579</v>
      </c>
      <c r="LE4" s="5" t="s">
        <v>579</v>
      </c>
      <c r="LF4" s="5" t="s">
        <v>579</v>
      </c>
      <c r="LG4" s="5" t="s">
        <v>579</v>
      </c>
      <c r="LH4" s="5" t="s">
        <v>579</v>
      </c>
      <c r="LI4" s="5" t="s">
        <v>579</v>
      </c>
      <c r="LJ4" s="5" t="s">
        <v>579</v>
      </c>
      <c r="LK4" s="5" t="s">
        <v>579</v>
      </c>
      <c r="LL4" s="5" t="s">
        <v>579</v>
      </c>
      <c r="LM4" s="5" t="s">
        <v>579</v>
      </c>
      <c r="LN4" s="5" t="s">
        <v>579</v>
      </c>
      <c r="LO4" s="5" t="s">
        <v>579</v>
      </c>
      <c r="LP4" s="5" t="s">
        <v>579</v>
      </c>
      <c r="LQ4" s="5" t="s">
        <v>591</v>
      </c>
      <c r="LR4" s="5" t="s">
        <v>591</v>
      </c>
      <c r="LS4" s="5" t="s">
        <v>579</v>
      </c>
      <c r="LT4" s="5" t="s">
        <v>579</v>
      </c>
      <c r="LU4" s="5" t="s">
        <v>579</v>
      </c>
      <c r="LV4" s="5" t="s">
        <v>579</v>
      </c>
      <c r="LW4" s="5" t="s">
        <v>579</v>
      </c>
      <c r="LX4" s="5" t="s">
        <v>579</v>
      </c>
      <c r="LY4" s="5" t="s">
        <v>611</v>
      </c>
      <c r="LZ4" s="5" t="s">
        <v>611</v>
      </c>
      <c r="MA4" s="5" t="s">
        <v>579</v>
      </c>
      <c r="MB4" s="5" t="s">
        <v>579</v>
      </c>
      <c r="MC4" s="5" t="s">
        <v>579</v>
      </c>
      <c r="MD4" s="5" t="s">
        <v>579</v>
      </c>
      <c r="ME4" s="5" t="s">
        <v>645</v>
      </c>
      <c r="MF4" s="5" t="s">
        <v>645</v>
      </c>
      <c r="MG4" s="5" t="s">
        <v>587</v>
      </c>
      <c r="MH4" s="5" t="s">
        <v>587</v>
      </c>
      <c r="MI4" s="5" t="s">
        <v>576</v>
      </c>
      <c r="MJ4" s="5" t="s">
        <v>576</v>
      </c>
      <c r="MK4" s="5" t="s">
        <v>591</v>
      </c>
      <c r="ML4" s="5" t="s">
        <v>591</v>
      </c>
      <c r="MM4" s="5" t="s">
        <v>579</v>
      </c>
      <c r="MN4" s="5" t="s">
        <v>579</v>
      </c>
      <c r="MO4" s="5" t="s">
        <v>579</v>
      </c>
      <c r="MP4" s="5" t="s">
        <v>579</v>
      </c>
      <c r="MQ4" s="5" t="s">
        <v>591</v>
      </c>
      <c r="MR4" s="5" t="s">
        <v>591</v>
      </c>
      <c r="MS4" s="5" t="s">
        <v>591</v>
      </c>
      <c r="MT4" s="5" t="s">
        <v>591</v>
      </c>
      <c r="MU4" s="5" t="s">
        <v>579</v>
      </c>
      <c r="MV4" s="5" t="s">
        <v>579</v>
      </c>
      <c r="MW4" s="5" t="s">
        <v>579</v>
      </c>
      <c r="MX4" s="5" t="s">
        <v>579</v>
      </c>
      <c r="MY4" s="5" t="s">
        <v>579</v>
      </c>
      <c r="MZ4" s="5" t="s">
        <v>579</v>
      </c>
      <c r="NA4" s="5" t="s">
        <v>579</v>
      </c>
      <c r="NB4" s="5" t="s">
        <v>579</v>
      </c>
      <c r="NC4" s="5" t="s">
        <v>579</v>
      </c>
      <c r="ND4" s="5" t="s">
        <v>579</v>
      </c>
      <c r="NE4" s="5" t="s">
        <v>579</v>
      </c>
      <c r="NF4" s="5" t="s">
        <v>579</v>
      </c>
      <c r="NG4" s="5" t="s">
        <v>598</v>
      </c>
      <c r="NH4" s="5" t="s">
        <v>599</v>
      </c>
      <c r="NI4" s="5" t="s">
        <v>745</v>
      </c>
      <c r="NJ4" s="5" t="s">
        <v>746</v>
      </c>
      <c r="NK4" s="5" t="s">
        <v>605</v>
      </c>
      <c r="NL4" s="5" t="s">
        <v>605</v>
      </c>
      <c r="NM4" s="5" t="s">
        <v>747</v>
      </c>
      <c r="NN4" s="5" t="s">
        <v>747</v>
      </c>
      <c r="NO4" s="5" t="s">
        <v>574</v>
      </c>
      <c r="NP4" s="5" t="s">
        <v>574</v>
      </c>
      <c r="NQ4" s="5" t="s">
        <v>648</v>
      </c>
      <c r="NR4" s="5" t="s">
        <v>648</v>
      </c>
      <c r="NS4" s="5" t="s">
        <v>611</v>
      </c>
      <c r="NT4" s="5" t="s">
        <v>611</v>
      </c>
      <c r="NU4" s="5" t="s">
        <v>611</v>
      </c>
      <c r="NV4" s="5" t="s">
        <v>611</v>
      </c>
      <c r="NW4" s="5" t="s">
        <v>611</v>
      </c>
      <c r="NX4" s="5" t="s">
        <v>611</v>
      </c>
      <c r="NY4" s="5" t="s">
        <v>611</v>
      </c>
      <c r="NZ4" s="5" t="s">
        <v>611</v>
      </c>
      <c r="OA4" s="5" t="s">
        <v>579</v>
      </c>
      <c r="OB4" s="5" t="s">
        <v>579</v>
      </c>
      <c r="OC4" s="5" t="s">
        <v>579</v>
      </c>
      <c r="OD4" s="5" t="s">
        <v>579</v>
      </c>
      <c r="OE4" s="5" t="s">
        <v>579</v>
      </c>
      <c r="OF4" s="5" t="s">
        <v>579</v>
      </c>
      <c r="OG4" s="5" t="s">
        <v>579</v>
      </c>
      <c r="OH4" s="5" t="s">
        <v>579</v>
      </c>
      <c r="OI4" s="5" t="s">
        <v>579</v>
      </c>
      <c r="OJ4" s="5" t="s">
        <v>579</v>
      </c>
      <c r="OK4" s="5" t="s">
        <v>579</v>
      </c>
      <c r="OL4" s="5" t="s">
        <v>579</v>
      </c>
      <c r="OM4" s="5" t="s">
        <v>611</v>
      </c>
      <c r="ON4" s="5" t="s">
        <v>611</v>
      </c>
      <c r="OO4" s="5" t="s">
        <v>579</v>
      </c>
      <c r="OP4" s="5" t="s">
        <v>579</v>
      </c>
      <c r="OQ4" s="5" t="s">
        <v>579</v>
      </c>
      <c r="OR4" s="5" t="s">
        <v>579</v>
      </c>
      <c r="OS4" s="5" t="s">
        <v>579</v>
      </c>
      <c r="OT4" s="5" t="s">
        <v>579</v>
      </c>
      <c r="OU4" s="5" t="s">
        <v>579</v>
      </c>
      <c r="OV4" s="5" t="s">
        <v>579</v>
      </c>
      <c r="OW4" s="5" t="s">
        <v>748</v>
      </c>
      <c r="OX4" s="5" t="s">
        <v>649</v>
      </c>
      <c r="OY4" s="5" t="s">
        <v>611</v>
      </c>
      <c r="OZ4" s="5" t="s">
        <v>579</v>
      </c>
      <c r="PA4" s="5" t="s">
        <v>749</v>
      </c>
      <c r="PB4" s="5" t="s">
        <v>611</v>
      </c>
      <c r="PC4" s="5" t="s">
        <v>579</v>
      </c>
      <c r="PD4" s="5" t="s">
        <v>579</v>
      </c>
      <c r="PE4" s="5" t="s">
        <v>579</v>
      </c>
      <c r="PF4" s="5" t="s">
        <v>579</v>
      </c>
      <c r="PG4" s="5" t="s">
        <v>579</v>
      </c>
      <c r="PH4" s="5" t="s">
        <v>579</v>
      </c>
      <c r="PI4" s="5" t="s">
        <v>579</v>
      </c>
      <c r="PJ4" s="5" t="s">
        <v>579</v>
      </c>
      <c r="PK4" s="5" t="s">
        <v>650</v>
      </c>
      <c r="PL4" s="5" t="s">
        <v>716</v>
      </c>
      <c r="PM4" s="5" t="s">
        <v>750</v>
      </c>
      <c r="PN4" s="5" t="s">
        <v>750</v>
      </c>
      <c r="PO4" s="5" t="s">
        <v>579</v>
      </c>
      <c r="PP4" s="5" t="s">
        <v>579</v>
      </c>
      <c r="PQ4" s="5" t="s">
        <v>611</v>
      </c>
      <c r="PR4" s="5" t="s">
        <v>611</v>
      </c>
      <c r="PS4" s="5" t="s">
        <v>579</v>
      </c>
      <c r="PT4" s="5" t="s">
        <v>579</v>
      </c>
      <c r="PU4" s="5" t="s">
        <v>650</v>
      </c>
      <c r="PV4" s="5" t="s">
        <v>650</v>
      </c>
      <c r="PW4" s="5" t="s">
        <v>611</v>
      </c>
      <c r="PX4" s="5" t="s">
        <v>611</v>
      </c>
      <c r="PY4" s="5" t="s">
        <v>579</v>
      </c>
      <c r="PZ4" s="5" t="s">
        <v>579</v>
      </c>
      <c r="QA4" s="5" t="s">
        <v>579</v>
      </c>
      <c r="QB4" s="5" t="s">
        <v>579</v>
      </c>
      <c r="QC4" s="5" t="s">
        <v>591</v>
      </c>
      <c r="QD4" s="5" t="s">
        <v>591</v>
      </c>
      <c r="QE4" s="5" t="s">
        <v>579</v>
      </c>
      <c r="QF4" s="5" t="s">
        <v>610</v>
      </c>
      <c r="QG4" s="5" t="s">
        <v>579</v>
      </c>
      <c r="QH4" s="5" t="s">
        <v>579</v>
      </c>
      <c r="QI4" s="5" t="s">
        <v>579</v>
      </c>
      <c r="QJ4" s="5" t="s">
        <v>702</v>
      </c>
      <c r="QK4" s="5" t="s">
        <v>579</v>
      </c>
      <c r="QL4" s="5" t="s">
        <v>579</v>
      </c>
      <c r="QM4" s="5" t="s">
        <v>591</v>
      </c>
      <c r="QN4" s="5" t="s">
        <v>591</v>
      </c>
      <c r="QO4" s="5" t="s">
        <v>591</v>
      </c>
      <c r="QP4" s="5" t="s">
        <v>732</v>
      </c>
      <c r="QQ4" s="5" t="s">
        <v>591</v>
      </c>
      <c r="QR4" s="5" t="s">
        <v>591</v>
      </c>
      <c r="QS4" s="5" t="s">
        <v>591</v>
      </c>
      <c r="QT4" s="5" t="s">
        <v>591</v>
      </c>
      <c r="QU4" s="5" t="s">
        <v>591</v>
      </c>
      <c r="QV4" s="5" t="s">
        <v>591</v>
      </c>
      <c r="QW4" s="5" t="s">
        <v>656</v>
      </c>
      <c r="QX4" s="5" t="s">
        <v>656</v>
      </c>
      <c r="QY4" s="5" t="s">
        <v>579</v>
      </c>
      <c r="QZ4" s="5" t="s">
        <v>579</v>
      </c>
      <c r="RA4" s="5" t="s">
        <v>605</v>
      </c>
      <c r="RB4" s="5" t="s">
        <v>605</v>
      </c>
      <c r="RC4" s="5" t="s">
        <v>592</v>
      </c>
      <c r="RD4" s="5" t="s">
        <v>592</v>
      </c>
      <c r="RE4" s="5" t="s">
        <v>591</v>
      </c>
      <c r="RF4" s="5" t="s">
        <v>591</v>
      </c>
      <c r="RG4" s="5" t="s">
        <v>591</v>
      </c>
      <c r="RH4" s="5" t="s">
        <v>591</v>
      </c>
      <c r="RI4" s="5" t="s">
        <v>591</v>
      </c>
      <c r="RJ4" s="5" t="s">
        <v>591</v>
      </c>
      <c r="RK4" s="5" t="s">
        <v>591</v>
      </c>
      <c r="RL4" s="5" t="s">
        <v>591</v>
      </c>
      <c r="RM4" s="5" t="s">
        <v>591</v>
      </c>
      <c r="RN4" s="5" t="s">
        <v>591</v>
      </c>
      <c r="RO4" s="5" t="s">
        <v>591</v>
      </c>
      <c r="RP4" s="5" t="s">
        <v>591</v>
      </c>
      <c r="RQ4" s="5" t="s">
        <v>591</v>
      </c>
      <c r="RR4" s="5" t="s">
        <v>591</v>
      </c>
      <c r="RS4" s="5" t="s">
        <v>591</v>
      </c>
      <c r="RT4" s="5" t="s">
        <v>591</v>
      </c>
      <c r="RU4" s="5" t="s">
        <v>591</v>
      </c>
      <c r="RV4" s="5" t="s">
        <v>591</v>
      </c>
      <c r="RW4" s="5" t="s">
        <v>591</v>
      </c>
      <c r="RX4" s="5" t="s">
        <v>591</v>
      </c>
      <c r="RY4" s="5" t="s">
        <v>591</v>
      </c>
      <c r="RZ4" s="5" t="s">
        <v>591</v>
      </c>
      <c r="SA4" s="5" t="s">
        <v>591</v>
      </c>
      <c r="SB4" s="5" t="s">
        <v>591</v>
      </c>
      <c r="SC4" s="5" t="s">
        <v>591</v>
      </c>
      <c r="SD4" s="5" t="s">
        <v>591</v>
      </c>
      <c r="SE4" s="5" t="s">
        <v>591</v>
      </c>
      <c r="SF4" s="5" t="s">
        <v>591</v>
      </c>
      <c r="SG4" s="5" t="s">
        <v>591</v>
      </c>
      <c r="SH4" s="5" t="s">
        <v>591</v>
      </c>
      <c r="SI4" s="5" t="s">
        <v>579</v>
      </c>
      <c r="SJ4" s="5" t="s">
        <v>579</v>
      </c>
      <c r="SK4" s="5" t="s">
        <v>591</v>
      </c>
      <c r="SL4" s="5" t="s">
        <v>591</v>
      </c>
      <c r="SM4" s="5" t="s">
        <v>611</v>
      </c>
      <c r="SN4" s="5" t="s">
        <v>611</v>
      </c>
      <c r="SO4" s="5" t="s">
        <v>611</v>
      </c>
      <c r="SP4" s="5" t="s">
        <v>611</v>
      </c>
      <c r="SQ4" s="5" t="s">
        <v>579</v>
      </c>
      <c r="SR4" s="5" t="s">
        <v>579</v>
      </c>
      <c r="SS4" s="5" t="s">
        <v>609</v>
      </c>
      <c r="ST4" s="5" t="s">
        <v>609</v>
      </c>
      <c r="SU4" s="5" t="s">
        <v>751</v>
      </c>
      <c r="SV4" s="5" t="s">
        <v>751</v>
      </c>
      <c r="SW4" s="5" t="s">
        <v>579</v>
      </c>
      <c r="SX4" s="5" t="s">
        <v>579</v>
      </c>
      <c r="SY4" s="5" t="s">
        <v>579</v>
      </c>
      <c r="SZ4" s="5" t="s">
        <v>579</v>
      </c>
      <c r="TA4" s="5" t="s">
        <v>579</v>
      </c>
      <c r="TB4" s="5" t="s">
        <v>579</v>
      </c>
      <c r="TC4" s="5" t="s">
        <v>579</v>
      </c>
      <c r="TD4" s="5" t="s">
        <v>579</v>
      </c>
      <c r="TE4" s="5" t="s">
        <v>579</v>
      </c>
      <c r="TF4" s="5" t="s">
        <v>579</v>
      </c>
      <c r="TG4" s="5" t="s">
        <v>579</v>
      </c>
      <c r="TH4" s="5" t="s">
        <v>579</v>
      </c>
      <c r="TI4" s="5" t="s">
        <v>579</v>
      </c>
      <c r="TJ4" s="5" t="s">
        <v>579</v>
      </c>
      <c r="TK4" s="5" t="s">
        <v>579</v>
      </c>
      <c r="TL4" s="5" t="s">
        <v>579</v>
      </c>
      <c r="TM4" s="5" t="s">
        <v>579</v>
      </c>
      <c r="TN4" s="5" t="s">
        <v>579</v>
      </c>
      <c r="TO4" s="5" t="s">
        <v>579</v>
      </c>
      <c r="TP4" s="5" t="s">
        <v>579</v>
      </c>
      <c r="TQ4" s="5" t="s">
        <v>579</v>
      </c>
      <c r="TR4" s="5" t="s">
        <v>579</v>
      </c>
      <c r="TS4" s="5" t="s">
        <v>579</v>
      </c>
      <c r="TT4" s="5" t="s">
        <v>702</v>
      </c>
      <c r="TU4" s="5" t="s">
        <v>579</v>
      </c>
      <c r="TV4" s="5" t="s">
        <v>579</v>
      </c>
      <c r="TW4" s="5" t="s">
        <v>579</v>
      </c>
      <c r="TX4" s="5" t="s">
        <v>579</v>
      </c>
      <c r="TY4" s="5"/>
      <c r="TZ4" s="5"/>
      <c r="UA4" s="5"/>
      <c r="UB4" s="5"/>
      <c r="UC4" s="5"/>
      <c r="UD4" s="5"/>
      <c r="UE4" s="5"/>
      <c r="UF4" s="5"/>
      <c r="UG4" s="5"/>
      <c r="UH4" s="5"/>
      <c r="UI4" s="5" t="s">
        <v>579</v>
      </c>
      <c r="UJ4" s="5" t="s">
        <v>579</v>
      </c>
      <c r="UK4" s="5" t="s">
        <v>611</v>
      </c>
      <c r="UL4" s="5" t="s">
        <v>611</v>
      </c>
      <c r="UM4" s="5" t="s">
        <v>611</v>
      </c>
      <c r="UN4" s="5" t="s">
        <v>611</v>
      </c>
      <c r="UO4" s="5"/>
      <c r="UP4" s="5"/>
      <c r="UQ4" s="5" t="s">
        <v>645</v>
      </c>
      <c r="UR4" s="5" t="s">
        <v>645</v>
      </c>
      <c r="US4" s="5" t="s">
        <v>658</v>
      </c>
      <c r="UT4" s="5" t="s">
        <v>659</v>
      </c>
      <c r="UU4" s="5" t="s">
        <v>579</v>
      </c>
      <c r="UV4" s="5" t="s">
        <v>572</v>
      </c>
      <c r="UW4" s="5" t="s">
        <v>579</v>
      </c>
      <c r="UX4" s="5" t="s">
        <v>660</v>
      </c>
      <c r="UY4" s="5" t="s">
        <v>572</v>
      </c>
      <c r="UZ4" s="5" t="s">
        <v>579</v>
      </c>
      <c r="VA4" s="5" t="s">
        <v>662</v>
      </c>
      <c r="VB4" s="5" t="s">
        <v>572</v>
      </c>
    </row>
    <row r="5" spans="1:574" s="7" customFormat="1" x14ac:dyDescent="0.25">
      <c r="A5" s="5" t="s">
        <v>572</v>
      </c>
      <c r="B5" s="6" t="s">
        <v>752</v>
      </c>
      <c r="C5" s="5" t="s">
        <v>574</v>
      </c>
      <c r="D5" s="6" t="s">
        <v>753</v>
      </c>
      <c r="E5" s="5" t="s">
        <v>574</v>
      </c>
      <c r="F5" s="5" t="s">
        <v>576</v>
      </c>
      <c r="G5" s="5" t="s">
        <v>576</v>
      </c>
      <c r="H5" s="5" t="s">
        <v>577</v>
      </c>
      <c r="I5" s="5" t="s">
        <v>578</v>
      </c>
      <c r="J5" s="5" t="s">
        <v>578</v>
      </c>
      <c r="K5" s="5" t="s">
        <v>577</v>
      </c>
      <c r="L5" s="5" t="s">
        <v>579</v>
      </c>
      <c r="M5" s="5" t="s">
        <v>579</v>
      </c>
      <c r="N5" s="5" t="s">
        <v>577</v>
      </c>
      <c r="O5" s="5" t="s">
        <v>579</v>
      </c>
      <c r="P5" s="5" t="s">
        <v>579</v>
      </c>
      <c r="Q5" s="5" t="s">
        <v>577</v>
      </c>
      <c r="R5" s="5" t="s">
        <v>579</v>
      </c>
      <c r="S5" s="5" t="s">
        <v>579</v>
      </c>
      <c r="T5" s="5" t="s">
        <v>577</v>
      </c>
      <c r="U5" s="5" t="s">
        <v>579</v>
      </c>
      <c r="V5" s="5" t="s">
        <v>579</v>
      </c>
      <c r="W5" s="5" t="s">
        <v>577</v>
      </c>
      <c r="X5" s="5" t="s">
        <v>754</v>
      </c>
      <c r="Y5" s="5" t="s">
        <v>754</v>
      </c>
      <c r="Z5" s="5" t="s">
        <v>577</v>
      </c>
      <c r="AA5" s="5" t="s">
        <v>755</v>
      </c>
      <c r="AB5" s="5" t="s">
        <v>755</v>
      </c>
      <c r="AC5" s="5" t="s">
        <v>577</v>
      </c>
      <c r="AD5" s="5" t="s">
        <v>756</v>
      </c>
      <c r="AE5" s="5" t="s">
        <v>756</v>
      </c>
      <c r="AF5" s="5" t="s">
        <v>577</v>
      </c>
      <c r="AG5" s="5" t="s">
        <v>757</v>
      </c>
      <c r="AH5" s="5" t="s">
        <v>757</v>
      </c>
      <c r="AI5" s="5" t="s">
        <v>577</v>
      </c>
      <c r="AJ5" s="5"/>
      <c r="AK5" s="5"/>
      <c r="AL5" s="5" t="s">
        <v>577</v>
      </c>
      <c r="AM5" s="5"/>
      <c r="AN5" s="5"/>
      <c r="AO5" s="5" t="s">
        <v>577</v>
      </c>
      <c r="AP5" s="5" t="s">
        <v>584</v>
      </c>
      <c r="AQ5" s="5" t="s">
        <v>585</v>
      </c>
      <c r="AR5" s="5" t="s">
        <v>577</v>
      </c>
      <c r="AS5" s="5" t="s">
        <v>586</v>
      </c>
      <c r="AT5" s="5" t="s">
        <v>586</v>
      </c>
      <c r="AU5" s="5" t="s">
        <v>577</v>
      </c>
      <c r="AV5" s="5" t="s">
        <v>587</v>
      </c>
      <c r="AW5" s="5" t="s">
        <v>587</v>
      </c>
      <c r="AX5" s="5" t="s">
        <v>577</v>
      </c>
      <c r="AY5" s="5" t="s">
        <v>588</v>
      </c>
      <c r="AZ5" s="5" t="s">
        <v>588</v>
      </c>
      <c r="BA5" s="5" t="s">
        <v>577</v>
      </c>
      <c r="BB5" s="5" t="s">
        <v>579</v>
      </c>
      <c r="BC5" s="5" t="s">
        <v>579</v>
      </c>
      <c r="BD5" s="5" t="s">
        <v>577</v>
      </c>
      <c r="BE5" s="5" t="s">
        <v>579</v>
      </c>
      <c r="BF5" s="5" t="s">
        <v>579</v>
      </c>
      <c r="BG5" s="5" t="s">
        <v>577</v>
      </c>
      <c r="BH5" s="5" t="s">
        <v>579</v>
      </c>
      <c r="BI5" s="5" t="s">
        <v>579</v>
      </c>
      <c r="BJ5" s="5" t="s">
        <v>577</v>
      </c>
      <c r="BK5" s="5" t="s">
        <v>579</v>
      </c>
      <c r="BL5" s="5" t="s">
        <v>579</v>
      </c>
      <c r="BM5" s="5" t="s">
        <v>577</v>
      </c>
      <c r="BN5" s="5" t="s">
        <v>758</v>
      </c>
      <c r="BO5" s="5" t="s">
        <v>758</v>
      </c>
      <c r="BP5" s="5" t="s">
        <v>577</v>
      </c>
      <c r="BQ5" s="5" t="s">
        <v>759</v>
      </c>
      <c r="BR5" s="5" t="s">
        <v>759</v>
      </c>
      <c r="BS5" s="5" t="s">
        <v>577</v>
      </c>
      <c r="BT5" s="5" t="s">
        <v>579</v>
      </c>
      <c r="BU5" s="5" t="s">
        <v>760</v>
      </c>
      <c r="BV5" s="5" t="s">
        <v>760</v>
      </c>
      <c r="BW5" s="5" t="s">
        <v>577</v>
      </c>
      <c r="BX5" s="5" t="s">
        <v>761</v>
      </c>
      <c r="BY5" s="5" t="s">
        <v>761</v>
      </c>
      <c r="BZ5" s="5" t="s">
        <v>577</v>
      </c>
      <c r="CA5" s="5" t="s">
        <v>579</v>
      </c>
      <c r="CB5" s="5" t="s">
        <v>579</v>
      </c>
      <c r="CC5" s="5" t="s">
        <v>577</v>
      </c>
      <c r="CD5" s="5" t="s">
        <v>579</v>
      </c>
      <c r="CE5" s="5" t="s">
        <v>579</v>
      </c>
      <c r="CF5" s="5" t="s">
        <v>577</v>
      </c>
      <c r="CG5" s="5" t="s">
        <v>591</v>
      </c>
      <c r="CH5" s="5" t="s">
        <v>762</v>
      </c>
      <c r="CI5" s="5" t="s">
        <v>577</v>
      </c>
      <c r="CJ5" s="5" t="s">
        <v>763</v>
      </c>
      <c r="CK5" s="5" t="s">
        <v>762</v>
      </c>
      <c r="CL5" s="5" t="s">
        <v>577</v>
      </c>
      <c r="CM5" s="5" t="s">
        <v>764</v>
      </c>
      <c r="CN5" s="5" t="s">
        <v>762</v>
      </c>
      <c r="CO5" s="5" t="s">
        <v>577</v>
      </c>
      <c r="CP5" s="5" t="s">
        <v>592</v>
      </c>
      <c r="CQ5" s="5" t="s">
        <v>762</v>
      </c>
      <c r="CR5" s="5" t="s">
        <v>577</v>
      </c>
      <c r="CS5" s="5" t="s">
        <v>719</v>
      </c>
      <c r="CT5" s="5" t="s">
        <v>762</v>
      </c>
      <c r="CU5" s="5" t="s">
        <v>577</v>
      </c>
      <c r="CV5" s="5" t="s">
        <v>765</v>
      </c>
      <c r="CW5" s="5" t="s">
        <v>591</v>
      </c>
      <c r="CX5" s="5" t="s">
        <v>572</v>
      </c>
      <c r="CY5" s="5" t="s">
        <v>591</v>
      </c>
      <c r="CZ5" s="5" t="s">
        <v>762</v>
      </c>
      <c r="DA5" s="5" t="s">
        <v>577</v>
      </c>
      <c r="DB5" s="5" t="s">
        <v>765</v>
      </c>
      <c r="DC5" s="5" t="s">
        <v>762</v>
      </c>
      <c r="DD5" s="5" t="s">
        <v>577</v>
      </c>
      <c r="DE5" s="5" t="s">
        <v>766</v>
      </c>
      <c r="DF5" s="5" t="s">
        <v>591</v>
      </c>
      <c r="DG5" s="5" t="s">
        <v>577</v>
      </c>
      <c r="DH5" s="5" t="s">
        <v>579</v>
      </c>
      <c r="DI5" s="5" t="s">
        <v>579</v>
      </c>
      <c r="DJ5" s="5" t="s">
        <v>577</v>
      </c>
      <c r="DK5" s="5" t="s">
        <v>579</v>
      </c>
      <c r="DL5" s="5" t="s">
        <v>579</v>
      </c>
      <c r="DM5" s="5" t="s">
        <v>577</v>
      </c>
      <c r="DN5" s="5" t="s">
        <v>591</v>
      </c>
      <c r="DO5" s="5" t="s">
        <v>591</v>
      </c>
      <c r="DP5" s="5" t="s">
        <v>577</v>
      </c>
      <c r="DQ5" s="5" t="s">
        <v>579</v>
      </c>
      <c r="DR5" s="5" t="s">
        <v>579</v>
      </c>
      <c r="DS5" s="5" t="s">
        <v>577</v>
      </c>
      <c r="DT5" s="5" t="s">
        <v>579</v>
      </c>
      <c r="DU5" s="5" t="s">
        <v>579</v>
      </c>
      <c r="DV5" s="5" t="s">
        <v>577</v>
      </c>
      <c r="DW5" s="5" t="s">
        <v>579</v>
      </c>
      <c r="DX5" s="5" t="s">
        <v>579</v>
      </c>
      <c r="DY5" s="5" t="s">
        <v>577</v>
      </c>
      <c r="DZ5" s="5" t="s">
        <v>579</v>
      </c>
      <c r="EA5" s="5" t="s">
        <v>579</v>
      </c>
      <c r="EB5" s="5" t="s">
        <v>577</v>
      </c>
      <c r="EC5" s="5" t="s">
        <v>598</v>
      </c>
      <c r="ED5" s="5" t="s">
        <v>599</v>
      </c>
      <c r="EE5" s="5" t="s">
        <v>767</v>
      </c>
      <c r="EF5" s="5" t="s">
        <v>767</v>
      </c>
      <c r="EG5" s="5" t="s">
        <v>768</v>
      </c>
      <c r="EH5" s="5" t="s">
        <v>769</v>
      </c>
      <c r="EI5" s="5" t="s">
        <v>598</v>
      </c>
      <c r="EJ5" s="5" t="s">
        <v>599</v>
      </c>
      <c r="EK5" s="5" t="s">
        <v>604</v>
      </c>
      <c r="EL5" s="5" t="s">
        <v>604</v>
      </c>
      <c r="EM5" s="5" t="s">
        <v>605</v>
      </c>
      <c r="EN5" s="5" t="s">
        <v>605</v>
      </c>
      <c r="EO5" s="5" t="s">
        <v>606</v>
      </c>
      <c r="EP5" s="5" t="s">
        <v>606</v>
      </c>
      <c r="EQ5" s="5" t="s">
        <v>607</v>
      </c>
      <c r="ER5" s="5" t="s">
        <v>607</v>
      </c>
      <c r="ES5" s="5" t="s">
        <v>608</v>
      </c>
      <c r="ET5" s="5" t="s">
        <v>608</v>
      </c>
      <c r="EU5" s="5"/>
      <c r="EV5" s="5"/>
      <c r="EW5" s="5" t="s">
        <v>603</v>
      </c>
      <c r="EX5" s="5" t="s">
        <v>603</v>
      </c>
      <c r="EY5" s="5"/>
      <c r="EZ5" s="5"/>
      <c r="FA5" s="5" t="s">
        <v>609</v>
      </c>
      <c r="FB5" s="5" t="s">
        <v>609</v>
      </c>
      <c r="FC5" s="5" t="s">
        <v>609</v>
      </c>
      <c r="FD5" s="5" t="s">
        <v>609</v>
      </c>
      <c r="FE5" s="5" t="s">
        <v>611</v>
      </c>
      <c r="FF5" s="5" t="s">
        <v>611</v>
      </c>
      <c r="FG5" s="5" t="s">
        <v>604</v>
      </c>
      <c r="FH5" s="5" t="s">
        <v>604</v>
      </c>
      <c r="FI5" s="5" t="s">
        <v>610</v>
      </c>
      <c r="FJ5" s="5" t="s">
        <v>610</v>
      </c>
      <c r="FK5" s="5" t="s">
        <v>611</v>
      </c>
      <c r="FL5" s="5" t="s">
        <v>611</v>
      </c>
      <c r="FM5" s="5" t="s">
        <v>598</v>
      </c>
      <c r="FN5" s="5" t="s">
        <v>599</v>
      </c>
      <c r="FO5" s="5" t="s">
        <v>613</v>
      </c>
      <c r="FP5" s="5" t="s">
        <v>613</v>
      </c>
      <c r="FQ5" s="5" t="s">
        <v>579</v>
      </c>
      <c r="FR5" s="5" t="s">
        <v>579</v>
      </c>
      <c r="FS5" s="5" t="s">
        <v>770</v>
      </c>
      <c r="FT5" s="5" t="s">
        <v>770</v>
      </c>
      <c r="FU5" s="5" t="s">
        <v>603</v>
      </c>
      <c r="FV5" s="5" t="s">
        <v>603</v>
      </c>
      <c r="FW5" s="5" t="s">
        <v>771</v>
      </c>
      <c r="FX5" s="5" t="s">
        <v>771</v>
      </c>
      <c r="FY5" s="5" t="s">
        <v>772</v>
      </c>
      <c r="FZ5" s="5" t="s">
        <v>772</v>
      </c>
      <c r="GA5" s="5" t="s">
        <v>616</v>
      </c>
      <c r="GB5" s="5" t="s">
        <v>617</v>
      </c>
      <c r="GC5" s="5"/>
      <c r="GD5" s="5"/>
      <c r="GE5" s="5"/>
      <c r="GF5" s="5"/>
      <c r="GG5" s="5"/>
      <c r="GH5" s="5"/>
      <c r="GI5" s="5"/>
      <c r="GJ5" s="5"/>
      <c r="GK5" s="5"/>
      <c r="GL5" s="5"/>
      <c r="GM5" s="5" t="s">
        <v>773</v>
      </c>
      <c r="GN5" s="5" t="s">
        <v>773</v>
      </c>
      <c r="GO5" s="5" t="s">
        <v>774</v>
      </c>
      <c r="GP5" s="5" t="s">
        <v>773</v>
      </c>
      <c r="GQ5" s="5" t="s">
        <v>576</v>
      </c>
      <c r="GR5" s="5" t="s">
        <v>576</v>
      </c>
      <c r="GS5" s="5" t="s">
        <v>620</v>
      </c>
      <c r="GT5" s="5" t="s">
        <v>620</v>
      </c>
      <c r="GU5" s="5" t="s">
        <v>621</v>
      </c>
      <c r="GV5" s="5" t="s">
        <v>621</v>
      </c>
      <c r="GW5" s="5" t="s">
        <v>622</v>
      </c>
      <c r="GX5" s="5" t="s">
        <v>622</v>
      </c>
      <c r="GY5" s="5" t="s">
        <v>623</v>
      </c>
      <c r="GZ5" s="5" t="s">
        <v>623</v>
      </c>
      <c r="HA5" s="5" t="s">
        <v>579</v>
      </c>
      <c r="HB5" s="5" t="s">
        <v>579</v>
      </c>
      <c r="HC5" s="5" t="s">
        <v>609</v>
      </c>
      <c r="HD5" s="5" t="s">
        <v>609</v>
      </c>
      <c r="HE5" s="5"/>
      <c r="HF5" s="5"/>
      <c r="HG5" s="5" t="s">
        <v>775</v>
      </c>
      <c r="HH5" s="5" t="s">
        <v>776</v>
      </c>
      <c r="HI5" s="5" t="s">
        <v>579</v>
      </c>
      <c r="HJ5" s="5" t="s">
        <v>579</v>
      </c>
      <c r="HK5" s="5" t="s">
        <v>777</v>
      </c>
      <c r="HL5" s="5" t="s">
        <v>579</v>
      </c>
      <c r="HM5" s="5" t="s">
        <v>767</v>
      </c>
      <c r="HN5" s="5" t="s">
        <v>767</v>
      </c>
      <c r="HO5" s="5" t="s">
        <v>626</v>
      </c>
      <c r="HP5" s="5" t="s">
        <v>626</v>
      </c>
      <c r="HQ5" s="5" t="s">
        <v>627</v>
      </c>
      <c r="HR5" s="5" t="s">
        <v>627</v>
      </c>
      <c r="HS5" s="5" t="s">
        <v>628</v>
      </c>
      <c r="HT5" s="5" t="s">
        <v>628</v>
      </c>
      <c r="HU5" s="5" t="s">
        <v>587</v>
      </c>
      <c r="HV5" s="5" t="s">
        <v>587</v>
      </c>
      <c r="HW5" s="5" t="s">
        <v>591</v>
      </c>
      <c r="HX5" s="5" t="s">
        <v>591</v>
      </c>
      <c r="HY5" s="5" t="s">
        <v>579</v>
      </c>
      <c r="HZ5" s="5" t="s">
        <v>579</v>
      </c>
      <c r="IA5" s="5" t="s">
        <v>778</v>
      </c>
      <c r="IB5" s="5" t="s">
        <v>778</v>
      </c>
      <c r="IC5" s="5" t="s">
        <v>609</v>
      </c>
      <c r="ID5" s="5" t="s">
        <v>609</v>
      </c>
      <c r="IE5" s="5" t="s">
        <v>579</v>
      </c>
      <c r="IF5" s="5" t="s">
        <v>579</v>
      </c>
      <c r="IG5" s="5" t="s">
        <v>779</v>
      </c>
      <c r="IH5" s="5" t="s">
        <v>779</v>
      </c>
      <c r="II5" s="5" t="s">
        <v>780</v>
      </c>
      <c r="IJ5" s="5" t="s">
        <v>780</v>
      </c>
      <c r="IK5" s="5" t="s">
        <v>781</v>
      </c>
      <c r="IL5" s="5" t="s">
        <v>781</v>
      </c>
      <c r="IM5" s="5" t="s">
        <v>782</v>
      </c>
      <c r="IN5" s="5" t="s">
        <v>782</v>
      </c>
      <c r="IO5" s="5" t="s">
        <v>691</v>
      </c>
      <c r="IP5" s="5" t="s">
        <v>691</v>
      </c>
      <c r="IQ5" s="5" t="s">
        <v>579</v>
      </c>
      <c r="IR5" s="5" t="s">
        <v>579</v>
      </c>
      <c r="IS5" s="5" t="s">
        <v>611</v>
      </c>
      <c r="IT5" s="5" t="s">
        <v>611</v>
      </c>
      <c r="IU5" s="5" t="s">
        <v>579</v>
      </c>
      <c r="IV5" s="5" t="s">
        <v>579</v>
      </c>
      <c r="IW5" s="5" t="s">
        <v>610</v>
      </c>
      <c r="IX5" s="5" t="s">
        <v>579</v>
      </c>
      <c r="IY5" s="5" t="s">
        <v>783</v>
      </c>
      <c r="IZ5" s="5" t="s">
        <v>579</v>
      </c>
      <c r="JA5" s="5" t="s">
        <v>609</v>
      </c>
      <c r="JB5" s="5" t="s">
        <v>579</v>
      </c>
      <c r="JC5" s="5" t="s">
        <v>579</v>
      </c>
      <c r="JD5" s="5" t="s">
        <v>599</v>
      </c>
      <c r="JE5" s="5" t="s">
        <v>635</v>
      </c>
      <c r="JF5" s="5" t="s">
        <v>635</v>
      </c>
      <c r="JG5" s="5" t="s">
        <v>784</v>
      </c>
      <c r="JH5" s="5" t="s">
        <v>785</v>
      </c>
      <c r="JI5" s="5" t="s">
        <v>786</v>
      </c>
      <c r="JJ5" s="5" t="s">
        <v>787</v>
      </c>
      <c r="JK5" s="5" t="s">
        <v>591</v>
      </c>
      <c r="JL5" s="5" t="s">
        <v>591</v>
      </c>
      <c r="JM5" s="5" t="s">
        <v>591</v>
      </c>
      <c r="JN5" s="5" t="s">
        <v>591</v>
      </c>
      <c r="JO5" s="5" t="s">
        <v>591</v>
      </c>
      <c r="JP5" s="5" t="s">
        <v>591</v>
      </c>
      <c r="JQ5" s="5" t="s">
        <v>591</v>
      </c>
      <c r="JR5" s="5" t="s">
        <v>788</v>
      </c>
      <c r="JS5" s="5" t="s">
        <v>639</v>
      </c>
      <c r="JT5" s="5" t="s">
        <v>639</v>
      </c>
      <c r="JU5" s="5" t="s">
        <v>591</v>
      </c>
      <c r="JV5" s="5" t="s">
        <v>591</v>
      </c>
      <c r="JW5" s="5" t="s">
        <v>591</v>
      </c>
      <c r="JX5" s="5" t="s">
        <v>591</v>
      </c>
      <c r="JY5" s="5" t="s">
        <v>591</v>
      </c>
      <c r="JZ5" s="5" t="s">
        <v>591</v>
      </c>
      <c r="KA5" s="5" t="s">
        <v>591</v>
      </c>
      <c r="KB5" s="5" t="s">
        <v>591</v>
      </c>
      <c r="KC5" s="5" t="s">
        <v>591</v>
      </c>
      <c r="KD5" s="5" t="s">
        <v>591</v>
      </c>
      <c r="KE5" s="5" t="s">
        <v>591</v>
      </c>
      <c r="KF5" s="5" t="s">
        <v>591</v>
      </c>
      <c r="KG5" s="5" t="s">
        <v>640</v>
      </c>
      <c r="KH5" s="5" t="s">
        <v>789</v>
      </c>
      <c r="KI5" s="5" t="s">
        <v>603</v>
      </c>
      <c r="KJ5" s="5" t="s">
        <v>603</v>
      </c>
      <c r="KK5" s="5" t="s">
        <v>642</v>
      </c>
      <c r="KL5" s="5" t="s">
        <v>642</v>
      </c>
      <c r="KM5" s="5" t="s">
        <v>591</v>
      </c>
      <c r="KN5" s="5" t="s">
        <v>591</v>
      </c>
      <c r="KO5" s="5" t="s">
        <v>790</v>
      </c>
      <c r="KP5" s="5" t="s">
        <v>791</v>
      </c>
      <c r="KQ5" s="5" t="s">
        <v>591</v>
      </c>
      <c r="KR5" s="5" t="s">
        <v>591</v>
      </c>
      <c r="KS5" s="5" t="s">
        <v>591</v>
      </c>
      <c r="KT5" s="5" t="s">
        <v>591</v>
      </c>
      <c r="KU5" s="5" t="s">
        <v>591</v>
      </c>
      <c r="KV5" s="5" t="s">
        <v>591</v>
      </c>
      <c r="KW5" s="5" t="s">
        <v>591</v>
      </c>
      <c r="KX5" s="5" t="s">
        <v>591</v>
      </c>
      <c r="KY5" s="5" t="s">
        <v>579</v>
      </c>
      <c r="KZ5" s="5" t="s">
        <v>579</v>
      </c>
      <c r="LA5" s="5" t="s">
        <v>579</v>
      </c>
      <c r="LB5" s="5" t="s">
        <v>579</v>
      </c>
      <c r="LC5" s="5" t="s">
        <v>579</v>
      </c>
      <c r="LD5" s="5" t="s">
        <v>579</v>
      </c>
      <c r="LE5" s="5" t="s">
        <v>579</v>
      </c>
      <c r="LF5" s="5" t="s">
        <v>579</v>
      </c>
      <c r="LG5" s="5" t="s">
        <v>579</v>
      </c>
      <c r="LH5" s="5" t="s">
        <v>579</v>
      </c>
      <c r="LI5" s="5" t="s">
        <v>579</v>
      </c>
      <c r="LJ5" s="5" t="s">
        <v>579</v>
      </c>
      <c r="LK5" s="5" t="s">
        <v>579</v>
      </c>
      <c r="LL5" s="5" t="s">
        <v>579</v>
      </c>
      <c r="LM5" s="5" t="s">
        <v>579</v>
      </c>
      <c r="LN5" s="5" t="s">
        <v>579</v>
      </c>
      <c r="LO5" s="5" t="s">
        <v>579</v>
      </c>
      <c r="LP5" s="5" t="s">
        <v>579</v>
      </c>
      <c r="LQ5" s="5" t="s">
        <v>591</v>
      </c>
      <c r="LR5" s="5" t="s">
        <v>591</v>
      </c>
      <c r="LS5" s="5" t="s">
        <v>579</v>
      </c>
      <c r="LT5" s="5" t="s">
        <v>579</v>
      </c>
      <c r="LU5" s="5" t="s">
        <v>792</v>
      </c>
      <c r="LV5" s="5" t="s">
        <v>792</v>
      </c>
      <c r="LW5" s="5" t="s">
        <v>793</v>
      </c>
      <c r="LX5" s="5" t="s">
        <v>793</v>
      </c>
      <c r="LY5" s="5" t="s">
        <v>611</v>
      </c>
      <c r="LZ5" s="5" t="s">
        <v>611</v>
      </c>
      <c r="MA5" s="5" t="s">
        <v>579</v>
      </c>
      <c r="MB5" s="5" t="s">
        <v>579</v>
      </c>
      <c r="MC5" s="5" t="s">
        <v>579</v>
      </c>
      <c r="MD5" s="5" t="s">
        <v>579</v>
      </c>
      <c r="ME5" s="5" t="s">
        <v>645</v>
      </c>
      <c r="MF5" s="5" t="s">
        <v>645</v>
      </c>
      <c r="MG5" s="5" t="s">
        <v>587</v>
      </c>
      <c r="MH5" s="5" t="s">
        <v>587</v>
      </c>
      <c r="MI5" s="5" t="s">
        <v>576</v>
      </c>
      <c r="MJ5" s="5" t="s">
        <v>576</v>
      </c>
      <c r="MK5" s="5" t="s">
        <v>591</v>
      </c>
      <c r="ML5" s="5" t="s">
        <v>591</v>
      </c>
      <c r="MM5" s="5" t="s">
        <v>579</v>
      </c>
      <c r="MN5" s="5" t="s">
        <v>579</v>
      </c>
      <c r="MO5" s="5" t="s">
        <v>579</v>
      </c>
      <c r="MP5" s="5" t="s">
        <v>579</v>
      </c>
      <c r="MQ5" s="5" t="s">
        <v>591</v>
      </c>
      <c r="MR5" s="5" t="s">
        <v>591</v>
      </c>
      <c r="MS5" s="5" t="s">
        <v>591</v>
      </c>
      <c r="MT5" s="5" t="s">
        <v>591</v>
      </c>
      <c r="MU5" s="5" t="s">
        <v>579</v>
      </c>
      <c r="MV5" s="5" t="s">
        <v>579</v>
      </c>
      <c r="MW5" s="5" t="s">
        <v>579</v>
      </c>
      <c r="MX5" s="5" t="s">
        <v>579</v>
      </c>
      <c r="MY5" s="5" t="s">
        <v>579</v>
      </c>
      <c r="MZ5" s="5" t="s">
        <v>579</v>
      </c>
      <c r="NA5" s="5" t="s">
        <v>579</v>
      </c>
      <c r="NB5" s="5" t="s">
        <v>579</v>
      </c>
      <c r="NC5" s="5" t="s">
        <v>579</v>
      </c>
      <c r="ND5" s="5" t="s">
        <v>579</v>
      </c>
      <c r="NE5" s="5" t="s">
        <v>579</v>
      </c>
      <c r="NF5" s="5" t="s">
        <v>579</v>
      </c>
      <c r="NG5" s="5" t="s">
        <v>598</v>
      </c>
      <c r="NH5" s="5" t="s">
        <v>599</v>
      </c>
      <c r="NI5" s="5" t="s">
        <v>794</v>
      </c>
      <c r="NJ5" s="5" t="s">
        <v>795</v>
      </c>
      <c r="NK5" s="5" t="s">
        <v>579</v>
      </c>
      <c r="NL5" s="5" t="s">
        <v>579</v>
      </c>
      <c r="NM5" s="5" t="s">
        <v>579</v>
      </c>
      <c r="NN5" s="5" t="s">
        <v>579</v>
      </c>
      <c r="NO5" s="5" t="s">
        <v>574</v>
      </c>
      <c r="NP5" s="5" t="s">
        <v>574</v>
      </c>
      <c r="NQ5" s="5" t="s">
        <v>648</v>
      </c>
      <c r="NR5" s="5" t="s">
        <v>648</v>
      </c>
      <c r="NS5" s="5" t="s">
        <v>611</v>
      </c>
      <c r="NT5" s="5" t="s">
        <v>611</v>
      </c>
      <c r="NU5" s="5" t="s">
        <v>611</v>
      </c>
      <c r="NV5" s="5" t="s">
        <v>611</v>
      </c>
      <c r="NW5" s="5" t="s">
        <v>611</v>
      </c>
      <c r="NX5" s="5" t="s">
        <v>611</v>
      </c>
      <c r="NY5" s="5" t="s">
        <v>611</v>
      </c>
      <c r="NZ5" s="5" t="s">
        <v>611</v>
      </c>
      <c r="OA5" s="5" t="s">
        <v>579</v>
      </c>
      <c r="OB5" s="5" t="s">
        <v>579</v>
      </c>
      <c r="OC5" s="5" t="s">
        <v>579</v>
      </c>
      <c r="OD5" s="5" t="s">
        <v>579</v>
      </c>
      <c r="OE5" s="5" t="s">
        <v>579</v>
      </c>
      <c r="OF5" s="5" t="s">
        <v>579</v>
      </c>
      <c r="OG5" s="5" t="s">
        <v>579</v>
      </c>
      <c r="OH5" s="5" t="s">
        <v>579</v>
      </c>
      <c r="OI5" s="5" t="s">
        <v>579</v>
      </c>
      <c r="OJ5" s="5" t="s">
        <v>579</v>
      </c>
      <c r="OK5" s="5" t="s">
        <v>579</v>
      </c>
      <c r="OL5" s="5" t="s">
        <v>579</v>
      </c>
      <c r="OM5" s="5" t="s">
        <v>611</v>
      </c>
      <c r="ON5" s="5" t="s">
        <v>611</v>
      </c>
      <c r="OO5" s="5" t="s">
        <v>579</v>
      </c>
      <c r="OP5" s="5" t="s">
        <v>579</v>
      </c>
      <c r="OQ5" s="5" t="s">
        <v>579</v>
      </c>
      <c r="OR5" s="5" t="s">
        <v>579</v>
      </c>
      <c r="OS5" s="5" t="s">
        <v>579</v>
      </c>
      <c r="OT5" s="5" t="s">
        <v>579</v>
      </c>
      <c r="OU5" s="5" t="s">
        <v>579</v>
      </c>
      <c r="OV5" s="5" t="s">
        <v>579</v>
      </c>
      <c r="OW5" s="5" t="s">
        <v>649</v>
      </c>
      <c r="OX5" s="5" t="s">
        <v>649</v>
      </c>
      <c r="OY5" s="5" t="s">
        <v>579</v>
      </c>
      <c r="OZ5" s="5" t="s">
        <v>579</v>
      </c>
      <c r="PA5" s="5" t="s">
        <v>611</v>
      </c>
      <c r="PB5" s="5" t="s">
        <v>611</v>
      </c>
      <c r="PC5" s="5" t="s">
        <v>579</v>
      </c>
      <c r="PD5" s="5" t="s">
        <v>579</v>
      </c>
      <c r="PE5" s="5" t="s">
        <v>579</v>
      </c>
      <c r="PF5" s="5" t="s">
        <v>579</v>
      </c>
      <c r="PG5" s="5" t="s">
        <v>579</v>
      </c>
      <c r="PH5" s="5" t="s">
        <v>579</v>
      </c>
      <c r="PI5" s="5" t="s">
        <v>579</v>
      </c>
      <c r="PJ5" s="5" t="s">
        <v>579</v>
      </c>
      <c r="PK5" s="5" t="s">
        <v>650</v>
      </c>
      <c r="PL5" s="5" t="s">
        <v>760</v>
      </c>
      <c r="PM5" s="5" t="s">
        <v>651</v>
      </c>
      <c r="PN5" s="5" t="s">
        <v>651</v>
      </c>
      <c r="PO5" s="5" t="s">
        <v>579</v>
      </c>
      <c r="PP5" s="5" t="s">
        <v>579</v>
      </c>
      <c r="PQ5" s="5" t="s">
        <v>611</v>
      </c>
      <c r="PR5" s="5" t="s">
        <v>611</v>
      </c>
      <c r="PS5" s="5" t="s">
        <v>579</v>
      </c>
      <c r="PT5" s="5" t="s">
        <v>579</v>
      </c>
      <c r="PU5" s="5" t="s">
        <v>650</v>
      </c>
      <c r="PV5" s="5" t="s">
        <v>650</v>
      </c>
      <c r="PW5" s="5" t="s">
        <v>611</v>
      </c>
      <c r="PX5" s="5" t="s">
        <v>611</v>
      </c>
      <c r="PY5" s="5" t="s">
        <v>579</v>
      </c>
      <c r="PZ5" s="5" t="s">
        <v>579</v>
      </c>
      <c r="QA5" s="5" t="s">
        <v>579</v>
      </c>
      <c r="QB5" s="5" t="s">
        <v>579</v>
      </c>
      <c r="QC5" s="5" t="s">
        <v>591</v>
      </c>
      <c r="QD5" s="5" t="s">
        <v>591</v>
      </c>
      <c r="QE5" s="5" t="s">
        <v>579</v>
      </c>
      <c r="QF5" s="5" t="s">
        <v>610</v>
      </c>
      <c r="QG5" s="5" t="s">
        <v>579</v>
      </c>
      <c r="QH5" s="5" t="s">
        <v>579</v>
      </c>
      <c r="QI5" s="5" t="s">
        <v>579</v>
      </c>
      <c r="QJ5" s="5" t="s">
        <v>702</v>
      </c>
      <c r="QK5" s="5" t="s">
        <v>579</v>
      </c>
      <c r="QL5" s="5" t="s">
        <v>579</v>
      </c>
      <c r="QM5" s="5" t="s">
        <v>591</v>
      </c>
      <c r="QN5" s="5" t="s">
        <v>591</v>
      </c>
      <c r="QO5" s="5" t="s">
        <v>591</v>
      </c>
      <c r="QP5" s="5" t="s">
        <v>773</v>
      </c>
      <c r="QQ5" s="5" t="s">
        <v>591</v>
      </c>
      <c r="QR5" s="5" t="s">
        <v>591</v>
      </c>
      <c r="QS5" s="5" t="s">
        <v>591</v>
      </c>
      <c r="QT5" s="5" t="s">
        <v>591</v>
      </c>
      <c r="QU5" s="5" t="s">
        <v>796</v>
      </c>
      <c r="QV5" s="5" t="s">
        <v>796</v>
      </c>
      <c r="QW5" s="5" t="s">
        <v>640</v>
      </c>
      <c r="QX5" s="5" t="s">
        <v>656</v>
      </c>
      <c r="QY5" s="5" t="s">
        <v>603</v>
      </c>
      <c r="QZ5" s="5" t="s">
        <v>579</v>
      </c>
      <c r="RA5" s="5" t="s">
        <v>605</v>
      </c>
      <c r="RB5" s="5" t="s">
        <v>605</v>
      </c>
      <c r="RC5" s="5" t="s">
        <v>592</v>
      </c>
      <c r="RD5" s="5" t="s">
        <v>762</v>
      </c>
      <c r="RE5" s="5" t="s">
        <v>591</v>
      </c>
      <c r="RF5" s="5" t="s">
        <v>591</v>
      </c>
      <c r="RG5" s="5" t="s">
        <v>591</v>
      </c>
      <c r="RH5" s="5" t="s">
        <v>591</v>
      </c>
      <c r="RI5" s="5" t="s">
        <v>591</v>
      </c>
      <c r="RJ5" s="5" t="s">
        <v>591</v>
      </c>
      <c r="RK5" s="5" t="s">
        <v>591</v>
      </c>
      <c r="RL5" s="5" t="s">
        <v>591</v>
      </c>
      <c r="RM5" s="5" t="s">
        <v>591</v>
      </c>
      <c r="RN5" s="5" t="s">
        <v>591</v>
      </c>
      <c r="RO5" s="5" t="s">
        <v>591</v>
      </c>
      <c r="RP5" s="5" t="s">
        <v>591</v>
      </c>
      <c r="RQ5" s="5" t="s">
        <v>591</v>
      </c>
      <c r="RR5" s="5" t="s">
        <v>591</v>
      </c>
      <c r="RS5" s="5" t="s">
        <v>591</v>
      </c>
      <c r="RT5" s="5" t="s">
        <v>591</v>
      </c>
      <c r="RU5" s="5" t="s">
        <v>591</v>
      </c>
      <c r="RV5" s="5" t="s">
        <v>591</v>
      </c>
      <c r="RW5" s="5" t="s">
        <v>591</v>
      </c>
      <c r="RX5" s="5" t="s">
        <v>591</v>
      </c>
      <c r="RY5" s="5" t="s">
        <v>591</v>
      </c>
      <c r="RZ5" s="5" t="s">
        <v>591</v>
      </c>
      <c r="SA5" s="5" t="s">
        <v>591</v>
      </c>
      <c r="SB5" s="5" t="s">
        <v>591</v>
      </c>
      <c r="SC5" s="5" t="s">
        <v>591</v>
      </c>
      <c r="SD5" s="5" t="s">
        <v>591</v>
      </c>
      <c r="SE5" s="5" t="s">
        <v>591</v>
      </c>
      <c r="SF5" s="5" t="s">
        <v>591</v>
      </c>
      <c r="SG5" s="5" t="s">
        <v>591</v>
      </c>
      <c r="SH5" s="5" t="s">
        <v>591</v>
      </c>
      <c r="SI5" s="5" t="s">
        <v>579</v>
      </c>
      <c r="SJ5" s="5" t="s">
        <v>579</v>
      </c>
      <c r="SK5" s="5" t="s">
        <v>591</v>
      </c>
      <c r="SL5" s="5" t="s">
        <v>591</v>
      </c>
      <c r="SM5" s="5" t="s">
        <v>611</v>
      </c>
      <c r="SN5" s="5" t="s">
        <v>611</v>
      </c>
      <c r="SO5" s="5" t="s">
        <v>611</v>
      </c>
      <c r="SP5" s="5" t="s">
        <v>611</v>
      </c>
      <c r="SQ5" s="5" t="s">
        <v>579</v>
      </c>
      <c r="SR5" s="5" t="s">
        <v>579</v>
      </c>
      <c r="SS5" s="5" t="s">
        <v>610</v>
      </c>
      <c r="ST5" s="5" t="s">
        <v>610</v>
      </c>
      <c r="SU5" s="5" t="s">
        <v>657</v>
      </c>
      <c r="SV5" s="5" t="s">
        <v>657</v>
      </c>
      <c r="SW5" s="5" t="s">
        <v>579</v>
      </c>
      <c r="SX5" s="5" t="s">
        <v>579</v>
      </c>
      <c r="SY5" s="5" t="s">
        <v>579</v>
      </c>
      <c r="SZ5" s="5" t="s">
        <v>579</v>
      </c>
      <c r="TA5" s="5" t="s">
        <v>579</v>
      </c>
      <c r="TB5" s="5" t="s">
        <v>579</v>
      </c>
      <c r="TC5" s="5" t="s">
        <v>579</v>
      </c>
      <c r="TD5" s="5" t="s">
        <v>579</v>
      </c>
      <c r="TE5" s="5" t="s">
        <v>579</v>
      </c>
      <c r="TF5" s="5" t="s">
        <v>579</v>
      </c>
      <c r="TG5" s="5" t="s">
        <v>579</v>
      </c>
      <c r="TH5" s="5" t="s">
        <v>579</v>
      </c>
      <c r="TI5" s="5" t="s">
        <v>587</v>
      </c>
      <c r="TJ5" s="5" t="s">
        <v>587</v>
      </c>
      <c r="TK5" s="5" t="s">
        <v>579</v>
      </c>
      <c r="TL5" s="5" t="s">
        <v>579</v>
      </c>
      <c r="TM5" s="5" t="s">
        <v>579</v>
      </c>
      <c r="TN5" s="5" t="s">
        <v>579</v>
      </c>
      <c r="TO5" s="5" t="s">
        <v>579</v>
      </c>
      <c r="TP5" s="5" t="s">
        <v>579</v>
      </c>
      <c r="TQ5" s="5" t="s">
        <v>579</v>
      </c>
      <c r="TR5" s="5" t="s">
        <v>579</v>
      </c>
      <c r="TS5" s="5" t="s">
        <v>579</v>
      </c>
      <c r="TT5" s="5" t="s">
        <v>702</v>
      </c>
      <c r="TU5" s="5" t="s">
        <v>579</v>
      </c>
      <c r="TV5" s="5" t="s">
        <v>579</v>
      </c>
      <c r="TW5" s="5" t="s">
        <v>579</v>
      </c>
      <c r="TX5" s="5" t="s">
        <v>579</v>
      </c>
      <c r="TY5" s="5"/>
      <c r="TZ5" s="5"/>
      <c r="UA5" s="5"/>
      <c r="UB5" s="5"/>
      <c r="UC5" s="5"/>
      <c r="UD5" s="5"/>
      <c r="UE5" s="5"/>
      <c r="UF5" s="5"/>
      <c r="UG5" s="5"/>
      <c r="UH5" s="5"/>
      <c r="UI5" s="5" t="s">
        <v>579</v>
      </c>
      <c r="UJ5" s="5" t="s">
        <v>579</v>
      </c>
      <c r="UK5" s="5" t="s">
        <v>611</v>
      </c>
      <c r="UL5" s="5" t="s">
        <v>611</v>
      </c>
      <c r="UM5" s="5" t="s">
        <v>611</v>
      </c>
      <c r="UN5" s="5" t="s">
        <v>611</v>
      </c>
      <c r="UO5" s="5"/>
      <c r="UP5" s="5"/>
      <c r="UQ5" s="5" t="s">
        <v>645</v>
      </c>
      <c r="UR5" s="5" t="s">
        <v>645</v>
      </c>
      <c r="US5" s="5" t="s">
        <v>658</v>
      </c>
      <c r="UT5" s="5" t="s">
        <v>659</v>
      </c>
      <c r="UU5" s="5" t="s">
        <v>579</v>
      </c>
      <c r="UV5" s="5" t="s">
        <v>572</v>
      </c>
      <c r="UW5" s="5" t="s">
        <v>797</v>
      </c>
      <c r="UX5" s="5" t="s">
        <v>798</v>
      </c>
      <c r="UY5" s="5" t="s">
        <v>572</v>
      </c>
      <c r="UZ5" s="5" t="s">
        <v>799</v>
      </c>
      <c r="VA5" s="5" t="s">
        <v>800</v>
      </c>
      <c r="VB5" s="5" t="s">
        <v>572</v>
      </c>
    </row>
    <row r="6" spans="1:574" s="7" customFormat="1" x14ac:dyDescent="0.25">
      <c r="A6" s="5" t="s">
        <v>572</v>
      </c>
      <c r="B6" s="6" t="s">
        <v>801</v>
      </c>
      <c r="C6" s="5" t="s">
        <v>574</v>
      </c>
      <c r="D6" s="6" t="s">
        <v>802</v>
      </c>
      <c r="E6" s="5" t="s">
        <v>574</v>
      </c>
      <c r="F6" s="5" t="s">
        <v>576</v>
      </c>
      <c r="G6" s="5" t="s">
        <v>576</v>
      </c>
      <c r="H6" s="5" t="s">
        <v>577</v>
      </c>
      <c r="I6" s="5" t="s">
        <v>578</v>
      </c>
      <c r="J6" s="5" t="s">
        <v>578</v>
      </c>
      <c r="K6" s="5" t="s">
        <v>577</v>
      </c>
      <c r="L6" s="5" t="s">
        <v>579</v>
      </c>
      <c r="M6" s="5" t="s">
        <v>579</v>
      </c>
      <c r="N6" s="5" t="s">
        <v>577</v>
      </c>
      <c r="O6" s="5" t="s">
        <v>579</v>
      </c>
      <c r="P6" s="5" t="s">
        <v>579</v>
      </c>
      <c r="Q6" s="5" t="s">
        <v>577</v>
      </c>
      <c r="R6" s="5" t="s">
        <v>579</v>
      </c>
      <c r="S6" s="5" t="s">
        <v>579</v>
      </c>
      <c r="T6" s="5" t="s">
        <v>577</v>
      </c>
      <c r="U6" s="5" t="s">
        <v>579</v>
      </c>
      <c r="V6" s="5" t="s">
        <v>579</v>
      </c>
      <c r="W6" s="5" t="s">
        <v>577</v>
      </c>
      <c r="X6" s="5" t="s">
        <v>803</v>
      </c>
      <c r="Y6" s="5" t="s">
        <v>803</v>
      </c>
      <c r="Z6" s="5" t="s">
        <v>577</v>
      </c>
      <c r="AA6" s="5" t="s">
        <v>804</v>
      </c>
      <c r="AB6" s="5" t="s">
        <v>804</v>
      </c>
      <c r="AC6" s="5" t="s">
        <v>577</v>
      </c>
      <c r="AD6" s="5" t="s">
        <v>805</v>
      </c>
      <c r="AE6" s="5" t="s">
        <v>805</v>
      </c>
      <c r="AF6" s="5" t="s">
        <v>577</v>
      </c>
      <c r="AG6" s="5" t="s">
        <v>806</v>
      </c>
      <c r="AH6" s="5" t="s">
        <v>806</v>
      </c>
      <c r="AI6" s="5" t="s">
        <v>577</v>
      </c>
      <c r="AJ6" s="5"/>
      <c r="AK6" s="5"/>
      <c r="AL6" s="5" t="s">
        <v>577</v>
      </c>
      <c r="AM6" s="5"/>
      <c r="AN6" s="5"/>
      <c r="AO6" s="5" t="s">
        <v>577</v>
      </c>
      <c r="AP6" s="5" t="s">
        <v>584</v>
      </c>
      <c r="AQ6" s="5" t="s">
        <v>585</v>
      </c>
      <c r="AR6" s="5" t="s">
        <v>577</v>
      </c>
      <c r="AS6" s="5" t="s">
        <v>807</v>
      </c>
      <c r="AT6" s="5" t="s">
        <v>807</v>
      </c>
      <c r="AU6" s="5" t="s">
        <v>577</v>
      </c>
      <c r="AV6" s="5" t="s">
        <v>808</v>
      </c>
      <c r="AW6" s="5" t="s">
        <v>808</v>
      </c>
      <c r="AX6" s="5" t="s">
        <v>577</v>
      </c>
      <c r="AY6" s="5" t="s">
        <v>588</v>
      </c>
      <c r="AZ6" s="5" t="s">
        <v>588</v>
      </c>
      <c r="BA6" s="5" t="s">
        <v>577</v>
      </c>
      <c r="BB6" s="5" t="s">
        <v>579</v>
      </c>
      <c r="BC6" s="5" t="s">
        <v>579</v>
      </c>
      <c r="BD6" s="5" t="s">
        <v>577</v>
      </c>
      <c r="BE6" s="5" t="s">
        <v>579</v>
      </c>
      <c r="BF6" s="5" t="s">
        <v>579</v>
      </c>
      <c r="BG6" s="5" t="s">
        <v>577</v>
      </c>
      <c r="BH6" s="5" t="s">
        <v>579</v>
      </c>
      <c r="BI6" s="5" t="s">
        <v>579</v>
      </c>
      <c r="BJ6" s="5" t="s">
        <v>577</v>
      </c>
      <c r="BK6" s="5" t="s">
        <v>579</v>
      </c>
      <c r="BL6" s="5" t="s">
        <v>579</v>
      </c>
      <c r="BM6" s="5" t="s">
        <v>577</v>
      </c>
      <c r="BN6" s="5" t="s">
        <v>579</v>
      </c>
      <c r="BO6" s="5" t="s">
        <v>579</v>
      </c>
      <c r="BP6" s="5" t="s">
        <v>577</v>
      </c>
      <c r="BQ6" s="5" t="s">
        <v>579</v>
      </c>
      <c r="BR6" s="5" t="s">
        <v>579</v>
      </c>
      <c r="BS6" s="5" t="s">
        <v>577</v>
      </c>
      <c r="BT6" s="5" t="s">
        <v>579</v>
      </c>
      <c r="BU6" s="5" t="s">
        <v>669</v>
      </c>
      <c r="BV6" s="5" t="s">
        <v>669</v>
      </c>
      <c r="BW6" s="5" t="s">
        <v>577</v>
      </c>
      <c r="BX6" s="5" t="s">
        <v>590</v>
      </c>
      <c r="BY6" s="5" t="s">
        <v>590</v>
      </c>
      <c r="BZ6" s="5" t="s">
        <v>577</v>
      </c>
      <c r="CA6" s="5" t="s">
        <v>579</v>
      </c>
      <c r="CB6" s="5" t="s">
        <v>579</v>
      </c>
      <c r="CC6" s="5" t="s">
        <v>577</v>
      </c>
      <c r="CD6" s="5" t="s">
        <v>579</v>
      </c>
      <c r="CE6" s="5" t="s">
        <v>579</v>
      </c>
      <c r="CF6" s="5" t="s">
        <v>577</v>
      </c>
      <c r="CG6" s="5" t="s">
        <v>591</v>
      </c>
      <c r="CH6" s="5" t="s">
        <v>592</v>
      </c>
      <c r="CI6" s="5" t="s">
        <v>577</v>
      </c>
      <c r="CJ6" s="5" t="s">
        <v>593</v>
      </c>
      <c r="CK6" s="5" t="s">
        <v>809</v>
      </c>
      <c r="CL6" s="5" t="s">
        <v>577</v>
      </c>
      <c r="CM6" s="5" t="s">
        <v>593</v>
      </c>
      <c r="CN6" s="5" t="s">
        <v>809</v>
      </c>
      <c r="CO6" s="5" t="s">
        <v>577</v>
      </c>
      <c r="CP6" s="5" t="s">
        <v>592</v>
      </c>
      <c r="CQ6" s="5" t="s">
        <v>592</v>
      </c>
      <c r="CR6" s="5" t="s">
        <v>577</v>
      </c>
      <c r="CS6" s="5" t="s">
        <v>592</v>
      </c>
      <c r="CT6" s="5" t="s">
        <v>592</v>
      </c>
      <c r="CU6" s="5" t="s">
        <v>577</v>
      </c>
      <c r="CV6" s="5" t="s">
        <v>591</v>
      </c>
      <c r="CW6" s="5" t="s">
        <v>810</v>
      </c>
      <c r="CX6" s="5" t="s">
        <v>572</v>
      </c>
      <c r="CY6" s="5" t="s">
        <v>591</v>
      </c>
      <c r="CZ6" s="5" t="s">
        <v>592</v>
      </c>
      <c r="DA6" s="5" t="s">
        <v>577</v>
      </c>
      <c r="DB6" s="5" t="s">
        <v>591</v>
      </c>
      <c r="DC6" s="5" t="s">
        <v>809</v>
      </c>
      <c r="DD6" s="5" t="s">
        <v>577</v>
      </c>
      <c r="DE6" s="5" t="s">
        <v>811</v>
      </c>
      <c r="DF6" s="5" t="s">
        <v>812</v>
      </c>
      <c r="DG6" s="5" t="s">
        <v>577</v>
      </c>
      <c r="DH6" s="5" t="s">
        <v>579</v>
      </c>
      <c r="DI6" s="5" t="s">
        <v>579</v>
      </c>
      <c r="DJ6" s="5" t="s">
        <v>577</v>
      </c>
      <c r="DK6" s="5" t="s">
        <v>579</v>
      </c>
      <c r="DL6" s="5" t="s">
        <v>579</v>
      </c>
      <c r="DM6" s="5" t="s">
        <v>577</v>
      </c>
      <c r="DN6" s="5" t="s">
        <v>591</v>
      </c>
      <c r="DO6" s="5" t="s">
        <v>591</v>
      </c>
      <c r="DP6" s="5" t="s">
        <v>577</v>
      </c>
      <c r="DQ6" s="5" t="s">
        <v>579</v>
      </c>
      <c r="DR6" s="5" t="s">
        <v>579</v>
      </c>
      <c r="DS6" s="5" t="s">
        <v>577</v>
      </c>
      <c r="DT6" s="5" t="s">
        <v>579</v>
      </c>
      <c r="DU6" s="5" t="s">
        <v>579</v>
      </c>
      <c r="DV6" s="5" t="s">
        <v>577</v>
      </c>
      <c r="DW6" s="5" t="s">
        <v>579</v>
      </c>
      <c r="DX6" s="5" t="s">
        <v>579</v>
      </c>
      <c r="DY6" s="5" t="s">
        <v>577</v>
      </c>
      <c r="DZ6" s="5" t="s">
        <v>579</v>
      </c>
      <c r="EA6" s="5" t="s">
        <v>579</v>
      </c>
      <c r="EB6" s="5" t="s">
        <v>577</v>
      </c>
      <c r="EC6" s="5" t="s">
        <v>813</v>
      </c>
      <c r="ED6" s="5" t="s">
        <v>814</v>
      </c>
      <c r="EE6" s="5" t="s">
        <v>815</v>
      </c>
      <c r="EF6" s="5" t="s">
        <v>815</v>
      </c>
      <c r="EG6" s="5" t="s">
        <v>816</v>
      </c>
      <c r="EH6" s="5" t="s">
        <v>817</v>
      </c>
      <c r="EI6" s="5" t="s">
        <v>813</v>
      </c>
      <c r="EJ6" s="5" t="s">
        <v>814</v>
      </c>
      <c r="EK6" s="5" t="s">
        <v>604</v>
      </c>
      <c r="EL6" s="5" t="s">
        <v>604</v>
      </c>
      <c r="EM6" s="5" t="s">
        <v>605</v>
      </c>
      <c r="EN6" s="5" t="s">
        <v>605</v>
      </c>
      <c r="EO6" s="5" t="s">
        <v>606</v>
      </c>
      <c r="EP6" s="5" t="s">
        <v>606</v>
      </c>
      <c r="EQ6" s="5" t="s">
        <v>607</v>
      </c>
      <c r="ER6" s="5" t="s">
        <v>607</v>
      </c>
      <c r="ES6" s="5" t="s">
        <v>608</v>
      </c>
      <c r="ET6" s="5" t="s">
        <v>608</v>
      </c>
      <c r="EU6" s="5"/>
      <c r="EV6" s="5"/>
      <c r="EW6" s="5" t="s">
        <v>604</v>
      </c>
      <c r="EX6" s="5" t="s">
        <v>604</v>
      </c>
      <c r="EY6" s="5"/>
      <c r="EZ6" s="5"/>
      <c r="FA6" s="5" t="s">
        <v>610</v>
      </c>
      <c r="FB6" s="5" t="s">
        <v>610</v>
      </c>
      <c r="FC6" s="5" t="s">
        <v>610</v>
      </c>
      <c r="FD6" s="5" t="s">
        <v>610</v>
      </c>
      <c r="FE6" s="5" t="s">
        <v>611</v>
      </c>
      <c r="FF6" s="5" t="s">
        <v>611</v>
      </c>
      <c r="FG6" s="5" t="s">
        <v>604</v>
      </c>
      <c r="FH6" s="5" t="s">
        <v>604</v>
      </c>
      <c r="FI6" s="5" t="s">
        <v>610</v>
      </c>
      <c r="FJ6" s="5" t="s">
        <v>610</v>
      </c>
      <c r="FK6" s="5" t="s">
        <v>610</v>
      </c>
      <c r="FL6" s="5" t="s">
        <v>610</v>
      </c>
      <c r="FM6" s="5" t="s">
        <v>818</v>
      </c>
      <c r="FN6" s="5" t="s">
        <v>814</v>
      </c>
      <c r="FO6" s="5" t="s">
        <v>819</v>
      </c>
      <c r="FP6" s="5" t="s">
        <v>819</v>
      </c>
      <c r="FQ6" s="5" t="s">
        <v>579</v>
      </c>
      <c r="FR6" s="5" t="s">
        <v>579</v>
      </c>
      <c r="FS6" s="5" t="s">
        <v>820</v>
      </c>
      <c r="FT6" s="5" t="s">
        <v>820</v>
      </c>
      <c r="FU6" s="5" t="s">
        <v>579</v>
      </c>
      <c r="FV6" s="5" t="s">
        <v>579</v>
      </c>
      <c r="FW6" s="5" t="s">
        <v>579</v>
      </c>
      <c r="FX6" s="5" t="s">
        <v>579</v>
      </c>
      <c r="FY6" s="5" t="s">
        <v>821</v>
      </c>
      <c r="FZ6" s="5" t="s">
        <v>821</v>
      </c>
      <c r="GA6" s="5" t="s">
        <v>616</v>
      </c>
      <c r="GB6" s="5" t="s">
        <v>617</v>
      </c>
      <c r="GC6" s="5"/>
      <c r="GD6" s="5"/>
      <c r="GE6" s="5"/>
      <c r="GF6" s="5"/>
      <c r="GG6" s="5"/>
      <c r="GH6" s="5"/>
      <c r="GI6" s="5"/>
      <c r="GJ6" s="5"/>
      <c r="GK6" s="5"/>
      <c r="GL6" s="5"/>
      <c r="GM6" s="5" t="s">
        <v>822</v>
      </c>
      <c r="GN6" s="5" t="s">
        <v>822</v>
      </c>
      <c r="GO6" s="5" t="s">
        <v>823</v>
      </c>
      <c r="GP6" s="5" t="s">
        <v>822</v>
      </c>
      <c r="GQ6" s="5" t="s">
        <v>576</v>
      </c>
      <c r="GR6" s="5" t="s">
        <v>576</v>
      </c>
      <c r="GS6" s="5" t="s">
        <v>620</v>
      </c>
      <c r="GT6" s="5" t="s">
        <v>620</v>
      </c>
      <c r="GU6" s="5" t="s">
        <v>621</v>
      </c>
      <c r="GV6" s="5" t="s">
        <v>621</v>
      </c>
      <c r="GW6" s="5" t="s">
        <v>622</v>
      </c>
      <c r="GX6" s="5" t="s">
        <v>622</v>
      </c>
      <c r="GY6" s="5" t="s">
        <v>623</v>
      </c>
      <c r="GZ6" s="5" t="s">
        <v>623</v>
      </c>
      <c r="HA6" s="5" t="s">
        <v>579</v>
      </c>
      <c r="HB6" s="5" t="s">
        <v>579</v>
      </c>
      <c r="HC6" s="5" t="s">
        <v>610</v>
      </c>
      <c r="HD6" s="5" t="s">
        <v>610</v>
      </c>
      <c r="HE6" s="5"/>
      <c r="HF6" s="5"/>
      <c r="HG6" s="5" t="s">
        <v>824</v>
      </c>
      <c r="HH6" s="5" t="s">
        <v>825</v>
      </c>
      <c r="HI6" s="5" t="s">
        <v>579</v>
      </c>
      <c r="HJ6" s="5" t="s">
        <v>579</v>
      </c>
      <c r="HK6" s="5" t="s">
        <v>579</v>
      </c>
      <c r="HL6" s="5" t="s">
        <v>579</v>
      </c>
      <c r="HM6" s="5" t="s">
        <v>815</v>
      </c>
      <c r="HN6" s="5" t="s">
        <v>815</v>
      </c>
      <c r="HO6" s="5" t="s">
        <v>626</v>
      </c>
      <c r="HP6" s="5" t="s">
        <v>626</v>
      </c>
      <c r="HQ6" s="5" t="s">
        <v>627</v>
      </c>
      <c r="HR6" s="5" t="s">
        <v>627</v>
      </c>
      <c r="HS6" s="5" t="s">
        <v>628</v>
      </c>
      <c r="HT6" s="5" t="s">
        <v>628</v>
      </c>
      <c r="HU6" s="5" t="s">
        <v>587</v>
      </c>
      <c r="HV6" s="5" t="s">
        <v>587</v>
      </c>
      <c r="HW6" s="5" t="s">
        <v>591</v>
      </c>
      <c r="HX6" s="5" t="s">
        <v>591</v>
      </c>
      <c r="HY6" s="5" t="s">
        <v>579</v>
      </c>
      <c r="HZ6" s="5" t="s">
        <v>579</v>
      </c>
      <c r="IA6" s="5" t="s">
        <v>826</v>
      </c>
      <c r="IB6" s="5" t="s">
        <v>826</v>
      </c>
      <c r="IC6" s="5" t="s">
        <v>634</v>
      </c>
      <c r="ID6" s="5" t="s">
        <v>634</v>
      </c>
      <c r="IE6" s="5" t="s">
        <v>630</v>
      </c>
      <c r="IF6" s="5" t="s">
        <v>630</v>
      </c>
      <c r="IG6" s="5" t="s">
        <v>611</v>
      </c>
      <c r="IH6" s="5" t="s">
        <v>611</v>
      </c>
      <c r="II6" s="5" t="s">
        <v>780</v>
      </c>
      <c r="IJ6" s="5" t="s">
        <v>780</v>
      </c>
      <c r="IK6" s="5" t="s">
        <v>669</v>
      </c>
      <c r="IL6" s="5" t="s">
        <v>669</v>
      </c>
      <c r="IM6" s="5" t="s">
        <v>827</v>
      </c>
      <c r="IN6" s="5" t="s">
        <v>827</v>
      </c>
      <c r="IO6" s="5" t="s">
        <v>691</v>
      </c>
      <c r="IP6" s="5" t="s">
        <v>691</v>
      </c>
      <c r="IQ6" s="5" t="s">
        <v>579</v>
      </c>
      <c r="IR6" s="5" t="s">
        <v>579</v>
      </c>
      <c r="IS6" s="5" t="s">
        <v>611</v>
      </c>
      <c r="IT6" s="5" t="s">
        <v>611</v>
      </c>
      <c r="IU6" s="5" t="s">
        <v>579</v>
      </c>
      <c r="IV6" s="5" t="s">
        <v>579</v>
      </c>
      <c r="IW6" s="5" t="s">
        <v>579</v>
      </c>
      <c r="IX6" s="5" t="s">
        <v>579</v>
      </c>
      <c r="IY6" s="5" t="s">
        <v>579</v>
      </c>
      <c r="IZ6" s="5" t="s">
        <v>579</v>
      </c>
      <c r="JA6" s="5" t="s">
        <v>579</v>
      </c>
      <c r="JB6" s="5" t="s">
        <v>579</v>
      </c>
      <c r="JC6" s="5" t="s">
        <v>579</v>
      </c>
      <c r="JD6" s="5" t="s">
        <v>814</v>
      </c>
      <c r="JE6" s="5" t="s">
        <v>635</v>
      </c>
      <c r="JF6" s="5" t="s">
        <v>635</v>
      </c>
      <c r="JG6" s="5" t="s">
        <v>828</v>
      </c>
      <c r="JH6" s="5" t="s">
        <v>829</v>
      </c>
      <c r="JI6" s="5" t="s">
        <v>591</v>
      </c>
      <c r="JJ6" s="5" t="s">
        <v>830</v>
      </c>
      <c r="JK6" s="5" t="s">
        <v>591</v>
      </c>
      <c r="JL6" s="5" t="s">
        <v>591</v>
      </c>
      <c r="JM6" s="5" t="s">
        <v>591</v>
      </c>
      <c r="JN6" s="5" t="s">
        <v>591</v>
      </c>
      <c r="JO6" s="5" t="s">
        <v>591</v>
      </c>
      <c r="JP6" s="5" t="s">
        <v>591</v>
      </c>
      <c r="JQ6" s="5" t="s">
        <v>591</v>
      </c>
      <c r="JR6" s="5" t="s">
        <v>591</v>
      </c>
      <c r="JS6" s="5" t="s">
        <v>639</v>
      </c>
      <c r="JT6" s="5" t="s">
        <v>639</v>
      </c>
      <c r="JU6" s="5" t="s">
        <v>591</v>
      </c>
      <c r="JV6" s="5" t="s">
        <v>591</v>
      </c>
      <c r="JW6" s="5" t="s">
        <v>591</v>
      </c>
      <c r="JX6" s="5" t="s">
        <v>591</v>
      </c>
      <c r="JY6" s="5" t="s">
        <v>591</v>
      </c>
      <c r="JZ6" s="5" t="s">
        <v>591</v>
      </c>
      <c r="KA6" s="5" t="s">
        <v>591</v>
      </c>
      <c r="KB6" s="5" t="s">
        <v>591</v>
      </c>
      <c r="KC6" s="5" t="s">
        <v>591</v>
      </c>
      <c r="KD6" s="5" t="s">
        <v>591</v>
      </c>
      <c r="KE6" s="5" t="s">
        <v>591</v>
      </c>
      <c r="KF6" s="5" t="s">
        <v>591</v>
      </c>
      <c r="KG6" s="5" t="s">
        <v>640</v>
      </c>
      <c r="KH6" s="5" t="s">
        <v>831</v>
      </c>
      <c r="KI6" s="5" t="s">
        <v>603</v>
      </c>
      <c r="KJ6" s="5" t="s">
        <v>603</v>
      </c>
      <c r="KK6" s="5" t="s">
        <v>642</v>
      </c>
      <c r="KL6" s="5" t="s">
        <v>642</v>
      </c>
      <c r="KM6" s="5" t="s">
        <v>591</v>
      </c>
      <c r="KN6" s="5" t="s">
        <v>591</v>
      </c>
      <c r="KO6" s="5" t="s">
        <v>832</v>
      </c>
      <c r="KP6" s="5" t="s">
        <v>833</v>
      </c>
      <c r="KQ6" s="5" t="s">
        <v>591</v>
      </c>
      <c r="KR6" s="5" t="s">
        <v>591</v>
      </c>
      <c r="KS6" s="5" t="s">
        <v>591</v>
      </c>
      <c r="KT6" s="5" t="s">
        <v>591</v>
      </c>
      <c r="KU6" s="5" t="s">
        <v>591</v>
      </c>
      <c r="KV6" s="5" t="s">
        <v>591</v>
      </c>
      <c r="KW6" s="5" t="s">
        <v>591</v>
      </c>
      <c r="KX6" s="5" t="s">
        <v>591</v>
      </c>
      <c r="KY6" s="5" t="s">
        <v>579</v>
      </c>
      <c r="KZ6" s="5" t="s">
        <v>579</v>
      </c>
      <c r="LA6" s="5" t="s">
        <v>579</v>
      </c>
      <c r="LB6" s="5" t="s">
        <v>579</v>
      </c>
      <c r="LC6" s="5" t="s">
        <v>579</v>
      </c>
      <c r="LD6" s="5" t="s">
        <v>579</v>
      </c>
      <c r="LE6" s="5" t="s">
        <v>579</v>
      </c>
      <c r="LF6" s="5" t="s">
        <v>579</v>
      </c>
      <c r="LG6" s="5" t="s">
        <v>579</v>
      </c>
      <c r="LH6" s="5" t="s">
        <v>579</v>
      </c>
      <c r="LI6" s="5" t="s">
        <v>579</v>
      </c>
      <c r="LJ6" s="5" t="s">
        <v>579</v>
      </c>
      <c r="LK6" s="5" t="s">
        <v>579</v>
      </c>
      <c r="LL6" s="5" t="s">
        <v>579</v>
      </c>
      <c r="LM6" s="5" t="s">
        <v>579</v>
      </c>
      <c r="LN6" s="5" t="s">
        <v>579</v>
      </c>
      <c r="LO6" s="5" t="s">
        <v>579</v>
      </c>
      <c r="LP6" s="5" t="s">
        <v>579</v>
      </c>
      <c r="LQ6" s="5" t="s">
        <v>591</v>
      </c>
      <c r="LR6" s="5" t="s">
        <v>591</v>
      </c>
      <c r="LS6" s="5" t="s">
        <v>579</v>
      </c>
      <c r="LT6" s="5" t="s">
        <v>579</v>
      </c>
      <c r="LU6" s="5" t="s">
        <v>579</v>
      </c>
      <c r="LV6" s="5" t="s">
        <v>579</v>
      </c>
      <c r="LW6" s="5" t="s">
        <v>579</v>
      </c>
      <c r="LX6" s="5" t="s">
        <v>579</v>
      </c>
      <c r="LY6" s="5" t="s">
        <v>611</v>
      </c>
      <c r="LZ6" s="5" t="s">
        <v>611</v>
      </c>
      <c r="MA6" s="5" t="s">
        <v>579</v>
      </c>
      <c r="MB6" s="5" t="s">
        <v>579</v>
      </c>
      <c r="MC6" s="5" t="s">
        <v>579</v>
      </c>
      <c r="MD6" s="5" t="s">
        <v>579</v>
      </c>
      <c r="ME6" s="5" t="s">
        <v>645</v>
      </c>
      <c r="MF6" s="5" t="s">
        <v>645</v>
      </c>
      <c r="MG6" s="5" t="s">
        <v>587</v>
      </c>
      <c r="MH6" s="5" t="s">
        <v>587</v>
      </c>
      <c r="MI6" s="5" t="s">
        <v>697</v>
      </c>
      <c r="MJ6" s="5" t="s">
        <v>630</v>
      </c>
      <c r="MK6" s="5" t="s">
        <v>591</v>
      </c>
      <c r="ML6" s="5" t="s">
        <v>591</v>
      </c>
      <c r="MM6" s="5" t="s">
        <v>579</v>
      </c>
      <c r="MN6" s="5" t="s">
        <v>579</v>
      </c>
      <c r="MO6" s="5" t="s">
        <v>579</v>
      </c>
      <c r="MP6" s="5" t="s">
        <v>579</v>
      </c>
      <c r="MQ6" s="5" t="s">
        <v>591</v>
      </c>
      <c r="MR6" s="5" t="s">
        <v>591</v>
      </c>
      <c r="MS6" s="5" t="s">
        <v>591</v>
      </c>
      <c r="MT6" s="5" t="s">
        <v>591</v>
      </c>
      <c r="MU6" s="5" t="s">
        <v>579</v>
      </c>
      <c r="MV6" s="5" t="s">
        <v>579</v>
      </c>
      <c r="MW6" s="5" t="s">
        <v>579</v>
      </c>
      <c r="MX6" s="5" t="s">
        <v>579</v>
      </c>
      <c r="MY6" s="5" t="s">
        <v>579</v>
      </c>
      <c r="MZ6" s="5" t="s">
        <v>579</v>
      </c>
      <c r="NA6" s="5" t="s">
        <v>579</v>
      </c>
      <c r="NB6" s="5" t="s">
        <v>579</v>
      </c>
      <c r="NC6" s="5" t="s">
        <v>579</v>
      </c>
      <c r="ND6" s="5" t="s">
        <v>579</v>
      </c>
      <c r="NE6" s="5" t="s">
        <v>579</v>
      </c>
      <c r="NF6" s="5" t="s">
        <v>579</v>
      </c>
      <c r="NG6" s="5" t="s">
        <v>813</v>
      </c>
      <c r="NH6" s="5" t="s">
        <v>814</v>
      </c>
      <c r="NI6" s="5" t="s">
        <v>834</v>
      </c>
      <c r="NJ6" s="5" t="s">
        <v>835</v>
      </c>
      <c r="NK6" s="5" t="s">
        <v>579</v>
      </c>
      <c r="NL6" s="5" t="s">
        <v>579</v>
      </c>
      <c r="NM6" s="5" t="s">
        <v>579</v>
      </c>
      <c r="NN6" s="5" t="s">
        <v>579</v>
      </c>
      <c r="NO6" s="5" t="s">
        <v>574</v>
      </c>
      <c r="NP6" s="5" t="s">
        <v>574</v>
      </c>
      <c r="NQ6" s="5" t="s">
        <v>648</v>
      </c>
      <c r="NR6" s="5" t="s">
        <v>648</v>
      </c>
      <c r="NS6" s="5" t="s">
        <v>611</v>
      </c>
      <c r="NT6" s="5" t="s">
        <v>611</v>
      </c>
      <c r="NU6" s="5" t="s">
        <v>611</v>
      </c>
      <c r="NV6" s="5" t="s">
        <v>611</v>
      </c>
      <c r="NW6" s="5" t="s">
        <v>611</v>
      </c>
      <c r="NX6" s="5" t="s">
        <v>611</v>
      </c>
      <c r="NY6" s="5" t="s">
        <v>611</v>
      </c>
      <c r="NZ6" s="5" t="s">
        <v>611</v>
      </c>
      <c r="OA6" s="5" t="s">
        <v>579</v>
      </c>
      <c r="OB6" s="5" t="s">
        <v>579</v>
      </c>
      <c r="OC6" s="5" t="s">
        <v>579</v>
      </c>
      <c r="OD6" s="5" t="s">
        <v>579</v>
      </c>
      <c r="OE6" s="5" t="s">
        <v>579</v>
      </c>
      <c r="OF6" s="5" t="s">
        <v>579</v>
      </c>
      <c r="OG6" s="5" t="s">
        <v>579</v>
      </c>
      <c r="OH6" s="5" t="s">
        <v>579</v>
      </c>
      <c r="OI6" s="5" t="s">
        <v>579</v>
      </c>
      <c r="OJ6" s="5" t="s">
        <v>579</v>
      </c>
      <c r="OK6" s="5" t="s">
        <v>579</v>
      </c>
      <c r="OL6" s="5" t="s">
        <v>579</v>
      </c>
      <c r="OM6" s="5" t="s">
        <v>611</v>
      </c>
      <c r="ON6" s="5" t="s">
        <v>611</v>
      </c>
      <c r="OO6" s="5" t="s">
        <v>579</v>
      </c>
      <c r="OP6" s="5" t="s">
        <v>579</v>
      </c>
      <c r="OQ6" s="5" t="s">
        <v>579</v>
      </c>
      <c r="OR6" s="5" t="s">
        <v>579</v>
      </c>
      <c r="OS6" s="5" t="s">
        <v>579</v>
      </c>
      <c r="OT6" s="5" t="s">
        <v>579</v>
      </c>
      <c r="OU6" s="5" t="s">
        <v>579</v>
      </c>
      <c r="OV6" s="5" t="s">
        <v>579</v>
      </c>
      <c r="OW6" s="5" t="s">
        <v>649</v>
      </c>
      <c r="OX6" s="5" t="s">
        <v>649</v>
      </c>
      <c r="OY6" s="5" t="s">
        <v>579</v>
      </c>
      <c r="OZ6" s="5" t="s">
        <v>579</v>
      </c>
      <c r="PA6" s="5" t="s">
        <v>836</v>
      </c>
      <c r="PB6" s="5" t="s">
        <v>611</v>
      </c>
      <c r="PC6" s="5" t="s">
        <v>579</v>
      </c>
      <c r="PD6" s="5" t="s">
        <v>579</v>
      </c>
      <c r="PE6" s="5" t="s">
        <v>579</v>
      </c>
      <c r="PF6" s="5" t="s">
        <v>579</v>
      </c>
      <c r="PG6" s="5" t="s">
        <v>579</v>
      </c>
      <c r="PH6" s="5" t="s">
        <v>579</v>
      </c>
      <c r="PI6" s="5" t="s">
        <v>579</v>
      </c>
      <c r="PJ6" s="5" t="s">
        <v>579</v>
      </c>
      <c r="PK6" s="5" t="s">
        <v>650</v>
      </c>
      <c r="PL6" s="5" t="s">
        <v>669</v>
      </c>
      <c r="PM6" s="5" t="s">
        <v>651</v>
      </c>
      <c r="PN6" s="5" t="s">
        <v>651</v>
      </c>
      <c r="PO6" s="5" t="s">
        <v>579</v>
      </c>
      <c r="PP6" s="5" t="s">
        <v>579</v>
      </c>
      <c r="PQ6" s="5" t="s">
        <v>611</v>
      </c>
      <c r="PR6" s="5" t="s">
        <v>611</v>
      </c>
      <c r="PS6" s="5" t="s">
        <v>579</v>
      </c>
      <c r="PT6" s="5" t="s">
        <v>579</v>
      </c>
      <c r="PU6" s="5" t="s">
        <v>650</v>
      </c>
      <c r="PV6" s="5" t="s">
        <v>650</v>
      </c>
      <c r="PW6" s="5" t="s">
        <v>611</v>
      </c>
      <c r="PX6" s="5" t="s">
        <v>611</v>
      </c>
      <c r="PY6" s="5" t="s">
        <v>579</v>
      </c>
      <c r="PZ6" s="5" t="s">
        <v>579</v>
      </c>
      <c r="QA6" s="5" t="s">
        <v>579</v>
      </c>
      <c r="QB6" s="5" t="s">
        <v>579</v>
      </c>
      <c r="QC6" s="5" t="s">
        <v>591</v>
      </c>
      <c r="QD6" s="5" t="s">
        <v>591</v>
      </c>
      <c r="QE6" s="5" t="s">
        <v>579</v>
      </c>
      <c r="QF6" s="5" t="s">
        <v>610</v>
      </c>
      <c r="QG6" s="5" t="s">
        <v>579</v>
      </c>
      <c r="QH6" s="5" t="s">
        <v>652</v>
      </c>
      <c r="QI6" s="5" t="s">
        <v>579</v>
      </c>
      <c r="QJ6" s="5" t="s">
        <v>653</v>
      </c>
      <c r="QK6" s="5" t="s">
        <v>579</v>
      </c>
      <c r="QL6" s="5" t="s">
        <v>837</v>
      </c>
      <c r="QM6" s="5" t="s">
        <v>591</v>
      </c>
      <c r="QN6" s="5" t="s">
        <v>591</v>
      </c>
      <c r="QO6" s="5" t="s">
        <v>591</v>
      </c>
      <c r="QP6" s="5" t="s">
        <v>822</v>
      </c>
      <c r="QQ6" s="5" t="s">
        <v>591</v>
      </c>
      <c r="QR6" s="5" t="s">
        <v>591</v>
      </c>
      <c r="QS6" s="5" t="s">
        <v>591</v>
      </c>
      <c r="QT6" s="5" t="s">
        <v>591</v>
      </c>
      <c r="QU6" s="5" t="s">
        <v>838</v>
      </c>
      <c r="QV6" s="5" t="s">
        <v>838</v>
      </c>
      <c r="QW6" s="5" t="s">
        <v>640</v>
      </c>
      <c r="QX6" s="5" t="s">
        <v>656</v>
      </c>
      <c r="QY6" s="5" t="s">
        <v>603</v>
      </c>
      <c r="QZ6" s="5" t="s">
        <v>579</v>
      </c>
      <c r="RA6" s="5" t="s">
        <v>605</v>
      </c>
      <c r="RB6" s="5" t="s">
        <v>605</v>
      </c>
      <c r="RC6" s="5" t="s">
        <v>592</v>
      </c>
      <c r="RD6" s="5" t="s">
        <v>592</v>
      </c>
      <c r="RE6" s="5" t="s">
        <v>591</v>
      </c>
      <c r="RF6" s="5" t="s">
        <v>591</v>
      </c>
      <c r="RG6" s="5" t="s">
        <v>591</v>
      </c>
      <c r="RH6" s="5" t="s">
        <v>591</v>
      </c>
      <c r="RI6" s="5" t="s">
        <v>591</v>
      </c>
      <c r="RJ6" s="5" t="s">
        <v>591</v>
      </c>
      <c r="RK6" s="5" t="s">
        <v>591</v>
      </c>
      <c r="RL6" s="5" t="s">
        <v>591</v>
      </c>
      <c r="RM6" s="5" t="s">
        <v>591</v>
      </c>
      <c r="RN6" s="5" t="s">
        <v>591</v>
      </c>
      <c r="RO6" s="5" t="s">
        <v>591</v>
      </c>
      <c r="RP6" s="5" t="s">
        <v>591</v>
      </c>
      <c r="RQ6" s="5" t="s">
        <v>591</v>
      </c>
      <c r="RR6" s="5" t="s">
        <v>591</v>
      </c>
      <c r="RS6" s="5" t="s">
        <v>591</v>
      </c>
      <c r="RT6" s="5" t="s">
        <v>591</v>
      </c>
      <c r="RU6" s="5" t="s">
        <v>591</v>
      </c>
      <c r="RV6" s="5" t="s">
        <v>591</v>
      </c>
      <c r="RW6" s="5" t="s">
        <v>591</v>
      </c>
      <c r="RX6" s="5" t="s">
        <v>591</v>
      </c>
      <c r="RY6" s="5" t="s">
        <v>591</v>
      </c>
      <c r="RZ6" s="5" t="s">
        <v>591</v>
      </c>
      <c r="SA6" s="5" t="s">
        <v>591</v>
      </c>
      <c r="SB6" s="5" t="s">
        <v>591</v>
      </c>
      <c r="SC6" s="5" t="s">
        <v>591</v>
      </c>
      <c r="SD6" s="5" t="s">
        <v>591</v>
      </c>
      <c r="SE6" s="5" t="s">
        <v>591</v>
      </c>
      <c r="SF6" s="5" t="s">
        <v>591</v>
      </c>
      <c r="SG6" s="5" t="s">
        <v>591</v>
      </c>
      <c r="SH6" s="5" t="s">
        <v>591</v>
      </c>
      <c r="SI6" s="5" t="s">
        <v>579</v>
      </c>
      <c r="SJ6" s="5" t="s">
        <v>579</v>
      </c>
      <c r="SK6" s="5" t="s">
        <v>591</v>
      </c>
      <c r="SL6" s="5" t="s">
        <v>591</v>
      </c>
      <c r="SM6" s="5" t="s">
        <v>611</v>
      </c>
      <c r="SN6" s="5" t="s">
        <v>611</v>
      </c>
      <c r="SO6" s="5" t="s">
        <v>611</v>
      </c>
      <c r="SP6" s="5" t="s">
        <v>611</v>
      </c>
      <c r="SQ6" s="5" t="s">
        <v>579</v>
      </c>
      <c r="SR6" s="5" t="s">
        <v>579</v>
      </c>
      <c r="SS6" s="5" t="s">
        <v>579</v>
      </c>
      <c r="ST6" s="5" t="s">
        <v>613</v>
      </c>
      <c r="SU6" s="5" t="s">
        <v>579</v>
      </c>
      <c r="SV6" s="5" t="s">
        <v>839</v>
      </c>
      <c r="SW6" s="5" t="s">
        <v>579</v>
      </c>
      <c r="SX6" s="5" t="s">
        <v>579</v>
      </c>
      <c r="SY6" s="5" t="s">
        <v>579</v>
      </c>
      <c r="SZ6" s="5" t="s">
        <v>579</v>
      </c>
      <c r="TA6" s="5" t="s">
        <v>579</v>
      </c>
      <c r="TB6" s="5" t="s">
        <v>579</v>
      </c>
      <c r="TC6" s="5" t="s">
        <v>579</v>
      </c>
      <c r="TD6" s="5" t="s">
        <v>579</v>
      </c>
      <c r="TE6" s="5" t="s">
        <v>579</v>
      </c>
      <c r="TF6" s="5" t="s">
        <v>579</v>
      </c>
      <c r="TG6" s="5" t="s">
        <v>579</v>
      </c>
      <c r="TH6" s="5" t="s">
        <v>579</v>
      </c>
      <c r="TI6" s="5" t="s">
        <v>579</v>
      </c>
      <c r="TJ6" s="5" t="s">
        <v>579</v>
      </c>
      <c r="TK6" s="5" t="s">
        <v>579</v>
      </c>
      <c r="TL6" s="5" t="s">
        <v>579</v>
      </c>
      <c r="TM6" s="5" t="s">
        <v>579</v>
      </c>
      <c r="TN6" s="5" t="s">
        <v>579</v>
      </c>
      <c r="TO6" s="5" t="s">
        <v>579</v>
      </c>
      <c r="TP6" s="5" t="s">
        <v>579</v>
      </c>
      <c r="TQ6" s="5" t="s">
        <v>579</v>
      </c>
      <c r="TR6" s="5" t="s">
        <v>652</v>
      </c>
      <c r="TS6" s="5" t="s">
        <v>579</v>
      </c>
      <c r="TT6" s="5" t="s">
        <v>653</v>
      </c>
      <c r="TU6" s="5" t="s">
        <v>579</v>
      </c>
      <c r="TV6" s="5" t="s">
        <v>837</v>
      </c>
      <c r="TW6" s="5" t="s">
        <v>579</v>
      </c>
      <c r="TX6" s="5" t="s">
        <v>579</v>
      </c>
      <c r="TY6" s="5"/>
      <c r="TZ6" s="5"/>
      <c r="UA6" s="5"/>
      <c r="UB6" s="5"/>
      <c r="UC6" s="5"/>
      <c r="UD6" s="5"/>
      <c r="UE6" s="5"/>
      <c r="UF6" s="5"/>
      <c r="UG6" s="5"/>
      <c r="UH6" s="5"/>
      <c r="UI6" s="5" t="s">
        <v>579</v>
      </c>
      <c r="UJ6" s="5" t="s">
        <v>579</v>
      </c>
      <c r="UK6" s="5" t="s">
        <v>611</v>
      </c>
      <c r="UL6" s="5" t="s">
        <v>611</v>
      </c>
      <c r="UM6" s="5" t="s">
        <v>611</v>
      </c>
      <c r="UN6" s="5" t="s">
        <v>611</v>
      </c>
      <c r="UO6" s="5"/>
      <c r="UP6" s="5"/>
      <c r="UQ6" s="5" t="s">
        <v>645</v>
      </c>
      <c r="UR6" s="5" t="s">
        <v>645</v>
      </c>
      <c r="US6" s="5" t="s">
        <v>658</v>
      </c>
      <c r="UT6" s="5" t="s">
        <v>659</v>
      </c>
      <c r="UU6" s="5" t="s">
        <v>579</v>
      </c>
      <c r="UV6" s="5" t="s">
        <v>572</v>
      </c>
      <c r="UW6" s="5" t="s">
        <v>579</v>
      </c>
      <c r="UX6" s="5" t="s">
        <v>660</v>
      </c>
      <c r="UY6" s="5" t="s">
        <v>572</v>
      </c>
      <c r="UZ6" s="5" t="s">
        <v>579</v>
      </c>
      <c r="VA6" s="5" t="s">
        <v>662</v>
      </c>
      <c r="VB6" s="5" t="s">
        <v>572</v>
      </c>
    </row>
    <row r="7" spans="1:574" s="7" customFormat="1" x14ac:dyDescent="0.25">
      <c r="A7" s="5" t="s">
        <v>572</v>
      </c>
      <c r="B7" s="6" t="s">
        <v>840</v>
      </c>
      <c r="C7" s="5" t="s">
        <v>574</v>
      </c>
      <c r="D7" s="6" t="s">
        <v>841</v>
      </c>
      <c r="E7" s="5" t="s">
        <v>574</v>
      </c>
      <c r="F7" s="5" t="s">
        <v>576</v>
      </c>
      <c r="G7" s="5" t="s">
        <v>576</v>
      </c>
      <c r="H7" s="5" t="s">
        <v>577</v>
      </c>
      <c r="I7" s="5" t="s">
        <v>578</v>
      </c>
      <c r="J7" s="5" t="s">
        <v>578</v>
      </c>
      <c r="K7" s="5" t="s">
        <v>577</v>
      </c>
      <c r="L7" s="5" t="s">
        <v>579</v>
      </c>
      <c r="M7" s="5" t="s">
        <v>579</v>
      </c>
      <c r="N7" s="5" t="s">
        <v>577</v>
      </c>
      <c r="O7" s="5" t="s">
        <v>579</v>
      </c>
      <c r="P7" s="5" t="s">
        <v>579</v>
      </c>
      <c r="Q7" s="5" t="s">
        <v>577</v>
      </c>
      <c r="R7" s="5" t="s">
        <v>579</v>
      </c>
      <c r="S7" s="5" t="s">
        <v>579</v>
      </c>
      <c r="T7" s="5" t="s">
        <v>577</v>
      </c>
      <c r="U7" s="5" t="s">
        <v>579</v>
      </c>
      <c r="V7" s="5" t="s">
        <v>579</v>
      </c>
      <c r="W7" s="5" t="s">
        <v>577</v>
      </c>
      <c r="X7" s="5" t="s">
        <v>842</v>
      </c>
      <c r="Y7" s="5" t="s">
        <v>842</v>
      </c>
      <c r="Z7" s="5" t="s">
        <v>577</v>
      </c>
      <c r="AA7" s="5" t="s">
        <v>843</v>
      </c>
      <c r="AB7" s="5" t="s">
        <v>843</v>
      </c>
      <c r="AC7" s="5" t="s">
        <v>577</v>
      </c>
      <c r="AD7" s="5" t="s">
        <v>844</v>
      </c>
      <c r="AE7" s="5" t="s">
        <v>844</v>
      </c>
      <c r="AF7" s="5" t="s">
        <v>577</v>
      </c>
      <c r="AG7" s="5" t="s">
        <v>845</v>
      </c>
      <c r="AH7" s="5" t="s">
        <v>845</v>
      </c>
      <c r="AI7" s="5" t="s">
        <v>577</v>
      </c>
      <c r="AJ7" s="5"/>
      <c r="AK7" s="5"/>
      <c r="AL7" s="5" t="s">
        <v>577</v>
      </c>
      <c r="AM7" s="5"/>
      <c r="AN7" s="5"/>
      <c r="AO7" s="5" t="s">
        <v>577</v>
      </c>
      <c r="AP7" s="5" t="s">
        <v>584</v>
      </c>
      <c r="AQ7" s="5" t="s">
        <v>585</v>
      </c>
      <c r="AR7" s="5" t="s">
        <v>577</v>
      </c>
      <c r="AS7" s="5" t="s">
        <v>807</v>
      </c>
      <c r="AT7" s="5" t="s">
        <v>807</v>
      </c>
      <c r="AU7" s="5" t="s">
        <v>577</v>
      </c>
      <c r="AV7" s="5" t="s">
        <v>808</v>
      </c>
      <c r="AW7" s="5" t="s">
        <v>808</v>
      </c>
      <c r="AX7" s="5" t="s">
        <v>577</v>
      </c>
      <c r="AY7" s="5" t="s">
        <v>588</v>
      </c>
      <c r="AZ7" s="5" t="s">
        <v>588</v>
      </c>
      <c r="BA7" s="5" t="s">
        <v>577</v>
      </c>
      <c r="BB7" s="5" t="s">
        <v>579</v>
      </c>
      <c r="BC7" s="5" t="s">
        <v>579</v>
      </c>
      <c r="BD7" s="5" t="s">
        <v>577</v>
      </c>
      <c r="BE7" s="5" t="s">
        <v>579</v>
      </c>
      <c r="BF7" s="5" t="s">
        <v>579</v>
      </c>
      <c r="BG7" s="5" t="s">
        <v>577</v>
      </c>
      <c r="BH7" s="5" t="s">
        <v>579</v>
      </c>
      <c r="BI7" s="5" t="s">
        <v>579</v>
      </c>
      <c r="BJ7" s="5" t="s">
        <v>577</v>
      </c>
      <c r="BK7" s="5" t="s">
        <v>579</v>
      </c>
      <c r="BL7" s="5" t="s">
        <v>579</v>
      </c>
      <c r="BM7" s="5" t="s">
        <v>577</v>
      </c>
      <c r="BN7" s="5" t="s">
        <v>579</v>
      </c>
      <c r="BO7" s="5" t="s">
        <v>579</v>
      </c>
      <c r="BP7" s="5" t="s">
        <v>577</v>
      </c>
      <c r="BQ7" s="5" t="s">
        <v>579</v>
      </c>
      <c r="BR7" s="5" t="s">
        <v>579</v>
      </c>
      <c r="BS7" s="5" t="s">
        <v>577</v>
      </c>
      <c r="BT7" s="5" t="s">
        <v>579</v>
      </c>
      <c r="BU7" s="5" t="s">
        <v>669</v>
      </c>
      <c r="BV7" s="5" t="s">
        <v>669</v>
      </c>
      <c r="BW7" s="5" t="s">
        <v>577</v>
      </c>
      <c r="BX7" s="5" t="s">
        <v>590</v>
      </c>
      <c r="BY7" s="5" t="s">
        <v>590</v>
      </c>
      <c r="BZ7" s="5" t="s">
        <v>577</v>
      </c>
      <c r="CA7" s="5" t="s">
        <v>579</v>
      </c>
      <c r="CB7" s="5" t="s">
        <v>579</v>
      </c>
      <c r="CC7" s="5" t="s">
        <v>577</v>
      </c>
      <c r="CD7" s="5" t="s">
        <v>579</v>
      </c>
      <c r="CE7" s="5" t="s">
        <v>579</v>
      </c>
      <c r="CF7" s="5" t="s">
        <v>577</v>
      </c>
      <c r="CG7" s="5" t="s">
        <v>591</v>
      </c>
      <c r="CH7" s="5" t="s">
        <v>592</v>
      </c>
      <c r="CI7" s="5" t="s">
        <v>577</v>
      </c>
      <c r="CJ7" s="5" t="s">
        <v>593</v>
      </c>
      <c r="CK7" s="5" t="s">
        <v>846</v>
      </c>
      <c r="CL7" s="5" t="s">
        <v>577</v>
      </c>
      <c r="CM7" s="5" t="s">
        <v>593</v>
      </c>
      <c r="CN7" s="5" t="s">
        <v>846</v>
      </c>
      <c r="CO7" s="5" t="s">
        <v>577</v>
      </c>
      <c r="CP7" s="5" t="s">
        <v>592</v>
      </c>
      <c r="CQ7" s="5" t="s">
        <v>592</v>
      </c>
      <c r="CR7" s="5" t="s">
        <v>577</v>
      </c>
      <c r="CS7" s="5" t="s">
        <v>592</v>
      </c>
      <c r="CT7" s="5" t="s">
        <v>592</v>
      </c>
      <c r="CU7" s="5" t="s">
        <v>577</v>
      </c>
      <c r="CV7" s="5" t="s">
        <v>591</v>
      </c>
      <c r="CW7" s="5" t="s">
        <v>847</v>
      </c>
      <c r="CX7" s="5" t="s">
        <v>572</v>
      </c>
      <c r="CY7" s="5" t="s">
        <v>591</v>
      </c>
      <c r="CZ7" s="5" t="s">
        <v>592</v>
      </c>
      <c r="DA7" s="5" t="s">
        <v>577</v>
      </c>
      <c r="DB7" s="5" t="s">
        <v>591</v>
      </c>
      <c r="DC7" s="5" t="s">
        <v>846</v>
      </c>
      <c r="DD7" s="5" t="s">
        <v>577</v>
      </c>
      <c r="DE7" s="5" t="s">
        <v>848</v>
      </c>
      <c r="DF7" s="5" t="s">
        <v>849</v>
      </c>
      <c r="DG7" s="5" t="s">
        <v>577</v>
      </c>
      <c r="DH7" s="5" t="s">
        <v>579</v>
      </c>
      <c r="DI7" s="5" t="s">
        <v>579</v>
      </c>
      <c r="DJ7" s="5" t="s">
        <v>577</v>
      </c>
      <c r="DK7" s="5" t="s">
        <v>579</v>
      </c>
      <c r="DL7" s="5" t="s">
        <v>579</v>
      </c>
      <c r="DM7" s="5" t="s">
        <v>577</v>
      </c>
      <c r="DN7" s="5" t="s">
        <v>591</v>
      </c>
      <c r="DO7" s="5" t="s">
        <v>591</v>
      </c>
      <c r="DP7" s="5" t="s">
        <v>577</v>
      </c>
      <c r="DQ7" s="5" t="s">
        <v>579</v>
      </c>
      <c r="DR7" s="5" t="s">
        <v>579</v>
      </c>
      <c r="DS7" s="5" t="s">
        <v>577</v>
      </c>
      <c r="DT7" s="5" t="s">
        <v>579</v>
      </c>
      <c r="DU7" s="5" t="s">
        <v>579</v>
      </c>
      <c r="DV7" s="5" t="s">
        <v>577</v>
      </c>
      <c r="DW7" s="5" t="s">
        <v>579</v>
      </c>
      <c r="DX7" s="5" t="s">
        <v>579</v>
      </c>
      <c r="DY7" s="5" t="s">
        <v>577</v>
      </c>
      <c r="DZ7" s="5" t="s">
        <v>579</v>
      </c>
      <c r="EA7" s="5" t="s">
        <v>579</v>
      </c>
      <c r="EB7" s="5" t="s">
        <v>577</v>
      </c>
      <c r="EC7" s="5" t="s">
        <v>850</v>
      </c>
      <c r="ED7" s="5" t="s">
        <v>851</v>
      </c>
      <c r="EE7" s="5" t="s">
        <v>815</v>
      </c>
      <c r="EF7" s="5" t="s">
        <v>815</v>
      </c>
      <c r="EG7" s="5" t="s">
        <v>852</v>
      </c>
      <c r="EH7" s="5" t="s">
        <v>853</v>
      </c>
      <c r="EI7" s="5" t="s">
        <v>850</v>
      </c>
      <c r="EJ7" s="5" t="s">
        <v>851</v>
      </c>
      <c r="EK7" s="5" t="s">
        <v>604</v>
      </c>
      <c r="EL7" s="5" t="s">
        <v>604</v>
      </c>
      <c r="EM7" s="5" t="s">
        <v>605</v>
      </c>
      <c r="EN7" s="5" t="s">
        <v>605</v>
      </c>
      <c r="EO7" s="5" t="s">
        <v>606</v>
      </c>
      <c r="EP7" s="5" t="s">
        <v>606</v>
      </c>
      <c r="EQ7" s="5" t="s">
        <v>607</v>
      </c>
      <c r="ER7" s="5" t="s">
        <v>607</v>
      </c>
      <c r="ES7" s="5" t="s">
        <v>608</v>
      </c>
      <c r="ET7" s="5" t="s">
        <v>608</v>
      </c>
      <c r="EU7" s="5"/>
      <c r="EV7" s="5"/>
      <c r="EW7" s="5" t="s">
        <v>604</v>
      </c>
      <c r="EX7" s="5" t="s">
        <v>604</v>
      </c>
      <c r="EY7" s="5"/>
      <c r="EZ7" s="5"/>
      <c r="FA7" s="5" t="s">
        <v>610</v>
      </c>
      <c r="FB7" s="5" t="s">
        <v>610</v>
      </c>
      <c r="FC7" s="5" t="s">
        <v>610</v>
      </c>
      <c r="FD7" s="5" t="s">
        <v>610</v>
      </c>
      <c r="FE7" s="5" t="s">
        <v>611</v>
      </c>
      <c r="FF7" s="5" t="s">
        <v>611</v>
      </c>
      <c r="FG7" s="5" t="s">
        <v>604</v>
      </c>
      <c r="FH7" s="5" t="s">
        <v>604</v>
      </c>
      <c r="FI7" s="5" t="s">
        <v>610</v>
      </c>
      <c r="FJ7" s="5" t="s">
        <v>610</v>
      </c>
      <c r="FK7" s="5" t="s">
        <v>610</v>
      </c>
      <c r="FL7" s="5" t="s">
        <v>610</v>
      </c>
      <c r="FM7" s="5" t="s">
        <v>850</v>
      </c>
      <c r="FN7" s="5" t="s">
        <v>851</v>
      </c>
      <c r="FO7" s="5" t="s">
        <v>613</v>
      </c>
      <c r="FP7" s="5" t="s">
        <v>613</v>
      </c>
      <c r="FQ7" s="5" t="s">
        <v>579</v>
      </c>
      <c r="FR7" s="5" t="s">
        <v>579</v>
      </c>
      <c r="FS7" s="5" t="s">
        <v>854</v>
      </c>
      <c r="FT7" s="5" t="s">
        <v>854</v>
      </c>
      <c r="FU7" s="5" t="s">
        <v>603</v>
      </c>
      <c r="FV7" s="5" t="s">
        <v>603</v>
      </c>
      <c r="FW7" s="5" t="s">
        <v>855</v>
      </c>
      <c r="FX7" s="5" t="s">
        <v>855</v>
      </c>
      <c r="FY7" s="5" t="s">
        <v>856</v>
      </c>
      <c r="FZ7" s="5" t="s">
        <v>856</v>
      </c>
      <c r="GA7" s="5" t="s">
        <v>616</v>
      </c>
      <c r="GB7" s="5" t="s">
        <v>617</v>
      </c>
      <c r="GC7" s="5"/>
      <c r="GD7" s="5"/>
      <c r="GE7" s="5"/>
      <c r="GF7" s="5"/>
      <c r="GG7" s="5"/>
      <c r="GH7" s="5"/>
      <c r="GI7" s="5"/>
      <c r="GJ7" s="5"/>
      <c r="GK7" s="5"/>
      <c r="GL7" s="5"/>
      <c r="GM7" s="5" t="s">
        <v>857</v>
      </c>
      <c r="GN7" s="5" t="s">
        <v>857</v>
      </c>
      <c r="GO7" s="5" t="s">
        <v>858</v>
      </c>
      <c r="GP7" s="5" t="s">
        <v>857</v>
      </c>
      <c r="GQ7" s="5" t="s">
        <v>576</v>
      </c>
      <c r="GR7" s="5" t="s">
        <v>576</v>
      </c>
      <c r="GS7" s="5" t="s">
        <v>620</v>
      </c>
      <c r="GT7" s="5" t="s">
        <v>620</v>
      </c>
      <c r="GU7" s="5" t="s">
        <v>621</v>
      </c>
      <c r="GV7" s="5" t="s">
        <v>621</v>
      </c>
      <c r="GW7" s="5" t="s">
        <v>622</v>
      </c>
      <c r="GX7" s="5" t="s">
        <v>622</v>
      </c>
      <c r="GY7" s="5" t="s">
        <v>623</v>
      </c>
      <c r="GZ7" s="5" t="s">
        <v>623</v>
      </c>
      <c r="HA7" s="5" t="s">
        <v>579</v>
      </c>
      <c r="HB7" s="5" t="s">
        <v>579</v>
      </c>
      <c r="HC7" s="5" t="s">
        <v>610</v>
      </c>
      <c r="HD7" s="5" t="s">
        <v>610</v>
      </c>
      <c r="HE7" s="5"/>
      <c r="HF7" s="5"/>
      <c r="HG7" s="5" t="s">
        <v>859</v>
      </c>
      <c r="HH7" s="5" t="s">
        <v>860</v>
      </c>
      <c r="HI7" s="5" t="s">
        <v>579</v>
      </c>
      <c r="HJ7" s="5" t="s">
        <v>579</v>
      </c>
      <c r="HK7" s="5" t="s">
        <v>579</v>
      </c>
      <c r="HL7" s="5" t="s">
        <v>579</v>
      </c>
      <c r="HM7" s="5" t="s">
        <v>815</v>
      </c>
      <c r="HN7" s="5" t="s">
        <v>815</v>
      </c>
      <c r="HO7" s="5" t="s">
        <v>626</v>
      </c>
      <c r="HP7" s="5" t="s">
        <v>626</v>
      </c>
      <c r="HQ7" s="5" t="s">
        <v>627</v>
      </c>
      <c r="HR7" s="5" t="s">
        <v>627</v>
      </c>
      <c r="HS7" s="5" t="s">
        <v>628</v>
      </c>
      <c r="HT7" s="5" t="s">
        <v>628</v>
      </c>
      <c r="HU7" s="5" t="s">
        <v>587</v>
      </c>
      <c r="HV7" s="5" t="s">
        <v>587</v>
      </c>
      <c r="HW7" s="5" t="s">
        <v>591</v>
      </c>
      <c r="HX7" s="5" t="s">
        <v>591</v>
      </c>
      <c r="HY7" s="5" t="s">
        <v>579</v>
      </c>
      <c r="HZ7" s="5" t="s">
        <v>579</v>
      </c>
      <c r="IA7" s="5" t="s">
        <v>826</v>
      </c>
      <c r="IB7" s="5" t="s">
        <v>826</v>
      </c>
      <c r="IC7" s="5" t="s">
        <v>609</v>
      </c>
      <c r="ID7" s="5" t="s">
        <v>609</v>
      </c>
      <c r="IE7" s="5" t="s">
        <v>630</v>
      </c>
      <c r="IF7" s="5" t="s">
        <v>630</v>
      </c>
      <c r="IG7" s="5" t="s">
        <v>611</v>
      </c>
      <c r="IH7" s="5" t="s">
        <v>611</v>
      </c>
      <c r="II7" s="5" t="s">
        <v>780</v>
      </c>
      <c r="IJ7" s="5" t="s">
        <v>780</v>
      </c>
      <c r="IK7" s="5" t="s">
        <v>861</v>
      </c>
      <c r="IL7" s="5" t="s">
        <v>861</v>
      </c>
      <c r="IM7" s="5" t="s">
        <v>862</v>
      </c>
      <c r="IN7" s="5" t="s">
        <v>862</v>
      </c>
      <c r="IO7" s="5" t="s">
        <v>691</v>
      </c>
      <c r="IP7" s="5" t="s">
        <v>691</v>
      </c>
      <c r="IQ7" s="5" t="s">
        <v>863</v>
      </c>
      <c r="IR7" s="5" t="s">
        <v>863</v>
      </c>
      <c r="IS7" s="5" t="s">
        <v>611</v>
      </c>
      <c r="IT7" s="5" t="s">
        <v>611</v>
      </c>
      <c r="IU7" s="5" t="s">
        <v>579</v>
      </c>
      <c r="IV7" s="5" t="s">
        <v>579</v>
      </c>
      <c r="IW7" s="5" t="s">
        <v>579</v>
      </c>
      <c r="IX7" s="5" t="s">
        <v>579</v>
      </c>
      <c r="IY7" s="5" t="s">
        <v>579</v>
      </c>
      <c r="IZ7" s="5" t="s">
        <v>579</v>
      </c>
      <c r="JA7" s="5" t="s">
        <v>579</v>
      </c>
      <c r="JB7" s="5" t="s">
        <v>579</v>
      </c>
      <c r="JC7" s="5" t="s">
        <v>579</v>
      </c>
      <c r="JD7" s="5" t="s">
        <v>851</v>
      </c>
      <c r="JE7" s="5" t="s">
        <v>635</v>
      </c>
      <c r="JF7" s="5" t="s">
        <v>635</v>
      </c>
      <c r="JG7" s="5" t="s">
        <v>864</v>
      </c>
      <c r="JH7" s="5" t="s">
        <v>865</v>
      </c>
      <c r="JI7" s="5" t="s">
        <v>591</v>
      </c>
      <c r="JJ7" s="5" t="s">
        <v>866</v>
      </c>
      <c r="JK7" s="5" t="s">
        <v>591</v>
      </c>
      <c r="JL7" s="5" t="s">
        <v>591</v>
      </c>
      <c r="JM7" s="5" t="s">
        <v>591</v>
      </c>
      <c r="JN7" s="5" t="s">
        <v>591</v>
      </c>
      <c r="JO7" s="5" t="s">
        <v>591</v>
      </c>
      <c r="JP7" s="5" t="s">
        <v>591</v>
      </c>
      <c r="JQ7" s="5" t="s">
        <v>591</v>
      </c>
      <c r="JR7" s="5" t="s">
        <v>591</v>
      </c>
      <c r="JS7" s="5" t="s">
        <v>639</v>
      </c>
      <c r="JT7" s="5" t="s">
        <v>639</v>
      </c>
      <c r="JU7" s="5" t="s">
        <v>591</v>
      </c>
      <c r="JV7" s="5" t="s">
        <v>591</v>
      </c>
      <c r="JW7" s="5" t="s">
        <v>591</v>
      </c>
      <c r="JX7" s="5" t="s">
        <v>591</v>
      </c>
      <c r="JY7" s="5" t="s">
        <v>591</v>
      </c>
      <c r="JZ7" s="5" t="s">
        <v>591</v>
      </c>
      <c r="KA7" s="5" t="s">
        <v>591</v>
      </c>
      <c r="KB7" s="5" t="s">
        <v>591</v>
      </c>
      <c r="KC7" s="5" t="s">
        <v>591</v>
      </c>
      <c r="KD7" s="5" t="s">
        <v>591</v>
      </c>
      <c r="KE7" s="5" t="s">
        <v>591</v>
      </c>
      <c r="KF7" s="5" t="s">
        <v>591</v>
      </c>
      <c r="KG7" s="5" t="s">
        <v>640</v>
      </c>
      <c r="KH7" s="5" t="s">
        <v>867</v>
      </c>
      <c r="KI7" s="5" t="s">
        <v>603</v>
      </c>
      <c r="KJ7" s="5" t="s">
        <v>603</v>
      </c>
      <c r="KK7" s="5" t="s">
        <v>642</v>
      </c>
      <c r="KL7" s="5" t="s">
        <v>642</v>
      </c>
      <c r="KM7" s="5" t="s">
        <v>591</v>
      </c>
      <c r="KN7" s="5" t="s">
        <v>591</v>
      </c>
      <c r="KO7" s="5" t="s">
        <v>868</v>
      </c>
      <c r="KP7" s="5" t="s">
        <v>869</v>
      </c>
      <c r="KQ7" s="5" t="s">
        <v>591</v>
      </c>
      <c r="KR7" s="5" t="s">
        <v>591</v>
      </c>
      <c r="KS7" s="5" t="s">
        <v>591</v>
      </c>
      <c r="KT7" s="5" t="s">
        <v>591</v>
      </c>
      <c r="KU7" s="5" t="s">
        <v>591</v>
      </c>
      <c r="KV7" s="5" t="s">
        <v>591</v>
      </c>
      <c r="KW7" s="5" t="s">
        <v>591</v>
      </c>
      <c r="KX7" s="5" t="s">
        <v>591</v>
      </c>
      <c r="KY7" s="5" t="s">
        <v>579</v>
      </c>
      <c r="KZ7" s="5" t="s">
        <v>579</v>
      </c>
      <c r="LA7" s="5" t="s">
        <v>579</v>
      </c>
      <c r="LB7" s="5" t="s">
        <v>579</v>
      </c>
      <c r="LC7" s="5" t="s">
        <v>579</v>
      </c>
      <c r="LD7" s="5" t="s">
        <v>579</v>
      </c>
      <c r="LE7" s="5" t="s">
        <v>579</v>
      </c>
      <c r="LF7" s="5" t="s">
        <v>579</v>
      </c>
      <c r="LG7" s="5" t="s">
        <v>579</v>
      </c>
      <c r="LH7" s="5" t="s">
        <v>579</v>
      </c>
      <c r="LI7" s="5" t="s">
        <v>579</v>
      </c>
      <c r="LJ7" s="5" t="s">
        <v>579</v>
      </c>
      <c r="LK7" s="5" t="s">
        <v>579</v>
      </c>
      <c r="LL7" s="5" t="s">
        <v>579</v>
      </c>
      <c r="LM7" s="5" t="s">
        <v>579</v>
      </c>
      <c r="LN7" s="5" t="s">
        <v>579</v>
      </c>
      <c r="LO7" s="5" t="s">
        <v>579</v>
      </c>
      <c r="LP7" s="5" t="s">
        <v>579</v>
      </c>
      <c r="LQ7" s="5" t="s">
        <v>591</v>
      </c>
      <c r="LR7" s="5" t="s">
        <v>591</v>
      </c>
      <c r="LS7" s="5" t="s">
        <v>579</v>
      </c>
      <c r="LT7" s="5" t="s">
        <v>579</v>
      </c>
      <c r="LU7" s="5" t="s">
        <v>579</v>
      </c>
      <c r="LV7" s="5" t="s">
        <v>579</v>
      </c>
      <c r="LW7" s="5" t="s">
        <v>579</v>
      </c>
      <c r="LX7" s="5" t="s">
        <v>579</v>
      </c>
      <c r="LY7" s="5" t="s">
        <v>611</v>
      </c>
      <c r="LZ7" s="5" t="s">
        <v>611</v>
      </c>
      <c r="MA7" s="5" t="s">
        <v>579</v>
      </c>
      <c r="MB7" s="5" t="s">
        <v>579</v>
      </c>
      <c r="MC7" s="5" t="s">
        <v>579</v>
      </c>
      <c r="MD7" s="5" t="s">
        <v>579</v>
      </c>
      <c r="ME7" s="5" t="s">
        <v>645</v>
      </c>
      <c r="MF7" s="5" t="s">
        <v>645</v>
      </c>
      <c r="MG7" s="5" t="s">
        <v>587</v>
      </c>
      <c r="MH7" s="5" t="s">
        <v>587</v>
      </c>
      <c r="MI7" s="5" t="s">
        <v>645</v>
      </c>
      <c r="MJ7" s="5" t="s">
        <v>645</v>
      </c>
      <c r="MK7" s="5" t="s">
        <v>591</v>
      </c>
      <c r="ML7" s="5" t="s">
        <v>591</v>
      </c>
      <c r="MM7" s="5" t="s">
        <v>579</v>
      </c>
      <c r="MN7" s="5" t="s">
        <v>579</v>
      </c>
      <c r="MO7" s="5" t="s">
        <v>579</v>
      </c>
      <c r="MP7" s="5" t="s">
        <v>579</v>
      </c>
      <c r="MQ7" s="5" t="s">
        <v>591</v>
      </c>
      <c r="MR7" s="5" t="s">
        <v>591</v>
      </c>
      <c r="MS7" s="5" t="s">
        <v>591</v>
      </c>
      <c r="MT7" s="5" t="s">
        <v>591</v>
      </c>
      <c r="MU7" s="5" t="s">
        <v>579</v>
      </c>
      <c r="MV7" s="5" t="s">
        <v>579</v>
      </c>
      <c r="MW7" s="5" t="s">
        <v>579</v>
      </c>
      <c r="MX7" s="5" t="s">
        <v>579</v>
      </c>
      <c r="MY7" s="5" t="s">
        <v>579</v>
      </c>
      <c r="MZ7" s="5" t="s">
        <v>579</v>
      </c>
      <c r="NA7" s="5" t="s">
        <v>579</v>
      </c>
      <c r="NB7" s="5" t="s">
        <v>579</v>
      </c>
      <c r="NC7" s="5" t="s">
        <v>579</v>
      </c>
      <c r="ND7" s="5" t="s">
        <v>579</v>
      </c>
      <c r="NE7" s="5" t="s">
        <v>579</v>
      </c>
      <c r="NF7" s="5" t="s">
        <v>579</v>
      </c>
      <c r="NG7" s="5" t="s">
        <v>850</v>
      </c>
      <c r="NH7" s="5" t="s">
        <v>851</v>
      </c>
      <c r="NI7" s="5" t="s">
        <v>870</v>
      </c>
      <c r="NJ7" s="5" t="s">
        <v>835</v>
      </c>
      <c r="NK7" s="5" t="s">
        <v>579</v>
      </c>
      <c r="NL7" s="5" t="s">
        <v>579</v>
      </c>
      <c r="NM7" s="5" t="s">
        <v>579</v>
      </c>
      <c r="NN7" s="5" t="s">
        <v>579</v>
      </c>
      <c r="NO7" s="5" t="s">
        <v>574</v>
      </c>
      <c r="NP7" s="5" t="s">
        <v>574</v>
      </c>
      <c r="NQ7" s="5" t="s">
        <v>648</v>
      </c>
      <c r="NR7" s="5" t="s">
        <v>648</v>
      </c>
      <c r="NS7" s="5" t="s">
        <v>611</v>
      </c>
      <c r="NT7" s="5" t="s">
        <v>611</v>
      </c>
      <c r="NU7" s="5" t="s">
        <v>611</v>
      </c>
      <c r="NV7" s="5" t="s">
        <v>611</v>
      </c>
      <c r="NW7" s="5" t="s">
        <v>611</v>
      </c>
      <c r="NX7" s="5" t="s">
        <v>611</v>
      </c>
      <c r="NY7" s="5" t="s">
        <v>611</v>
      </c>
      <c r="NZ7" s="5" t="s">
        <v>611</v>
      </c>
      <c r="OA7" s="5" t="s">
        <v>579</v>
      </c>
      <c r="OB7" s="5" t="s">
        <v>579</v>
      </c>
      <c r="OC7" s="5" t="s">
        <v>579</v>
      </c>
      <c r="OD7" s="5" t="s">
        <v>579</v>
      </c>
      <c r="OE7" s="5" t="s">
        <v>579</v>
      </c>
      <c r="OF7" s="5" t="s">
        <v>579</v>
      </c>
      <c r="OG7" s="5" t="s">
        <v>579</v>
      </c>
      <c r="OH7" s="5" t="s">
        <v>579</v>
      </c>
      <c r="OI7" s="5" t="s">
        <v>579</v>
      </c>
      <c r="OJ7" s="5" t="s">
        <v>579</v>
      </c>
      <c r="OK7" s="5" t="s">
        <v>579</v>
      </c>
      <c r="OL7" s="5" t="s">
        <v>579</v>
      </c>
      <c r="OM7" s="5" t="s">
        <v>611</v>
      </c>
      <c r="ON7" s="5" t="s">
        <v>611</v>
      </c>
      <c r="OO7" s="5" t="s">
        <v>579</v>
      </c>
      <c r="OP7" s="5" t="s">
        <v>579</v>
      </c>
      <c r="OQ7" s="5" t="s">
        <v>579</v>
      </c>
      <c r="OR7" s="5" t="s">
        <v>579</v>
      </c>
      <c r="OS7" s="5" t="s">
        <v>579</v>
      </c>
      <c r="OT7" s="5" t="s">
        <v>579</v>
      </c>
      <c r="OU7" s="5" t="s">
        <v>579</v>
      </c>
      <c r="OV7" s="5" t="s">
        <v>579</v>
      </c>
      <c r="OW7" s="5" t="s">
        <v>649</v>
      </c>
      <c r="OX7" s="5" t="s">
        <v>649</v>
      </c>
      <c r="OY7" s="5" t="s">
        <v>579</v>
      </c>
      <c r="OZ7" s="5" t="s">
        <v>579</v>
      </c>
      <c r="PA7" s="5" t="s">
        <v>611</v>
      </c>
      <c r="PB7" s="5" t="s">
        <v>611</v>
      </c>
      <c r="PC7" s="5" t="s">
        <v>579</v>
      </c>
      <c r="PD7" s="5" t="s">
        <v>579</v>
      </c>
      <c r="PE7" s="5" t="s">
        <v>579</v>
      </c>
      <c r="PF7" s="5" t="s">
        <v>579</v>
      </c>
      <c r="PG7" s="5" t="s">
        <v>579</v>
      </c>
      <c r="PH7" s="5" t="s">
        <v>579</v>
      </c>
      <c r="PI7" s="5" t="s">
        <v>579</v>
      </c>
      <c r="PJ7" s="5" t="s">
        <v>579</v>
      </c>
      <c r="PK7" s="5" t="s">
        <v>650</v>
      </c>
      <c r="PL7" s="5" t="s">
        <v>669</v>
      </c>
      <c r="PM7" s="5" t="s">
        <v>651</v>
      </c>
      <c r="PN7" s="5" t="s">
        <v>651</v>
      </c>
      <c r="PO7" s="5" t="s">
        <v>579</v>
      </c>
      <c r="PP7" s="5" t="s">
        <v>579</v>
      </c>
      <c r="PQ7" s="5" t="s">
        <v>611</v>
      </c>
      <c r="PR7" s="5" t="s">
        <v>611</v>
      </c>
      <c r="PS7" s="5" t="s">
        <v>579</v>
      </c>
      <c r="PT7" s="5" t="s">
        <v>579</v>
      </c>
      <c r="PU7" s="5" t="s">
        <v>650</v>
      </c>
      <c r="PV7" s="5" t="s">
        <v>650</v>
      </c>
      <c r="PW7" s="5" t="s">
        <v>611</v>
      </c>
      <c r="PX7" s="5" t="s">
        <v>611</v>
      </c>
      <c r="PY7" s="5" t="s">
        <v>579</v>
      </c>
      <c r="PZ7" s="5" t="s">
        <v>579</v>
      </c>
      <c r="QA7" s="5" t="s">
        <v>579</v>
      </c>
      <c r="QB7" s="5" t="s">
        <v>579</v>
      </c>
      <c r="QC7" s="5" t="s">
        <v>591</v>
      </c>
      <c r="QD7" s="5" t="s">
        <v>591</v>
      </c>
      <c r="QE7" s="5" t="s">
        <v>579</v>
      </c>
      <c r="QF7" s="5" t="s">
        <v>610</v>
      </c>
      <c r="QG7" s="5" t="s">
        <v>579</v>
      </c>
      <c r="QH7" s="5" t="s">
        <v>652</v>
      </c>
      <c r="QI7" s="5" t="s">
        <v>579</v>
      </c>
      <c r="QJ7" s="5" t="s">
        <v>653</v>
      </c>
      <c r="QK7" s="5" t="s">
        <v>579</v>
      </c>
      <c r="QL7" s="5" t="s">
        <v>837</v>
      </c>
      <c r="QM7" s="5" t="s">
        <v>591</v>
      </c>
      <c r="QN7" s="5" t="s">
        <v>591</v>
      </c>
      <c r="QO7" s="5" t="s">
        <v>591</v>
      </c>
      <c r="QP7" s="5" t="s">
        <v>857</v>
      </c>
      <c r="QQ7" s="5" t="s">
        <v>591</v>
      </c>
      <c r="QR7" s="5" t="s">
        <v>591</v>
      </c>
      <c r="QS7" s="5" t="s">
        <v>591</v>
      </c>
      <c r="QT7" s="5" t="s">
        <v>591</v>
      </c>
      <c r="QU7" s="5" t="s">
        <v>871</v>
      </c>
      <c r="QV7" s="5" t="s">
        <v>871</v>
      </c>
      <c r="QW7" s="5" t="s">
        <v>640</v>
      </c>
      <c r="QX7" s="5" t="s">
        <v>656</v>
      </c>
      <c r="QY7" s="5" t="s">
        <v>603</v>
      </c>
      <c r="QZ7" s="5" t="s">
        <v>579</v>
      </c>
      <c r="RA7" s="5" t="s">
        <v>605</v>
      </c>
      <c r="RB7" s="5" t="s">
        <v>605</v>
      </c>
      <c r="RC7" s="5" t="s">
        <v>592</v>
      </c>
      <c r="RD7" s="5" t="s">
        <v>592</v>
      </c>
      <c r="RE7" s="5" t="s">
        <v>591</v>
      </c>
      <c r="RF7" s="5" t="s">
        <v>591</v>
      </c>
      <c r="RG7" s="5" t="s">
        <v>591</v>
      </c>
      <c r="RH7" s="5" t="s">
        <v>591</v>
      </c>
      <c r="RI7" s="5" t="s">
        <v>591</v>
      </c>
      <c r="RJ7" s="5" t="s">
        <v>591</v>
      </c>
      <c r="RK7" s="5" t="s">
        <v>591</v>
      </c>
      <c r="RL7" s="5" t="s">
        <v>591</v>
      </c>
      <c r="RM7" s="5" t="s">
        <v>591</v>
      </c>
      <c r="RN7" s="5" t="s">
        <v>591</v>
      </c>
      <c r="RO7" s="5" t="s">
        <v>591</v>
      </c>
      <c r="RP7" s="5" t="s">
        <v>591</v>
      </c>
      <c r="RQ7" s="5" t="s">
        <v>591</v>
      </c>
      <c r="RR7" s="5" t="s">
        <v>591</v>
      </c>
      <c r="RS7" s="5" t="s">
        <v>591</v>
      </c>
      <c r="RT7" s="5" t="s">
        <v>591</v>
      </c>
      <c r="RU7" s="5" t="s">
        <v>591</v>
      </c>
      <c r="RV7" s="5" t="s">
        <v>591</v>
      </c>
      <c r="RW7" s="5" t="s">
        <v>591</v>
      </c>
      <c r="RX7" s="5" t="s">
        <v>591</v>
      </c>
      <c r="RY7" s="5" t="s">
        <v>591</v>
      </c>
      <c r="RZ7" s="5" t="s">
        <v>591</v>
      </c>
      <c r="SA7" s="5" t="s">
        <v>591</v>
      </c>
      <c r="SB7" s="5" t="s">
        <v>591</v>
      </c>
      <c r="SC7" s="5" t="s">
        <v>591</v>
      </c>
      <c r="SD7" s="5" t="s">
        <v>591</v>
      </c>
      <c r="SE7" s="5" t="s">
        <v>591</v>
      </c>
      <c r="SF7" s="5" t="s">
        <v>591</v>
      </c>
      <c r="SG7" s="5" t="s">
        <v>591</v>
      </c>
      <c r="SH7" s="5" t="s">
        <v>591</v>
      </c>
      <c r="SI7" s="5" t="s">
        <v>579</v>
      </c>
      <c r="SJ7" s="5" t="s">
        <v>579</v>
      </c>
      <c r="SK7" s="5" t="s">
        <v>591</v>
      </c>
      <c r="SL7" s="5" t="s">
        <v>591</v>
      </c>
      <c r="SM7" s="5" t="s">
        <v>611</v>
      </c>
      <c r="SN7" s="5" t="s">
        <v>611</v>
      </c>
      <c r="SO7" s="5" t="s">
        <v>611</v>
      </c>
      <c r="SP7" s="5" t="s">
        <v>611</v>
      </c>
      <c r="SQ7" s="5" t="s">
        <v>579</v>
      </c>
      <c r="SR7" s="5" t="s">
        <v>579</v>
      </c>
      <c r="SS7" s="5" t="s">
        <v>613</v>
      </c>
      <c r="ST7" s="5" t="s">
        <v>613</v>
      </c>
      <c r="SU7" s="5" t="s">
        <v>872</v>
      </c>
      <c r="SV7" s="5" t="s">
        <v>872</v>
      </c>
      <c r="SW7" s="5" t="s">
        <v>579</v>
      </c>
      <c r="SX7" s="5" t="s">
        <v>579</v>
      </c>
      <c r="SY7" s="5" t="s">
        <v>579</v>
      </c>
      <c r="SZ7" s="5" t="s">
        <v>579</v>
      </c>
      <c r="TA7" s="5" t="s">
        <v>579</v>
      </c>
      <c r="TB7" s="5" t="s">
        <v>579</v>
      </c>
      <c r="TC7" s="5" t="s">
        <v>579</v>
      </c>
      <c r="TD7" s="5" t="s">
        <v>579</v>
      </c>
      <c r="TE7" s="5" t="s">
        <v>579</v>
      </c>
      <c r="TF7" s="5" t="s">
        <v>579</v>
      </c>
      <c r="TG7" s="5" t="s">
        <v>579</v>
      </c>
      <c r="TH7" s="5" t="s">
        <v>579</v>
      </c>
      <c r="TI7" s="5" t="s">
        <v>579</v>
      </c>
      <c r="TJ7" s="5" t="s">
        <v>579</v>
      </c>
      <c r="TK7" s="5" t="s">
        <v>579</v>
      </c>
      <c r="TL7" s="5" t="s">
        <v>579</v>
      </c>
      <c r="TM7" s="5" t="s">
        <v>579</v>
      </c>
      <c r="TN7" s="5" t="s">
        <v>579</v>
      </c>
      <c r="TO7" s="5" t="s">
        <v>579</v>
      </c>
      <c r="TP7" s="5" t="s">
        <v>579</v>
      </c>
      <c r="TQ7" s="5" t="s">
        <v>579</v>
      </c>
      <c r="TR7" s="5" t="s">
        <v>652</v>
      </c>
      <c r="TS7" s="5" t="s">
        <v>579</v>
      </c>
      <c r="TT7" s="5" t="s">
        <v>653</v>
      </c>
      <c r="TU7" s="5" t="s">
        <v>579</v>
      </c>
      <c r="TV7" s="5" t="s">
        <v>837</v>
      </c>
      <c r="TW7" s="5" t="s">
        <v>579</v>
      </c>
      <c r="TX7" s="5" t="s">
        <v>579</v>
      </c>
      <c r="TY7" s="5"/>
      <c r="TZ7" s="5"/>
      <c r="UA7" s="5"/>
      <c r="UB7" s="5"/>
      <c r="UC7" s="5"/>
      <c r="UD7" s="5"/>
      <c r="UE7" s="5"/>
      <c r="UF7" s="5"/>
      <c r="UG7" s="5"/>
      <c r="UH7" s="5"/>
      <c r="UI7" s="5" t="s">
        <v>579</v>
      </c>
      <c r="UJ7" s="5" t="s">
        <v>579</v>
      </c>
      <c r="UK7" s="5" t="s">
        <v>611</v>
      </c>
      <c r="UL7" s="5" t="s">
        <v>611</v>
      </c>
      <c r="UM7" s="5" t="s">
        <v>611</v>
      </c>
      <c r="UN7" s="5" t="s">
        <v>611</v>
      </c>
      <c r="UO7" s="5"/>
      <c r="UP7" s="5"/>
      <c r="UQ7" s="5" t="s">
        <v>645</v>
      </c>
      <c r="UR7" s="5" t="s">
        <v>645</v>
      </c>
      <c r="US7" s="5" t="s">
        <v>658</v>
      </c>
      <c r="UT7" s="5" t="s">
        <v>659</v>
      </c>
      <c r="UU7" s="5" t="s">
        <v>579</v>
      </c>
      <c r="UV7" s="5" t="s">
        <v>572</v>
      </c>
      <c r="UW7" s="5" t="s">
        <v>579</v>
      </c>
      <c r="UX7" s="5" t="s">
        <v>660</v>
      </c>
      <c r="UY7" s="5" t="s">
        <v>572</v>
      </c>
      <c r="UZ7" s="5" t="s">
        <v>579</v>
      </c>
      <c r="VA7" s="5" t="s">
        <v>662</v>
      </c>
      <c r="VB7" s="5" t="s">
        <v>572</v>
      </c>
    </row>
    <row r="8" spans="1:574" s="7" customFormat="1" x14ac:dyDescent="0.25">
      <c r="A8" s="5" t="s">
        <v>572</v>
      </c>
      <c r="B8" s="6" t="s">
        <v>873</v>
      </c>
      <c r="C8" s="5" t="s">
        <v>574</v>
      </c>
      <c r="D8" s="6" t="s">
        <v>874</v>
      </c>
      <c r="E8" s="5" t="s">
        <v>574</v>
      </c>
      <c r="F8" s="5" t="s">
        <v>576</v>
      </c>
      <c r="G8" s="5" t="s">
        <v>576</v>
      </c>
      <c r="H8" s="5" t="s">
        <v>577</v>
      </c>
      <c r="I8" s="5" t="s">
        <v>578</v>
      </c>
      <c r="J8" s="5" t="s">
        <v>578</v>
      </c>
      <c r="K8" s="5" t="s">
        <v>577</v>
      </c>
      <c r="L8" s="5" t="s">
        <v>579</v>
      </c>
      <c r="M8" s="5" t="s">
        <v>579</v>
      </c>
      <c r="N8" s="5" t="s">
        <v>577</v>
      </c>
      <c r="O8" s="5" t="s">
        <v>579</v>
      </c>
      <c r="P8" s="5" t="s">
        <v>579</v>
      </c>
      <c r="Q8" s="5" t="s">
        <v>577</v>
      </c>
      <c r="R8" s="5" t="s">
        <v>579</v>
      </c>
      <c r="S8" s="5" t="s">
        <v>579</v>
      </c>
      <c r="T8" s="5" t="s">
        <v>577</v>
      </c>
      <c r="U8" s="5" t="s">
        <v>579</v>
      </c>
      <c r="V8" s="5" t="s">
        <v>579</v>
      </c>
      <c r="W8" s="5" t="s">
        <v>577</v>
      </c>
      <c r="X8" s="5" t="s">
        <v>875</v>
      </c>
      <c r="Y8" s="5" t="s">
        <v>875</v>
      </c>
      <c r="Z8" s="5" t="s">
        <v>577</v>
      </c>
      <c r="AA8" s="5" t="s">
        <v>876</v>
      </c>
      <c r="AB8" s="5" t="s">
        <v>876</v>
      </c>
      <c r="AC8" s="5" t="s">
        <v>577</v>
      </c>
      <c r="AD8" s="5" t="s">
        <v>877</v>
      </c>
      <c r="AE8" s="5" t="s">
        <v>877</v>
      </c>
      <c r="AF8" s="5" t="s">
        <v>577</v>
      </c>
      <c r="AG8" s="5" t="s">
        <v>878</v>
      </c>
      <c r="AH8" s="5" t="s">
        <v>878</v>
      </c>
      <c r="AI8" s="5" t="s">
        <v>577</v>
      </c>
      <c r="AJ8" s="5"/>
      <c r="AK8" s="5"/>
      <c r="AL8" s="5" t="s">
        <v>577</v>
      </c>
      <c r="AM8" s="5"/>
      <c r="AN8" s="5"/>
      <c r="AO8" s="5" t="s">
        <v>577</v>
      </c>
      <c r="AP8" s="5" t="s">
        <v>584</v>
      </c>
      <c r="AQ8" s="5" t="s">
        <v>585</v>
      </c>
      <c r="AR8" s="5" t="s">
        <v>577</v>
      </c>
      <c r="AS8" s="5" t="s">
        <v>586</v>
      </c>
      <c r="AT8" s="5" t="s">
        <v>586</v>
      </c>
      <c r="AU8" s="5" t="s">
        <v>577</v>
      </c>
      <c r="AV8" s="5" t="s">
        <v>587</v>
      </c>
      <c r="AW8" s="5" t="s">
        <v>587</v>
      </c>
      <c r="AX8" s="5" t="s">
        <v>577</v>
      </c>
      <c r="AY8" s="5" t="s">
        <v>588</v>
      </c>
      <c r="AZ8" s="5" t="s">
        <v>588</v>
      </c>
      <c r="BA8" s="5" t="s">
        <v>577</v>
      </c>
      <c r="BB8" s="5" t="s">
        <v>579</v>
      </c>
      <c r="BC8" s="5" t="s">
        <v>579</v>
      </c>
      <c r="BD8" s="5" t="s">
        <v>577</v>
      </c>
      <c r="BE8" s="5" t="s">
        <v>579</v>
      </c>
      <c r="BF8" s="5" t="s">
        <v>579</v>
      </c>
      <c r="BG8" s="5" t="s">
        <v>577</v>
      </c>
      <c r="BH8" s="5" t="s">
        <v>579</v>
      </c>
      <c r="BI8" s="5" t="s">
        <v>579</v>
      </c>
      <c r="BJ8" s="5" t="s">
        <v>577</v>
      </c>
      <c r="BK8" s="5" t="s">
        <v>579</v>
      </c>
      <c r="BL8" s="5" t="s">
        <v>579</v>
      </c>
      <c r="BM8" s="5" t="s">
        <v>577</v>
      </c>
      <c r="BN8" s="5" t="s">
        <v>579</v>
      </c>
      <c r="BO8" s="5" t="s">
        <v>579</v>
      </c>
      <c r="BP8" s="5" t="s">
        <v>577</v>
      </c>
      <c r="BQ8" s="5" t="s">
        <v>579</v>
      </c>
      <c r="BR8" s="5" t="s">
        <v>579</v>
      </c>
      <c r="BS8" s="5" t="s">
        <v>577</v>
      </c>
      <c r="BT8" s="5" t="s">
        <v>579</v>
      </c>
      <c r="BU8" s="5" t="s">
        <v>879</v>
      </c>
      <c r="BV8" s="5" t="s">
        <v>879</v>
      </c>
      <c r="BW8" s="5" t="s">
        <v>577</v>
      </c>
      <c r="BX8" s="5" t="s">
        <v>761</v>
      </c>
      <c r="BY8" s="5" t="s">
        <v>761</v>
      </c>
      <c r="BZ8" s="5" t="s">
        <v>577</v>
      </c>
      <c r="CA8" s="5" t="s">
        <v>579</v>
      </c>
      <c r="CB8" s="5" t="s">
        <v>579</v>
      </c>
      <c r="CC8" s="5" t="s">
        <v>577</v>
      </c>
      <c r="CD8" s="5" t="s">
        <v>579</v>
      </c>
      <c r="CE8" s="5" t="s">
        <v>579</v>
      </c>
      <c r="CF8" s="5" t="s">
        <v>577</v>
      </c>
      <c r="CG8" s="5" t="s">
        <v>591</v>
      </c>
      <c r="CH8" s="5" t="s">
        <v>880</v>
      </c>
      <c r="CI8" s="5" t="s">
        <v>577</v>
      </c>
      <c r="CJ8" s="5" t="s">
        <v>881</v>
      </c>
      <c r="CK8" s="5" t="s">
        <v>880</v>
      </c>
      <c r="CL8" s="5" t="s">
        <v>577</v>
      </c>
      <c r="CM8" s="5" t="s">
        <v>882</v>
      </c>
      <c r="CN8" s="5" t="s">
        <v>880</v>
      </c>
      <c r="CO8" s="5" t="s">
        <v>577</v>
      </c>
      <c r="CP8" s="5" t="s">
        <v>592</v>
      </c>
      <c r="CQ8" s="5" t="s">
        <v>880</v>
      </c>
      <c r="CR8" s="5" t="s">
        <v>577</v>
      </c>
      <c r="CS8" s="5" t="s">
        <v>719</v>
      </c>
      <c r="CT8" s="5" t="s">
        <v>880</v>
      </c>
      <c r="CU8" s="5" t="s">
        <v>577</v>
      </c>
      <c r="CV8" s="5" t="s">
        <v>883</v>
      </c>
      <c r="CW8" s="5" t="s">
        <v>591</v>
      </c>
      <c r="CX8" s="5" t="s">
        <v>572</v>
      </c>
      <c r="CY8" s="5" t="s">
        <v>591</v>
      </c>
      <c r="CZ8" s="5" t="s">
        <v>880</v>
      </c>
      <c r="DA8" s="5" t="s">
        <v>577</v>
      </c>
      <c r="DB8" s="5" t="s">
        <v>883</v>
      </c>
      <c r="DC8" s="5" t="s">
        <v>880</v>
      </c>
      <c r="DD8" s="5" t="s">
        <v>577</v>
      </c>
      <c r="DE8" s="5" t="s">
        <v>884</v>
      </c>
      <c r="DF8" s="5" t="s">
        <v>591</v>
      </c>
      <c r="DG8" s="5" t="s">
        <v>577</v>
      </c>
      <c r="DH8" s="5" t="s">
        <v>579</v>
      </c>
      <c r="DI8" s="5" t="s">
        <v>579</v>
      </c>
      <c r="DJ8" s="5" t="s">
        <v>577</v>
      </c>
      <c r="DK8" s="5" t="s">
        <v>579</v>
      </c>
      <c r="DL8" s="5" t="s">
        <v>579</v>
      </c>
      <c r="DM8" s="5" t="s">
        <v>577</v>
      </c>
      <c r="DN8" s="5" t="s">
        <v>591</v>
      </c>
      <c r="DO8" s="5" t="s">
        <v>591</v>
      </c>
      <c r="DP8" s="5" t="s">
        <v>577</v>
      </c>
      <c r="DQ8" s="5" t="s">
        <v>579</v>
      </c>
      <c r="DR8" s="5" t="s">
        <v>579</v>
      </c>
      <c r="DS8" s="5" t="s">
        <v>577</v>
      </c>
      <c r="DT8" s="5" t="s">
        <v>579</v>
      </c>
      <c r="DU8" s="5" t="s">
        <v>579</v>
      </c>
      <c r="DV8" s="5" t="s">
        <v>577</v>
      </c>
      <c r="DW8" s="5" t="s">
        <v>579</v>
      </c>
      <c r="DX8" s="5" t="s">
        <v>579</v>
      </c>
      <c r="DY8" s="5" t="s">
        <v>577</v>
      </c>
      <c r="DZ8" s="5" t="s">
        <v>579</v>
      </c>
      <c r="EA8" s="5" t="s">
        <v>579</v>
      </c>
      <c r="EB8" s="5" t="s">
        <v>577</v>
      </c>
      <c r="EC8" s="5" t="s">
        <v>850</v>
      </c>
      <c r="ED8" s="5" t="s">
        <v>851</v>
      </c>
      <c r="EE8" s="5" t="s">
        <v>885</v>
      </c>
      <c r="EF8" s="5" t="s">
        <v>885</v>
      </c>
      <c r="EG8" s="5" t="s">
        <v>886</v>
      </c>
      <c r="EH8" s="5" t="s">
        <v>887</v>
      </c>
      <c r="EI8" s="5" t="s">
        <v>850</v>
      </c>
      <c r="EJ8" s="5" t="s">
        <v>851</v>
      </c>
      <c r="EK8" s="5" t="s">
        <v>604</v>
      </c>
      <c r="EL8" s="5" t="s">
        <v>604</v>
      </c>
      <c r="EM8" s="5" t="s">
        <v>605</v>
      </c>
      <c r="EN8" s="5" t="s">
        <v>605</v>
      </c>
      <c r="EO8" s="5" t="s">
        <v>606</v>
      </c>
      <c r="EP8" s="5" t="s">
        <v>606</v>
      </c>
      <c r="EQ8" s="5" t="s">
        <v>607</v>
      </c>
      <c r="ER8" s="5" t="s">
        <v>607</v>
      </c>
      <c r="ES8" s="5" t="s">
        <v>608</v>
      </c>
      <c r="ET8" s="5" t="s">
        <v>608</v>
      </c>
      <c r="EU8" s="5"/>
      <c r="EV8" s="5"/>
      <c r="EW8" s="5" t="s">
        <v>604</v>
      </c>
      <c r="EX8" s="5" t="s">
        <v>747</v>
      </c>
      <c r="EY8" s="5"/>
      <c r="EZ8" s="5"/>
      <c r="FA8" s="5" t="s">
        <v>609</v>
      </c>
      <c r="FB8" s="5" t="s">
        <v>609</v>
      </c>
      <c r="FC8" s="5" t="s">
        <v>610</v>
      </c>
      <c r="FD8" s="5" t="s">
        <v>609</v>
      </c>
      <c r="FE8" s="5" t="s">
        <v>611</v>
      </c>
      <c r="FF8" s="5" t="s">
        <v>611</v>
      </c>
      <c r="FG8" s="5" t="s">
        <v>604</v>
      </c>
      <c r="FH8" s="5" t="s">
        <v>604</v>
      </c>
      <c r="FI8" s="5" t="s">
        <v>610</v>
      </c>
      <c r="FJ8" s="5" t="s">
        <v>610</v>
      </c>
      <c r="FK8" s="5" t="s">
        <v>611</v>
      </c>
      <c r="FL8" s="5" t="s">
        <v>611</v>
      </c>
      <c r="FM8" s="5" t="s">
        <v>850</v>
      </c>
      <c r="FN8" s="5" t="s">
        <v>851</v>
      </c>
      <c r="FO8" s="5" t="s">
        <v>613</v>
      </c>
      <c r="FP8" s="5" t="s">
        <v>613</v>
      </c>
      <c r="FQ8" s="5" t="s">
        <v>579</v>
      </c>
      <c r="FR8" s="5" t="s">
        <v>579</v>
      </c>
      <c r="FS8" s="5" t="s">
        <v>888</v>
      </c>
      <c r="FT8" s="5" t="s">
        <v>888</v>
      </c>
      <c r="FU8" s="5" t="s">
        <v>603</v>
      </c>
      <c r="FV8" s="5" t="s">
        <v>603</v>
      </c>
      <c r="FW8" s="5" t="s">
        <v>889</v>
      </c>
      <c r="FX8" s="5" t="s">
        <v>889</v>
      </c>
      <c r="FY8" s="5" t="s">
        <v>890</v>
      </c>
      <c r="FZ8" s="5" t="s">
        <v>890</v>
      </c>
      <c r="GA8" s="5" t="s">
        <v>891</v>
      </c>
      <c r="GB8" s="5" t="s">
        <v>892</v>
      </c>
      <c r="GC8" s="5"/>
      <c r="GD8" s="5"/>
      <c r="GE8" s="5"/>
      <c r="GF8" s="5"/>
      <c r="GG8" s="5"/>
      <c r="GH8" s="5"/>
      <c r="GI8" s="5"/>
      <c r="GJ8" s="5"/>
      <c r="GK8" s="5"/>
      <c r="GL8" s="5"/>
      <c r="GM8" s="5" t="s">
        <v>893</v>
      </c>
      <c r="GN8" s="5" t="s">
        <v>893</v>
      </c>
      <c r="GO8" s="5" t="s">
        <v>894</v>
      </c>
      <c r="GP8" s="5" t="s">
        <v>893</v>
      </c>
      <c r="GQ8" s="5" t="s">
        <v>576</v>
      </c>
      <c r="GR8" s="5" t="s">
        <v>576</v>
      </c>
      <c r="GS8" s="5" t="s">
        <v>620</v>
      </c>
      <c r="GT8" s="5" t="s">
        <v>620</v>
      </c>
      <c r="GU8" s="5" t="s">
        <v>621</v>
      </c>
      <c r="GV8" s="5" t="s">
        <v>621</v>
      </c>
      <c r="GW8" s="5" t="s">
        <v>622</v>
      </c>
      <c r="GX8" s="5" t="s">
        <v>622</v>
      </c>
      <c r="GY8" s="5" t="s">
        <v>623</v>
      </c>
      <c r="GZ8" s="5" t="s">
        <v>623</v>
      </c>
      <c r="HA8" s="5" t="s">
        <v>579</v>
      </c>
      <c r="HB8" s="5" t="s">
        <v>579</v>
      </c>
      <c r="HC8" s="5" t="s">
        <v>609</v>
      </c>
      <c r="HD8" s="5" t="s">
        <v>609</v>
      </c>
      <c r="HE8" s="5"/>
      <c r="HF8" s="5"/>
      <c r="HG8" s="5" t="s">
        <v>895</v>
      </c>
      <c r="HH8" s="5" t="s">
        <v>896</v>
      </c>
      <c r="HI8" s="5" t="s">
        <v>579</v>
      </c>
      <c r="HJ8" s="5" t="s">
        <v>579</v>
      </c>
      <c r="HK8" s="5" t="s">
        <v>579</v>
      </c>
      <c r="HL8" s="5" t="s">
        <v>579</v>
      </c>
      <c r="HM8" s="5" t="s">
        <v>885</v>
      </c>
      <c r="HN8" s="5" t="s">
        <v>885</v>
      </c>
      <c r="HO8" s="5" t="s">
        <v>626</v>
      </c>
      <c r="HP8" s="5" t="s">
        <v>626</v>
      </c>
      <c r="HQ8" s="5" t="s">
        <v>897</v>
      </c>
      <c r="HR8" s="5" t="s">
        <v>897</v>
      </c>
      <c r="HS8" s="5" t="s">
        <v>898</v>
      </c>
      <c r="HT8" s="5" t="s">
        <v>898</v>
      </c>
      <c r="HU8" s="5" t="s">
        <v>587</v>
      </c>
      <c r="HV8" s="5" t="s">
        <v>587</v>
      </c>
      <c r="HW8" s="5" t="s">
        <v>591</v>
      </c>
      <c r="HX8" s="5" t="s">
        <v>591</v>
      </c>
      <c r="HY8" s="5" t="s">
        <v>579</v>
      </c>
      <c r="HZ8" s="5" t="s">
        <v>579</v>
      </c>
      <c r="IA8" s="5" t="s">
        <v>899</v>
      </c>
      <c r="IB8" s="5" t="s">
        <v>899</v>
      </c>
      <c r="IC8" s="5" t="s">
        <v>609</v>
      </c>
      <c r="ID8" s="5" t="s">
        <v>609</v>
      </c>
      <c r="IE8" s="5" t="s">
        <v>579</v>
      </c>
      <c r="IF8" s="5" t="s">
        <v>579</v>
      </c>
      <c r="IG8" s="5" t="s">
        <v>611</v>
      </c>
      <c r="IH8" s="5" t="s">
        <v>611</v>
      </c>
      <c r="II8" s="5" t="s">
        <v>900</v>
      </c>
      <c r="IJ8" s="5" t="s">
        <v>900</v>
      </c>
      <c r="IK8" s="5" t="s">
        <v>879</v>
      </c>
      <c r="IL8" s="5" t="s">
        <v>879</v>
      </c>
      <c r="IM8" s="5" t="s">
        <v>901</v>
      </c>
      <c r="IN8" s="5" t="s">
        <v>901</v>
      </c>
      <c r="IO8" s="5" t="s">
        <v>902</v>
      </c>
      <c r="IP8" s="5" t="s">
        <v>902</v>
      </c>
      <c r="IQ8" s="5" t="s">
        <v>579</v>
      </c>
      <c r="IR8" s="5" t="s">
        <v>579</v>
      </c>
      <c r="IS8" s="5" t="s">
        <v>611</v>
      </c>
      <c r="IT8" s="5" t="s">
        <v>611</v>
      </c>
      <c r="IU8" s="5" t="s">
        <v>579</v>
      </c>
      <c r="IV8" s="5" t="s">
        <v>579</v>
      </c>
      <c r="IW8" s="5" t="s">
        <v>579</v>
      </c>
      <c r="IX8" s="5" t="s">
        <v>579</v>
      </c>
      <c r="IY8" s="5" t="s">
        <v>579</v>
      </c>
      <c r="IZ8" s="5" t="s">
        <v>579</v>
      </c>
      <c r="JA8" s="5" t="s">
        <v>579</v>
      </c>
      <c r="JB8" s="5" t="s">
        <v>579</v>
      </c>
      <c r="JC8" s="5" t="s">
        <v>579</v>
      </c>
      <c r="JD8" s="5" t="s">
        <v>851</v>
      </c>
      <c r="JE8" s="5" t="s">
        <v>635</v>
      </c>
      <c r="JF8" s="5" t="s">
        <v>635</v>
      </c>
      <c r="JG8" s="5" t="s">
        <v>903</v>
      </c>
      <c r="JH8" s="5" t="s">
        <v>904</v>
      </c>
      <c r="JI8" s="5" t="s">
        <v>905</v>
      </c>
      <c r="JJ8" s="5" t="s">
        <v>906</v>
      </c>
      <c r="JK8" s="5" t="s">
        <v>591</v>
      </c>
      <c r="JL8" s="5" t="s">
        <v>591</v>
      </c>
      <c r="JM8" s="5" t="s">
        <v>591</v>
      </c>
      <c r="JN8" s="5" t="s">
        <v>591</v>
      </c>
      <c r="JO8" s="5" t="s">
        <v>591</v>
      </c>
      <c r="JP8" s="5" t="s">
        <v>591</v>
      </c>
      <c r="JQ8" s="5" t="s">
        <v>591</v>
      </c>
      <c r="JR8" s="5" t="s">
        <v>907</v>
      </c>
      <c r="JS8" s="5" t="s">
        <v>639</v>
      </c>
      <c r="JT8" s="5" t="s">
        <v>639</v>
      </c>
      <c r="JU8" s="5" t="s">
        <v>591</v>
      </c>
      <c r="JV8" s="5" t="s">
        <v>591</v>
      </c>
      <c r="JW8" s="5" t="s">
        <v>591</v>
      </c>
      <c r="JX8" s="5" t="s">
        <v>591</v>
      </c>
      <c r="JY8" s="5" t="s">
        <v>591</v>
      </c>
      <c r="JZ8" s="5" t="s">
        <v>591</v>
      </c>
      <c r="KA8" s="5" t="s">
        <v>591</v>
      </c>
      <c r="KB8" s="5" t="s">
        <v>591</v>
      </c>
      <c r="KC8" s="5" t="s">
        <v>591</v>
      </c>
      <c r="KD8" s="5" t="s">
        <v>591</v>
      </c>
      <c r="KE8" s="5" t="s">
        <v>591</v>
      </c>
      <c r="KF8" s="5" t="s">
        <v>591</v>
      </c>
      <c r="KG8" s="5" t="s">
        <v>656</v>
      </c>
      <c r="KH8" s="5" t="s">
        <v>656</v>
      </c>
      <c r="KI8" s="5" t="s">
        <v>579</v>
      </c>
      <c r="KJ8" s="5" t="s">
        <v>579</v>
      </c>
      <c r="KK8" s="5" t="s">
        <v>642</v>
      </c>
      <c r="KL8" s="5" t="s">
        <v>642</v>
      </c>
      <c r="KM8" s="5" t="s">
        <v>591</v>
      </c>
      <c r="KN8" s="5" t="s">
        <v>591</v>
      </c>
      <c r="KO8" s="5" t="s">
        <v>591</v>
      </c>
      <c r="KP8" s="5" t="s">
        <v>591</v>
      </c>
      <c r="KQ8" s="5" t="s">
        <v>591</v>
      </c>
      <c r="KR8" s="5" t="s">
        <v>591</v>
      </c>
      <c r="KS8" s="5" t="s">
        <v>591</v>
      </c>
      <c r="KT8" s="5" t="s">
        <v>591</v>
      </c>
      <c r="KU8" s="5" t="s">
        <v>591</v>
      </c>
      <c r="KV8" s="5" t="s">
        <v>591</v>
      </c>
      <c r="KW8" s="5" t="s">
        <v>591</v>
      </c>
      <c r="KX8" s="5" t="s">
        <v>591</v>
      </c>
      <c r="KY8" s="5" t="s">
        <v>579</v>
      </c>
      <c r="KZ8" s="5" t="s">
        <v>579</v>
      </c>
      <c r="LA8" s="5" t="s">
        <v>579</v>
      </c>
      <c r="LB8" s="5" t="s">
        <v>579</v>
      </c>
      <c r="LC8" s="5" t="s">
        <v>579</v>
      </c>
      <c r="LD8" s="5" t="s">
        <v>579</v>
      </c>
      <c r="LE8" s="5" t="s">
        <v>579</v>
      </c>
      <c r="LF8" s="5" t="s">
        <v>579</v>
      </c>
      <c r="LG8" s="5" t="s">
        <v>579</v>
      </c>
      <c r="LH8" s="5" t="s">
        <v>579</v>
      </c>
      <c r="LI8" s="5" t="s">
        <v>579</v>
      </c>
      <c r="LJ8" s="5" t="s">
        <v>579</v>
      </c>
      <c r="LK8" s="5" t="s">
        <v>579</v>
      </c>
      <c r="LL8" s="5" t="s">
        <v>579</v>
      </c>
      <c r="LM8" s="5" t="s">
        <v>579</v>
      </c>
      <c r="LN8" s="5" t="s">
        <v>579</v>
      </c>
      <c r="LO8" s="5" t="s">
        <v>579</v>
      </c>
      <c r="LP8" s="5" t="s">
        <v>579</v>
      </c>
      <c r="LQ8" s="5" t="s">
        <v>591</v>
      </c>
      <c r="LR8" s="5" t="s">
        <v>591</v>
      </c>
      <c r="LS8" s="5" t="s">
        <v>579</v>
      </c>
      <c r="LT8" s="5" t="s">
        <v>579</v>
      </c>
      <c r="LU8" s="5" t="s">
        <v>579</v>
      </c>
      <c r="LV8" s="5" t="s">
        <v>579</v>
      </c>
      <c r="LW8" s="5" t="s">
        <v>579</v>
      </c>
      <c r="LX8" s="5" t="s">
        <v>579</v>
      </c>
      <c r="LY8" s="5" t="s">
        <v>611</v>
      </c>
      <c r="LZ8" s="5" t="s">
        <v>611</v>
      </c>
      <c r="MA8" s="5" t="s">
        <v>579</v>
      </c>
      <c r="MB8" s="5" t="s">
        <v>579</v>
      </c>
      <c r="MC8" s="5" t="s">
        <v>579</v>
      </c>
      <c r="MD8" s="5" t="s">
        <v>579</v>
      </c>
      <c r="ME8" s="5" t="s">
        <v>645</v>
      </c>
      <c r="MF8" s="5" t="s">
        <v>645</v>
      </c>
      <c r="MG8" s="5" t="s">
        <v>587</v>
      </c>
      <c r="MH8" s="5" t="s">
        <v>587</v>
      </c>
      <c r="MI8" s="5" t="s">
        <v>576</v>
      </c>
      <c r="MJ8" s="5" t="s">
        <v>576</v>
      </c>
      <c r="MK8" s="5" t="s">
        <v>591</v>
      </c>
      <c r="ML8" s="5" t="s">
        <v>591</v>
      </c>
      <c r="MM8" s="5" t="s">
        <v>579</v>
      </c>
      <c r="MN8" s="5" t="s">
        <v>579</v>
      </c>
      <c r="MO8" s="5" t="s">
        <v>579</v>
      </c>
      <c r="MP8" s="5" t="s">
        <v>579</v>
      </c>
      <c r="MQ8" s="5" t="s">
        <v>591</v>
      </c>
      <c r="MR8" s="5" t="s">
        <v>591</v>
      </c>
      <c r="MS8" s="5" t="s">
        <v>591</v>
      </c>
      <c r="MT8" s="5" t="s">
        <v>591</v>
      </c>
      <c r="MU8" s="5" t="s">
        <v>579</v>
      </c>
      <c r="MV8" s="5" t="s">
        <v>579</v>
      </c>
      <c r="MW8" s="5" t="s">
        <v>579</v>
      </c>
      <c r="MX8" s="5" t="s">
        <v>579</v>
      </c>
      <c r="MY8" s="5" t="s">
        <v>579</v>
      </c>
      <c r="MZ8" s="5" t="s">
        <v>579</v>
      </c>
      <c r="NA8" s="5" t="s">
        <v>579</v>
      </c>
      <c r="NB8" s="5" t="s">
        <v>579</v>
      </c>
      <c r="NC8" s="5" t="s">
        <v>579</v>
      </c>
      <c r="ND8" s="5" t="s">
        <v>579</v>
      </c>
      <c r="NE8" s="5" t="s">
        <v>579</v>
      </c>
      <c r="NF8" s="5" t="s">
        <v>579</v>
      </c>
      <c r="NG8" s="5" t="s">
        <v>850</v>
      </c>
      <c r="NH8" s="5" t="s">
        <v>851</v>
      </c>
      <c r="NI8" s="5" t="s">
        <v>908</v>
      </c>
      <c r="NJ8" s="5" t="s">
        <v>909</v>
      </c>
      <c r="NK8" s="5" t="s">
        <v>604</v>
      </c>
      <c r="NL8" s="5" t="s">
        <v>604</v>
      </c>
      <c r="NM8" s="5" t="s">
        <v>579</v>
      </c>
      <c r="NN8" s="5" t="s">
        <v>579</v>
      </c>
      <c r="NO8" s="5" t="s">
        <v>574</v>
      </c>
      <c r="NP8" s="5" t="s">
        <v>574</v>
      </c>
      <c r="NQ8" s="5" t="s">
        <v>648</v>
      </c>
      <c r="NR8" s="5" t="s">
        <v>648</v>
      </c>
      <c r="NS8" s="5" t="s">
        <v>611</v>
      </c>
      <c r="NT8" s="5" t="s">
        <v>611</v>
      </c>
      <c r="NU8" s="5" t="s">
        <v>611</v>
      </c>
      <c r="NV8" s="5" t="s">
        <v>611</v>
      </c>
      <c r="NW8" s="5" t="s">
        <v>611</v>
      </c>
      <c r="NX8" s="5" t="s">
        <v>611</v>
      </c>
      <c r="NY8" s="5" t="s">
        <v>611</v>
      </c>
      <c r="NZ8" s="5" t="s">
        <v>611</v>
      </c>
      <c r="OA8" s="5" t="s">
        <v>579</v>
      </c>
      <c r="OB8" s="5" t="s">
        <v>579</v>
      </c>
      <c r="OC8" s="5" t="s">
        <v>579</v>
      </c>
      <c r="OD8" s="5" t="s">
        <v>579</v>
      </c>
      <c r="OE8" s="5" t="s">
        <v>579</v>
      </c>
      <c r="OF8" s="5" t="s">
        <v>579</v>
      </c>
      <c r="OG8" s="5" t="s">
        <v>579</v>
      </c>
      <c r="OH8" s="5" t="s">
        <v>579</v>
      </c>
      <c r="OI8" s="5" t="s">
        <v>579</v>
      </c>
      <c r="OJ8" s="5" t="s">
        <v>579</v>
      </c>
      <c r="OK8" s="5" t="s">
        <v>579</v>
      </c>
      <c r="OL8" s="5" t="s">
        <v>579</v>
      </c>
      <c r="OM8" s="5" t="s">
        <v>611</v>
      </c>
      <c r="ON8" s="5" t="s">
        <v>611</v>
      </c>
      <c r="OO8" s="5" t="s">
        <v>579</v>
      </c>
      <c r="OP8" s="5" t="s">
        <v>579</v>
      </c>
      <c r="OQ8" s="5" t="s">
        <v>579</v>
      </c>
      <c r="OR8" s="5" t="s">
        <v>579</v>
      </c>
      <c r="OS8" s="5" t="s">
        <v>579</v>
      </c>
      <c r="OT8" s="5" t="s">
        <v>579</v>
      </c>
      <c r="OU8" s="5" t="s">
        <v>579</v>
      </c>
      <c r="OV8" s="5" t="s">
        <v>579</v>
      </c>
      <c r="OW8" s="5" t="s">
        <v>910</v>
      </c>
      <c r="OX8" s="5" t="s">
        <v>649</v>
      </c>
      <c r="OY8" s="5" t="s">
        <v>579</v>
      </c>
      <c r="OZ8" s="5" t="s">
        <v>579</v>
      </c>
      <c r="PA8" s="5" t="s">
        <v>610</v>
      </c>
      <c r="PB8" s="5" t="s">
        <v>611</v>
      </c>
      <c r="PC8" s="5" t="s">
        <v>579</v>
      </c>
      <c r="PD8" s="5" t="s">
        <v>579</v>
      </c>
      <c r="PE8" s="5" t="s">
        <v>604</v>
      </c>
      <c r="PF8" s="5" t="s">
        <v>579</v>
      </c>
      <c r="PG8" s="5" t="s">
        <v>579</v>
      </c>
      <c r="PH8" s="5" t="s">
        <v>579</v>
      </c>
      <c r="PI8" s="5" t="s">
        <v>579</v>
      </c>
      <c r="PJ8" s="5" t="s">
        <v>579</v>
      </c>
      <c r="PK8" s="5" t="s">
        <v>879</v>
      </c>
      <c r="PL8" s="5" t="s">
        <v>879</v>
      </c>
      <c r="PM8" s="5" t="s">
        <v>911</v>
      </c>
      <c r="PN8" s="5" t="s">
        <v>911</v>
      </c>
      <c r="PO8" s="5" t="s">
        <v>579</v>
      </c>
      <c r="PP8" s="5" t="s">
        <v>579</v>
      </c>
      <c r="PQ8" s="5" t="s">
        <v>611</v>
      </c>
      <c r="PR8" s="5" t="s">
        <v>611</v>
      </c>
      <c r="PS8" s="5" t="s">
        <v>579</v>
      </c>
      <c r="PT8" s="5" t="s">
        <v>579</v>
      </c>
      <c r="PU8" s="5" t="s">
        <v>650</v>
      </c>
      <c r="PV8" s="5" t="s">
        <v>650</v>
      </c>
      <c r="PW8" s="5" t="s">
        <v>611</v>
      </c>
      <c r="PX8" s="5" t="s">
        <v>611</v>
      </c>
      <c r="PY8" s="5" t="s">
        <v>579</v>
      </c>
      <c r="PZ8" s="5" t="s">
        <v>579</v>
      </c>
      <c r="QA8" s="5" t="s">
        <v>579</v>
      </c>
      <c r="QB8" s="5" t="s">
        <v>579</v>
      </c>
      <c r="QC8" s="5" t="s">
        <v>591</v>
      </c>
      <c r="QD8" s="5" t="s">
        <v>591</v>
      </c>
      <c r="QE8" s="5" t="s">
        <v>579</v>
      </c>
      <c r="QF8" s="5" t="s">
        <v>610</v>
      </c>
      <c r="QG8" s="5" t="s">
        <v>579</v>
      </c>
      <c r="QH8" s="5" t="s">
        <v>652</v>
      </c>
      <c r="QI8" s="5" t="s">
        <v>579</v>
      </c>
      <c r="QJ8" s="5" t="s">
        <v>653</v>
      </c>
      <c r="QK8" s="5" t="s">
        <v>579</v>
      </c>
      <c r="QL8" s="5" t="s">
        <v>837</v>
      </c>
      <c r="QM8" s="5" t="s">
        <v>591</v>
      </c>
      <c r="QN8" s="5" t="s">
        <v>591</v>
      </c>
      <c r="QO8" s="5" t="s">
        <v>591</v>
      </c>
      <c r="QP8" s="5" t="s">
        <v>893</v>
      </c>
      <c r="QQ8" s="5" t="s">
        <v>591</v>
      </c>
      <c r="QR8" s="5" t="s">
        <v>591</v>
      </c>
      <c r="QS8" s="5" t="s">
        <v>591</v>
      </c>
      <c r="QT8" s="5" t="s">
        <v>591</v>
      </c>
      <c r="QU8" s="5" t="s">
        <v>591</v>
      </c>
      <c r="QV8" s="5" t="s">
        <v>591</v>
      </c>
      <c r="QW8" s="5" t="s">
        <v>656</v>
      </c>
      <c r="QX8" s="5" t="s">
        <v>656</v>
      </c>
      <c r="QY8" s="5" t="s">
        <v>579</v>
      </c>
      <c r="QZ8" s="5" t="s">
        <v>579</v>
      </c>
      <c r="RA8" s="5" t="s">
        <v>604</v>
      </c>
      <c r="RB8" s="5" t="s">
        <v>604</v>
      </c>
      <c r="RC8" s="5" t="s">
        <v>592</v>
      </c>
      <c r="RD8" s="5" t="s">
        <v>880</v>
      </c>
      <c r="RE8" s="5" t="s">
        <v>591</v>
      </c>
      <c r="RF8" s="5" t="s">
        <v>591</v>
      </c>
      <c r="RG8" s="5" t="s">
        <v>591</v>
      </c>
      <c r="RH8" s="5" t="s">
        <v>591</v>
      </c>
      <c r="RI8" s="5" t="s">
        <v>591</v>
      </c>
      <c r="RJ8" s="5" t="s">
        <v>591</v>
      </c>
      <c r="RK8" s="5" t="s">
        <v>591</v>
      </c>
      <c r="RL8" s="5" t="s">
        <v>591</v>
      </c>
      <c r="RM8" s="5" t="s">
        <v>591</v>
      </c>
      <c r="RN8" s="5" t="s">
        <v>591</v>
      </c>
      <c r="RO8" s="5" t="s">
        <v>591</v>
      </c>
      <c r="RP8" s="5" t="s">
        <v>591</v>
      </c>
      <c r="RQ8" s="5" t="s">
        <v>591</v>
      </c>
      <c r="RR8" s="5" t="s">
        <v>591</v>
      </c>
      <c r="RS8" s="5" t="s">
        <v>591</v>
      </c>
      <c r="RT8" s="5" t="s">
        <v>591</v>
      </c>
      <c r="RU8" s="5" t="s">
        <v>591</v>
      </c>
      <c r="RV8" s="5" t="s">
        <v>591</v>
      </c>
      <c r="RW8" s="5" t="s">
        <v>591</v>
      </c>
      <c r="RX8" s="5" t="s">
        <v>591</v>
      </c>
      <c r="RY8" s="5" t="s">
        <v>591</v>
      </c>
      <c r="RZ8" s="5" t="s">
        <v>591</v>
      </c>
      <c r="SA8" s="5" t="s">
        <v>591</v>
      </c>
      <c r="SB8" s="5" t="s">
        <v>591</v>
      </c>
      <c r="SC8" s="5" t="s">
        <v>591</v>
      </c>
      <c r="SD8" s="5" t="s">
        <v>591</v>
      </c>
      <c r="SE8" s="5" t="s">
        <v>591</v>
      </c>
      <c r="SF8" s="5" t="s">
        <v>591</v>
      </c>
      <c r="SG8" s="5" t="s">
        <v>591</v>
      </c>
      <c r="SH8" s="5" t="s">
        <v>591</v>
      </c>
      <c r="SI8" s="5" t="s">
        <v>579</v>
      </c>
      <c r="SJ8" s="5" t="s">
        <v>579</v>
      </c>
      <c r="SK8" s="5" t="s">
        <v>591</v>
      </c>
      <c r="SL8" s="5" t="s">
        <v>591</v>
      </c>
      <c r="SM8" s="5" t="s">
        <v>611</v>
      </c>
      <c r="SN8" s="5" t="s">
        <v>611</v>
      </c>
      <c r="SO8" s="5" t="s">
        <v>611</v>
      </c>
      <c r="SP8" s="5" t="s">
        <v>611</v>
      </c>
      <c r="SQ8" s="5" t="s">
        <v>579</v>
      </c>
      <c r="SR8" s="5" t="s">
        <v>579</v>
      </c>
      <c r="SS8" s="5" t="s">
        <v>610</v>
      </c>
      <c r="ST8" s="5" t="s">
        <v>610</v>
      </c>
      <c r="SU8" s="5" t="s">
        <v>657</v>
      </c>
      <c r="SV8" s="5" t="s">
        <v>657</v>
      </c>
      <c r="SW8" s="5" t="s">
        <v>579</v>
      </c>
      <c r="SX8" s="5" t="s">
        <v>579</v>
      </c>
      <c r="SY8" s="5" t="s">
        <v>579</v>
      </c>
      <c r="SZ8" s="5" t="s">
        <v>579</v>
      </c>
      <c r="TA8" s="5" t="s">
        <v>579</v>
      </c>
      <c r="TB8" s="5" t="s">
        <v>579</v>
      </c>
      <c r="TC8" s="5" t="s">
        <v>579</v>
      </c>
      <c r="TD8" s="5" t="s">
        <v>579</v>
      </c>
      <c r="TE8" s="5" t="s">
        <v>579</v>
      </c>
      <c r="TF8" s="5" t="s">
        <v>579</v>
      </c>
      <c r="TG8" s="5" t="s">
        <v>579</v>
      </c>
      <c r="TH8" s="5" t="s">
        <v>579</v>
      </c>
      <c r="TI8" s="5" t="s">
        <v>579</v>
      </c>
      <c r="TJ8" s="5" t="s">
        <v>579</v>
      </c>
      <c r="TK8" s="5" t="s">
        <v>579</v>
      </c>
      <c r="TL8" s="5" t="s">
        <v>579</v>
      </c>
      <c r="TM8" s="5" t="s">
        <v>579</v>
      </c>
      <c r="TN8" s="5" t="s">
        <v>579</v>
      </c>
      <c r="TO8" s="5" t="s">
        <v>579</v>
      </c>
      <c r="TP8" s="5" t="s">
        <v>579</v>
      </c>
      <c r="TQ8" s="5" t="s">
        <v>579</v>
      </c>
      <c r="TR8" s="5" t="s">
        <v>652</v>
      </c>
      <c r="TS8" s="5" t="s">
        <v>579</v>
      </c>
      <c r="TT8" s="5" t="s">
        <v>653</v>
      </c>
      <c r="TU8" s="5" t="s">
        <v>579</v>
      </c>
      <c r="TV8" s="5" t="s">
        <v>837</v>
      </c>
      <c r="TW8" s="5" t="s">
        <v>579</v>
      </c>
      <c r="TX8" s="5" t="s">
        <v>579</v>
      </c>
      <c r="TY8" s="5"/>
      <c r="TZ8" s="5"/>
      <c r="UA8" s="5"/>
      <c r="UB8" s="5"/>
      <c r="UC8" s="5"/>
      <c r="UD8" s="5"/>
      <c r="UE8" s="5"/>
      <c r="UF8" s="5"/>
      <c r="UG8" s="5"/>
      <c r="UH8" s="5"/>
      <c r="UI8" s="5" t="s">
        <v>579</v>
      </c>
      <c r="UJ8" s="5" t="s">
        <v>579</v>
      </c>
      <c r="UK8" s="5" t="s">
        <v>611</v>
      </c>
      <c r="UL8" s="5" t="s">
        <v>611</v>
      </c>
      <c r="UM8" s="5" t="s">
        <v>611</v>
      </c>
      <c r="UN8" s="5" t="s">
        <v>611</v>
      </c>
      <c r="UO8" s="5"/>
      <c r="UP8" s="5"/>
      <c r="UQ8" s="5" t="s">
        <v>645</v>
      </c>
      <c r="UR8" s="5" t="s">
        <v>645</v>
      </c>
      <c r="US8" s="5" t="s">
        <v>658</v>
      </c>
      <c r="UT8" s="5" t="s">
        <v>659</v>
      </c>
      <c r="UU8" s="5" t="s">
        <v>579</v>
      </c>
      <c r="UV8" s="5" t="s">
        <v>572</v>
      </c>
      <c r="UW8" s="5" t="s">
        <v>703</v>
      </c>
      <c r="UX8" s="5" t="s">
        <v>703</v>
      </c>
      <c r="UY8" s="5" t="s">
        <v>577</v>
      </c>
      <c r="UZ8" s="5" t="s">
        <v>704</v>
      </c>
      <c r="VA8" s="5" t="s">
        <v>705</v>
      </c>
      <c r="VB8" s="5" t="s">
        <v>572</v>
      </c>
    </row>
    <row r="9" spans="1:574" s="7" customFormat="1" x14ac:dyDescent="0.25">
      <c r="A9" s="5" t="s">
        <v>572</v>
      </c>
      <c r="B9" s="6" t="s">
        <v>912</v>
      </c>
      <c r="C9" s="5" t="s">
        <v>574</v>
      </c>
      <c r="D9" s="6" t="s">
        <v>913</v>
      </c>
      <c r="E9" s="5" t="s">
        <v>574</v>
      </c>
      <c r="F9" s="5" t="s">
        <v>576</v>
      </c>
      <c r="G9" s="5" t="s">
        <v>576</v>
      </c>
      <c r="H9" s="5" t="s">
        <v>577</v>
      </c>
      <c r="I9" s="5" t="s">
        <v>578</v>
      </c>
      <c r="J9" s="5" t="s">
        <v>578</v>
      </c>
      <c r="K9" s="5" t="s">
        <v>577</v>
      </c>
      <c r="L9" s="5" t="s">
        <v>579</v>
      </c>
      <c r="M9" s="5" t="s">
        <v>579</v>
      </c>
      <c r="N9" s="5" t="s">
        <v>577</v>
      </c>
      <c r="O9" s="5" t="s">
        <v>579</v>
      </c>
      <c r="P9" s="5" t="s">
        <v>579</v>
      </c>
      <c r="Q9" s="5" t="s">
        <v>577</v>
      </c>
      <c r="R9" s="5" t="s">
        <v>579</v>
      </c>
      <c r="S9" s="5" t="s">
        <v>579</v>
      </c>
      <c r="T9" s="5" t="s">
        <v>577</v>
      </c>
      <c r="U9" s="5" t="s">
        <v>579</v>
      </c>
      <c r="V9" s="5" t="s">
        <v>579</v>
      </c>
      <c r="W9" s="5" t="s">
        <v>577</v>
      </c>
      <c r="X9" s="5" t="s">
        <v>914</v>
      </c>
      <c r="Y9" s="5" t="s">
        <v>914</v>
      </c>
      <c r="Z9" s="5" t="s">
        <v>577</v>
      </c>
      <c r="AA9" s="5" t="s">
        <v>915</v>
      </c>
      <c r="AB9" s="5" t="s">
        <v>915</v>
      </c>
      <c r="AC9" s="5" t="s">
        <v>577</v>
      </c>
      <c r="AD9" s="5" t="s">
        <v>916</v>
      </c>
      <c r="AE9" s="5" t="s">
        <v>916</v>
      </c>
      <c r="AF9" s="5" t="s">
        <v>577</v>
      </c>
      <c r="AG9" s="5" t="s">
        <v>917</v>
      </c>
      <c r="AH9" s="5" t="s">
        <v>917</v>
      </c>
      <c r="AI9" s="5" t="s">
        <v>577</v>
      </c>
      <c r="AJ9" s="5"/>
      <c r="AK9" s="5"/>
      <c r="AL9" s="5" t="s">
        <v>577</v>
      </c>
      <c r="AM9" s="5"/>
      <c r="AN9" s="5"/>
      <c r="AO9" s="5" t="s">
        <v>577</v>
      </c>
      <c r="AP9" s="5" t="s">
        <v>584</v>
      </c>
      <c r="AQ9" s="5" t="s">
        <v>585</v>
      </c>
      <c r="AR9" s="5" t="s">
        <v>577</v>
      </c>
      <c r="AS9" s="5" t="s">
        <v>586</v>
      </c>
      <c r="AT9" s="5" t="s">
        <v>586</v>
      </c>
      <c r="AU9" s="5" t="s">
        <v>577</v>
      </c>
      <c r="AV9" s="5" t="s">
        <v>587</v>
      </c>
      <c r="AW9" s="5" t="s">
        <v>587</v>
      </c>
      <c r="AX9" s="5" t="s">
        <v>577</v>
      </c>
      <c r="AY9" s="5" t="s">
        <v>588</v>
      </c>
      <c r="AZ9" s="5" t="s">
        <v>588</v>
      </c>
      <c r="BA9" s="5" t="s">
        <v>577</v>
      </c>
      <c r="BB9" s="5" t="s">
        <v>579</v>
      </c>
      <c r="BC9" s="5" t="s">
        <v>579</v>
      </c>
      <c r="BD9" s="5" t="s">
        <v>577</v>
      </c>
      <c r="BE9" s="5" t="s">
        <v>579</v>
      </c>
      <c r="BF9" s="5" t="s">
        <v>579</v>
      </c>
      <c r="BG9" s="5" t="s">
        <v>577</v>
      </c>
      <c r="BH9" s="5" t="s">
        <v>579</v>
      </c>
      <c r="BI9" s="5" t="s">
        <v>579</v>
      </c>
      <c r="BJ9" s="5" t="s">
        <v>577</v>
      </c>
      <c r="BK9" s="5" t="s">
        <v>579</v>
      </c>
      <c r="BL9" s="5" t="s">
        <v>579</v>
      </c>
      <c r="BM9" s="5" t="s">
        <v>577</v>
      </c>
      <c r="BN9" s="5" t="s">
        <v>579</v>
      </c>
      <c r="BO9" s="5" t="s">
        <v>579</v>
      </c>
      <c r="BP9" s="5" t="s">
        <v>577</v>
      </c>
      <c r="BQ9" s="5" t="s">
        <v>918</v>
      </c>
      <c r="BR9" s="5" t="s">
        <v>918</v>
      </c>
      <c r="BS9" s="5" t="s">
        <v>577</v>
      </c>
      <c r="BT9" s="5" t="s">
        <v>579</v>
      </c>
      <c r="BU9" s="5" t="s">
        <v>669</v>
      </c>
      <c r="BV9" s="5" t="s">
        <v>669</v>
      </c>
      <c r="BW9" s="5" t="s">
        <v>577</v>
      </c>
      <c r="BX9" s="5" t="s">
        <v>590</v>
      </c>
      <c r="BY9" s="5" t="s">
        <v>590</v>
      </c>
      <c r="BZ9" s="5" t="s">
        <v>577</v>
      </c>
      <c r="CA9" s="5" t="s">
        <v>579</v>
      </c>
      <c r="CB9" s="5" t="s">
        <v>579</v>
      </c>
      <c r="CC9" s="5" t="s">
        <v>577</v>
      </c>
      <c r="CD9" s="5" t="s">
        <v>579</v>
      </c>
      <c r="CE9" s="5" t="s">
        <v>579</v>
      </c>
      <c r="CF9" s="5" t="s">
        <v>577</v>
      </c>
      <c r="CG9" s="5" t="s">
        <v>591</v>
      </c>
      <c r="CH9" s="5" t="s">
        <v>919</v>
      </c>
      <c r="CI9" s="5" t="s">
        <v>577</v>
      </c>
      <c r="CJ9" s="5" t="s">
        <v>920</v>
      </c>
      <c r="CK9" s="5" t="s">
        <v>919</v>
      </c>
      <c r="CL9" s="5" t="s">
        <v>577</v>
      </c>
      <c r="CM9" s="5" t="s">
        <v>921</v>
      </c>
      <c r="CN9" s="5" t="s">
        <v>919</v>
      </c>
      <c r="CO9" s="5" t="s">
        <v>577</v>
      </c>
      <c r="CP9" s="5" t="s">
        <v>592</v>
      </c>
      <c r="CQ9" s="5" t="s">
        <v>919</v>
      </c>
      <c r="CR9" s="5" t="s">
        <v>577</v>
      </c>
      <c r="CS9" s="5" t="s">
        <v>922</v>
      </c>
      <c r="CT9" s="5" t="s">
        <v>919</v>
      </c>
      <c r="CU9" s="5" t="s">
        <v>577</v>
      </c>
      <c r="CV9" s="5" t="s">
        <v>923</v>
      </c>
      <c r="CW9" s="5" t="s">
        <v>591</v>
      </c>
      <c r="CX9" s="5" t="s">
        <v>572</v>
      </c>
      <c r="CY9" s="5" t="s">
        <v>591</v>
      </c>
      <c r="CZ9" s="5" t="s">
        <v>919</v>
      </c>
      <c r="DA9" s="5" t="s">
        <v>577</v>
      </c>
      <c r="DB9" s="5" t="s">
        <v>923</v>
      </c>
      <c r="DC9" s="5" t="s">
        <v>919</v>
      </c>
      <c r="DD9" s="5" t="s">
        <v>577</v>
      </c>
      <c r="DE9" s="5" t="s">
        <v>924</v>
      </c>
      <c r="DF9" s="5" t="s">
        <v>591</v>
      </c>
      <c r="DG9" s="5" t="s">
        <v>577</v>
      </c>
      <c r="DH9" s="5" t="s">
        <v>579</v>
      </c>
      <c r="DI9" s="5" t="s">
        <v>579</v>
      </c>
      <c r="DJ9" s="5" t="s">
        <v>577</v>
      </c>
      <c r="DK9" s="5" t="s">
        <v>579</v>
      </c>
      <c r="DL9" s="5" t="s">
        <v>579</v>
      </c>
      <c r="DM9" s="5" t="s">
        <v>577</v>
      </c>
      <c r="DN9" s="5" t="s">
        <v>591</v>
      </c>
      <c r="DO9" s="5" t="s">
        <v>591</v>
      </c>
      <c r="DP9" s="5" t="s">
        <v>577</v>
      </c>
      <c r="DQ9" s="5" t="s">
        <v>579</v>
      </c>
      <c r="DR9" s="5" t="s">
        <v>579</v>
      </c>
      <c r="DS9" s="5" t="s">
        <v>577</v>
      </c>
      <c r="DT9" s="5" t="s">
        <v>579</v>
      </c>
      <c r="DU9" s="5" t="s">
        <v>579</v>
      </c>
      <c r="DV9" s="5" t="s">
        <v>577</v>
      </c>
      <c r="DW9" s="5" t="s">
        <v>579</v>
      </c>
      <c r="DX9" s="5" t="s">
        <v>579</v>
      </c>
      <c r="DY9" s="5" t="s">
        <v>577</v>
      </c>
      <c r="DZ9" s="5" t="s">
        <v>579</v>
      </c>
      <c r="EA9" s="5" t="s">
        <v>579</v>
      </c>
      <c r="EB9" s="5" t="s">
        <v>577</v>
      </c>
      <c r="EC9" s="5" t="s">
        <v>850</v>
      </c>
      <c r="ED9" s="5" t="s">
        <v>851</v>
      </c>
      <c r="EE9" s="5" t="s">
        <v>925</v>
      </c>
      <c r="EF9" s="5" t="s">
        <v>925</v>
      </c>
      <c r="EG9" s="5" t="s">
        <v>926</v>
      </c>
      <c r="EH9" s="5" t="s">
        <v>927</v>
      </c>
      <c r="EI9" s="5" t="s">
        <v>850</v>
      </c>
      <c r="EJ9" s="5" t="s">
        <v>851</v>
      </c>
      <c r="EK9" s="5" t="s">
        <v>603</v>
      </c>
      <c r="EL9" s="5" t="s">
        <v>604</v>
      </c>
      <c r="EM9" s="5" t="s">
        <v>605</v>
      </c>
      <c r="EN9" s="5" t="s">
        <v>605</v>
      </c>
      <c r="EO9" s="5" t="s">
        <v>606</v>
      </c>
      <c r="EP9" s="5" t="s">
        <v>606</v>
      </c>
      <c r="EQ9" s="5" t="s">
        <v>607</v>
      </c>
      <c r="ER9" s="5" t="s">
        <v>607</v>
      </c>
      <c r="ES9" s="5" t="s">
        <v>608</v>
      </c>
      <c r="ET9" s="5" t="s">
        <v>608</v>
      </c>
      <c r="EU9" s="5"/>
      <c r="EV9" s="5"/>
      <c r="EW9" s="5" t="s">
        <v>605</v>
      </c>
      <c r="EX9" s="5" t="s">
        <v>604</v>
      </c>
      <c r="EY9" s="5"/>
      <c r="EZ9" s="5"/>
      <c r="FA9" s="5" t="s">
        <v>610</v>
      </c>
      <c r="FB9" s="5" t="s">
        <v>610</v>
      </c>
      <c r="FC9" s="5" t="s">
        <v>610</v>
      </c>
      <c r="FD9" s="5" t="s">
        <v>610</v>
      </c>
      <c r="FE9" s="5" t="s">
        <v>611</v>
      </c>
      <c r="FF9" s="5" t="s">
        <v>611</v>
      </c>
      <c r="FG9" s="5" t="s">
        <v>604</v>
      </c>
      <c r="FH9" s="5" t="s">
        <v>604</v>
      </c>
      <c r="FI9" s="5" t="s">
        <v>610</v>
      </c>
      <c r="FJ9" s="5" t="s">
        <v>610</v>
      </c>
      <c r="FK9" s="5" t="s">
        <v>611</v>
      </c>
      <c r="FL9" s="5" t="s">
        <v>611</v>
      </c>
      <c r="FM9" s="5" t="s">
        <v>928</v>
      </c>
      <c r="FN9" s="5" t="s">
        <v>851</v>
      </c>
      <c r="FO9" s="5" t="s">
        <v>613</v>
      </c>
      <c r="FP9" s="5" t="s">
        <v>613</v>
      </c>
      <c r="FQ9" s="5" t="s">
        <v>579</v>
      </c>
      <c r="FR9" s="5" t="s">
        <v>579</v>
      </c>
      <c r="FS9" s="5" t="s">
        <v>929</v>
      </c>
      <c r="FT9" s="5" t="s">
        <v>929</v>
      </c>
      <c r="FU9" s="5" t="s">
        <v>579</v>
      </c>
      <c r="FV9" s="5" t="s">
        <v>579</v>
      </c>
      <c r="FW9" s="5" t="s">
        <v>579</v>
      </c>
      <c r="FX9" s="5" t="s">
        <v>579</v>
      </c>
      <c r="FY9" s="5" t="s">
        <v>930</v>
      </c>
      <c r="FZ9" s="5" t="s">
        <v>930</v>
      </c>
      <c r="GA9" s="5" t="s">
        <v>679</v>
      </c>
      <c r="GB9" s="5" t="s">
        <v>680</v>
      </c>
      <c r="GC9" s="5"/>
      <c r="GD9" s="5"/>
      <c r="GE9" s="5"/>
      <c r="GF9" s="5"/>
      <c r="GG9" s="5"/>
      <c r="GH9" s="5"/>
      <c r="GI9" s="5"/>
      <c r="GJ9" s="5"/>
      <c r="GK9" s="5"/>
      <c r="GL9" s="5"/>
      <c r="GM9" s="5" t="s">
        <v>931</v>
      </c>
      <c r="GN9" s="5" t="s">
        <v>931</v>
      </c>
      <c r="GO9" s="5" t="s">
        <v>929</v>
      </c>
      <c r="GP9" s="5" t="s">
        <v>931</v>
      </c>
      <c r="GQ9" s="5" t="s">
        <v>576</v>
      </c>
      <c r="GR9" s="5" t="s">
        <v>576</v>
      </c>
      <c r="GS9" s="5" t="s">
        <v>620</v>
      </c>
      <c r="GT9" s="5" t="s">
        <v>620</v>
      </c>
      <c r="GU9" s="5" t="s">
        <v>621</v>
      </c>
      <c r="GV9" s="5" t="s">
        <v>621</v>
      </c>
      <c r="GW9" s="5" t="s">
        <v>622</v>
      </c>
      <c r="GX9" s="5" t="s">
        <v>622</v>
      </c>
      <c r="GY9" s="5" t="s">
        <v>623</v>
      </c>
      <c r="GZ9" s="5" t="s">
        <v>623</v>
      </c>
      <c r="HA9" s="5" t="s">
        <v>579</v>
      </c>
      <c r="HB9" s="5" t="s">
        <v>579</v>
      </c>
      <c r="HC9" s="5" t="s">
        <v>610</v>
      </c>
      <c r="HD9" s="5" t="s">
        <v>610</v>
      </c>
      <c r="HE9" s="5"/>
      <c r="HF9" s="5"/>
      <c r="HG9" s="5" t="s">
        <v>932</v>
      </c>
      <c r="HH9" s="5" t="s">
        <v>933</v>
      </c>
      <c r="HI9" s="5" t="s">
        <v>579</v>
      </c>
      <c r="HJ9" s="5" t="s">
        <v>579</v>
      </c>
      <c r="HK9" s="5" t="s">
        <v>579</v>
      </c>
      <c r="HL9" s="5" t="s">
        <v>579</v>
      </c>
      <c r="HM9" s="5" t="s">
        <v>925</v>
      </c>
      <c r="HN9" s="5" t="s">
        <v>925</v>
      </c>
      <c r="HO9" s="5" t="s">
        <v>626</v>
      </c>
      <c r="HP9" s="5" t="s">
        <v>626</v>
      </c>
      <c r="HQ9" s="5" t="s">
        <v>685</v>
      </c>
      <c r="HR9" s="5" t="s">
        <v>685</v>
      </c>
      <c r="HS9" s="5" t="s">
        <v>934</v>
      </c>
      <c r="HT9" s="5" t="s">
        <v>934</v>
      </c>
      <c r="HU9" s="5" t="s">
        <v>587</v>
      </c>
      <c r="HV9" s="5" t="s">
        <v>587</v>
      </c>
      <c r="HW9" s="5" t="s">
        <v>591</v>
      </c>
      <c r="HX9" s="5" t="s">
        <v>591</v>
      </c>
      <c r="HY9" s="5" t="s">
        <v>579</v>
      </c>
      <c r="HZ9" s="5" t="s">
        <v>579</v>
      </c>
      <c r="IA9" s="5" t="s">
        <v>935</v>
      </c>
      <c r="IB9" s="5" t="s">
        <v>935</v>
      </c>
      <c r="IC9" s="5" t="s">
        <v>609</v>
      </c>
      <c r="ID9" s="5" t="s">
        <v>609</v>
      </c>
      <c r="IE9" s="5" t="s">
        <v>630</v>
      </c>
      <c r="IF9" s="5" t="s">
        <v>630</v>
      </c>
      <c r="IG9" s="5" t="s">
        <v>611</v>
      </c>
      <c r="IH9" s="5" t="s">
        <v>611</v>
      </c>
      <c r="II9" s="5" t="s">
        <v>780</v>
      </c>
      <c r="IJ9" s="5" t="s">
        <v>780</v>
      </c>
      <c r="IK9" s="5" t="s">
        <v>936</v>
      </c>
      <c r="IL9" s="5" t="s">
        <v>936</v>
      </c>
      <c r="IM9" s="5" t="s">
        <v>937</v>
      </c>
      <c r="IN9" s="5" t="s">
        <v>937</v>
      </c>
      <c r="IO9" s="5" t="s">
        <v>691</v>
      </c>
      <c r="IP9" s="5" t="s">
        <v>691</v>
      </c>
      <c r="IQ9" s="5" t="s">
        <v>579</v>
      </c>
      <c r="IR9" s="5" t="s">
        <v>579</v>
      </c>
      <c r="IS9" s="5" t="s">
        <v>611</v>
      </c>
      <c r="IT9" s="5" t="s">
        <v>611</v>
      </c>
      <c r="IU9" s="5" t="s">
        <v>579</v>
      </c>
      <c r="IV9" s="5" t="s">
        <v>579</v>
      </c>
      <c r="IW9" s="5" t="s">
        <v>610</v>
      </c>
      <c r="IX9" s="5" t="s">
        <v>579</v>
      </c>
      <c r="IY9" s="5" t="s">
        <v>633</v>
      </c>
      <c r="IZ9" s="5" t="s">
        <v>579</v>
      </c>
      <c r="JA9" s="5" t="s">
        <v>634</v>
      </c>
      <c r="JB9" s="5" t="s">
        <v>579</v>
      </c>
      <c r="JC9" s="5" t="s">
        <v>579</v>
      </c>
      <c r="JD9" s="5" t="s">
        <v>851</v>
      </c>
      <c r="JE9" s="5" t="s">
        <v>635</v>
      </c>
      <c r="JF9" s="5" t="s">
        <v>635</v>
      </c>
      <c r="JG9" s="5" t="s">
        <v>938</v>
      </c>
      <c r="JH9" s="5" t="s">
        <v>939</v>
      </c>
      <c r="JI9" s="5" t="s">
        <v>940</v>
      </c>
      <c r="JJ9" s="5" t="s">
        <v>941</v>
      </c>
      <c r="JK9" s="5" t="s">
        <v>591</v>
      </c>
      <c r="JL9" s="5" t="s">
        <v>591</v>
      </c>
      <c r="JM9" s="5" t="s">
        <v>591</v>
      </c>
      <c r="JN9" s="5" t="s">
        <v>591</v>
      </c>
      <c r="JO9" s="5" t="s">
        <v>591</v>
      </c>
      <c r="JP9" s="5" t="s">
        <v>591</v>
      </c>
      <c r="JQ9" s="5" t="s">
        <v>591</v>
      </c>
      <c r="JR9" s="5" t="s">
        <v>942</v>
      </c>
      <c r="JS9" s="5" t="s">
        <v>696</v>
      </c>
      <c r="JT9" s="5" t="s">
        <v>639</v>
      </c>
      <c r="JU9" s="5" t="s">
        <v>591</v>
      </c>
      <c r="JV9" s="5" t="s">
        <v>591</v>
      </c>
      <c r="JW9" s="5" t="s">
        <v>591</v>
      </c>
      <c r="JX9" s="5" t="s">
        <v>591</v>
      </c>
      <c r="JY9" s="5" t="s">
        <v>591</v>
      </c>
      <c r="JZ9" s="5" t="s">
        <v>591</v>
      </c>
      <c r="KA9" s="5" t="s">
        <v>591</v>
      </c>
      <c r="KB9" s="5" t="s">
        <v>591</v>
      </c>
      <c r="KC9" s="5" t="s">
        <v>591</v>
      </c>
      <c r="KD9" s="5" t="s">
        <v>591</v>
      </c>
      <c r="KE9" s="5" t="s">
        <v>591</v>
      </c>
      <c r="KF9" s="5" t="s">
        <v>591</v>
      </c>
      <c r="KG9" s="5" t="s">
        <v>656</v>
      </c>
      <c r="KH9" s="5" t="s">
        <v>656</v>
      </c>
      <c r="KI9" s="5" t="s">
        <v>579</v>
      </c>
      <c r="KJ9" s="5" t="s">
        <v>579</v>
      </c>
      <c r="KK9" s="5" t="s">
        <v>642</v>
      </c>
      <c r="KL9" s="5" t="s">
        <v>642</v>
      </c>
      <c r="KM9" s="5" t="s">
        <v>591</v>
      </c>
      <c r="KN9" s="5" t="s">
        <v>591</v>
      </c>
      <c r="KO9" s="5" t="s">
        <v>591</v>
      </c>
      <c r="KP9" s="5" t="s">
        <v>591</v>
      </c>
      <c r="KQ9" s="5" t="s">
        <v>591</v>
      </c>
      <c r="KR9" s="5" t="s">
        <v>591</v>
      </c>
      <c r="KS9" s="5" t="s">
        <v>591</v>
      </c>
      <c r="KT9" s="5" t="s">
        <v>591</v>
      </c>
      <c r="KU9" s="5" t="s">
        <v>591</v>
      </c>
      <c r="KV9" s="5" t="s">
        <v>591</v>
      </c>
      <c r="KW9" s="5" t="s">
        <v>591</v>
      </c>
      <c r="KX9" s="5" t="s">
        <v>591</v>
      </c>
      <c r="KY9" s="5" t="s">
        <v>579</v>
      </c>
      <c r="KZ9" s="5" t="s">
        <v>579</v>
      </c>
      <c r="LA9" s="5" t="s">
        <v>579</v>
      </c>
      <c r="LB9" s="5" t="s">
        <v>579</v>
      </c>
      <c r="LC9" s="5" t="s">
        <v>579</v>
      </c>
      <c r="LD9" s="5" t="s">
        <v>579</v>
      </c>
      <c r="LE9" s="5" t="s">
        <v>579</v>
      </c>
      <c r="LF9" s="5" t="s">
        <v>579</v>
      </c>
      <c r="LG9" s="5" t="s">
        <v>579</v>
      </c>
      <c r="LH9" s="5" t="s">
        <v>579</v>
      </c>
      <c r="LI9" s="5" t="s">
        <v>579</v>
      </c>
      <c r="LJ9" s="5" t="s">
        <v>579</v>
      </c>
      <c r="LK9" s="5" t="s">
        <v>579</v>
      </c>
      <c r="LL9" s="5" t="s">
        <v>579</v>
      </c>
      <c r="LM9" s="5" t="s">
        <v>579</v>
      </c>
      <c r="LN9" s="5" t="s">
        <v>579</v>
      </c>
      <c r="LO9" s="5" t="s">
        <v>579</v>
      </c>
      <c r="LP9" s="5" t="s">
        <v>579</v>
      </c>
      <c r="LQ9" s="5" t="s">
        <v>591</v>
      </c>
      <c r="LR9" s="5" t="s">
        <v>591</v>
      </c>
      <c r="LS9" s="5" t="s">
        <v>579</v>
      </c>
      <c r="LT9" s="5" t="s">
        <v>579</v>
      </c>
      <c r="LU9" s="5" t="s">
        <v>579</v>
      </c>
      <c r="LV9" s="5" t="s">
        <v>579</v>
      </c>
      <c r="LW9" s="5" t="s">
        <v>579</v>
      </c>
      <c r="LX9" s="5" t="s">
        <v>579</v>
      </c>
      <c r="LY9" s="5" t="s">
        <v>611</v>
      </c>
      <c r="LZ9" s="5" t="s">
        <v>611</v>
      </c>
      <c r="MA9" s="5" t="s">
        <v>579</v>
      </c>
      <c r="MB9" s="5" t="s">
        <v>579</v>
      </c>
      <c r="MC9" s="5" t="s">
        <v>579</v>
      </c>
      <c r="MD9" s="5" t="s">
        <v>579</v>
      </c>
      <c r="ME9" s="5" t="s">
        <v>645</v>
      </c>
      <c r="MF9" s="5" t="s">
        <v>645</v>
      </c>
      <c r="MG9" s="5" t="s">
        <v>587</v>
      </c>
      <c r="MH9" s="5" t="s">
        <v>587</v>
      </c>
      <c r="MI9" s="5" t="s">
        <v>576</v>
      </c>
      <c r="MJ9" s="5" t="s">
        <v>576</v>
      </c>
      <c r="MK9" s="5" t="s">
        <v>591</v>
      </c>
      <c r="ML9" s="5" t="s">
        <v>591</v>
      </c>
      <c r="MM9" s="5" t="s">
        <v>579</v>
      </c>
      <c r="MN9" s="5" t="s">
        <v>579</v>
      </c>
      <c r="MO9" s="5" t="s">
        <v>579</v>
      </c>
      <c r="MP9" s="5" t="s">
        <v>579</v>
      </c>
      <c r="MQ9" s="5" t="s">
        <v>591</v>
      </c>
      <c r="MR9" s="5" t="s">
        <v>591</v>
      </c>
      <c r="MS9" s="5" t="s">
        <v>591</v>
      </c>
      <c r="MT9" s="5" t="s">
        <v>591</v>
      </c>
      <c r="MU9" s="5" t="s">
        <v>579</v>
      </c>
      <c r="MV9" s="5" t="s">
        <v>579</v>
      </c>
      <c r="MW9" s="5" t="s">
        <v>579</v>
      </c>
      <c r="MX9" s="5" t="s">
        <v>579</v>
      </c>
      <c r="MY9" s="5" t="s">
        <v>579</v>
      </c>
      <c r="MZ9" s="5" t="s">
        <v>579</v>
      </c>
      <c r="NA9" s="5" t="s">
        <v>579</v>
      </c>
      <c r="NB9" s="5" t="s">
        <v>579</v>
      </c>
      <c r="NC9" s="5" t="s">
        <v>579</v>
      </c>
      <c r="ND9" s="5" t="s">
        <v>579</v>
      </c>
      <c r="NE9" s="5" t="s">
        <v>579</v>
      </c>
      <c r="NF9" s="5" t="s">
        <v>579</v>
      </c>
      <c r="NG9" s="5" t="s">
        <v>850</v>
      </c>
      <c r="NH9" s="5" t="s">
        <v>851</v>
      </c>
      <c r="NI9" s="5" t="s">
        <v>943</v>
      </c>
      <c r="NJ9" s="5" t="s">
        <v>944</v>
      </c>
      <c r="NK9" s="5" t="s">
        <v>579</v>
      </c>
      <c r="NL9" s="5" t="s">
        <v>579</v>
      </c>
      <c r="NM9" s="5" t="s">
        <v>605</v>
      </c>
      <c r="NN9" s="5" t="s">
        <v>605</v>
      </c>
      <c r="NO9" s="5" t="s">
        <v>574</v>
      </c>
      <c r="NP9" s="5" t="s">
        <v>574</v>
      </c>
      <c r="NQ9" s="5" t="s">
        <v>648</v>
      </c>
      <c r="NR9" s="5" t="s">
        <v>648</v>
      </c>
      <c r="NS9" s="5" t="s">
        <v>611</v>
      </c>
      <c r="NT9" s="5" t="s">
        <v>611</v>
      </c>
      <c r="NU9" s="5" t="s">
        <v>611</v>
      </c>
      <c r="NV9" s="5" t="s">
        <v>611</v>
      </c>
      <c r="NW9" s="5" t="s">
        <v>611</v>
      </c>
      <c r="NX9" s="5" t="s">
        <v>611</v>
      </c>
      <c r="NY9" s="5" t="s">
        <v>611</v>
      </c>
      <c r="NZ9" s="5" t="s">
        <v>611</v>
      </c>
      <c r="OA9" s="5" t="s">
        <v>579</v>
      </c>
      <c r="OB9" s="5" t="s">
        <v>579</v>
      </c>
      <c r="OC9" s="5" t="s">
        <v>579</v>
      </c>
      <c r="OD9" s="5" t="s">
        <v>579</v>
      </c>
      <c r="OE9" s="5" t="s">
        <v>579</v>
      </c>
      <c r="OF9" s="5" t="s">
        <v>579</v>
      </c>
      <c r="OG9" s="5" t="s">
        <v>579</v>
      </c>
      <c r="OH9" s="5" t="s">
        <v>579</v>
      </c>
      <c r="OI9" s="5" t="s">
        <v>579</v>
      </c>
      <c r="OJ9" s="5" t="s">
        <v>579</v>
      </c>
      <c r="OK9" s="5" t="s">
        <v>579</v>
      </c>
      <c r="OL9" s="5" t="s">
        <v>579</v>
      </c>
      <c r="OM9" s="5" t="s">
        <v>611</v>
      </c>
      <c r="ON9" s="5" t="s">
        <v>611</v>
      </c>
      <c r="OO9" s="5" t="s">
        <v>579</v>
      </c>
      <c r="OP9" s="5" t="s">
        <v>579</v>
      </c>
      <c r="OQ9" s="5" t="s">
        <v>579</v>
      </c>
      <c r="OR9" s="5" t="s">
        <v>579</v>
      </c>
      <c r="OS9" s="5" t="s">
        <v>579</v>
      </c>
      <c r="OT9" s="5" t="s">
        <v>579</v>
      </c>
      <c r="OU9" s="5" t="s">
        <v>579</v>
      </c>
      <c r="OV9" s="5" t="s">
        <v>579</v>
      </c>
      <c r="OW9" s="5" t="s">
        <v>700</v>
      </c>
      <c r="OX9" s="5" t="s">
        <v>649</v>
      </c>
      <c r="OY9" s="5" t="s">
        <v>579</v>
      </c>
      <c r="OZ9" s="5" t="s">
        <v>579</v>
      </c>
      <c r="PA9" s="5" t="s">
        <v>610</v>
      </c>
      <c r="PB9" s="5" t="s">
        <v>611</v>
      </c>
      <c r="PC9" s="5" t="s">
        <v>579</v>
      </c>
      <c r="PD9" s="5" t="s">
        <v>579</v>
      </c>
      <c r="PE9" s="5" t="s">
        <v>579</v>
      </c>
      <c r="PF9" s="5" t="s">
        <v>579</v>
      </c>
      <c r="PG9" s="5" t="s">
        <v>579</v>
      </c>
      <c r="PH9" s="5" t="s">
        <v>579</v>
      </c>
      <c r="PI9" s="5" t="s">
        <v>579</v>
      </c>
      <c r="PJ9" s="5" t="s">
        <v>579</v>
      </c>
      <c r="PK9" s="5" t="s">
        <v>689</v>
      </c>
      <c r="PL9" s="5" t="s">
        <v>669</v>
      </c>
      <c r="PM9" s="5" t="s">
        <v>945</v>
      </c>
      <c r="PN9" s="5" t="s">
        <v>945</v>
      </c>
      <c r="PO9" s="5" t="s">
        <v>579</v>
      </c>
      <c r="PP9" s="5" t="s">
        <v>579</v>
      </c>
      <c r="PQ9" s="5" t="s">
        <v>611</v>
      </c>
      <c r="PR9" s="5" t="s">
        <v>611</v>
      </c>
      <c r="PS9" s="5" t="s">
        <v>579</v>
      </c>
      <c r="PT9" s="5" t="s">
        <v>579</v>
      </c>
      <c r="PU9" s="5" t="s">
        <v>650</v>
      </c>
      <c r="PV9" s="5" t="s">
        <v>650</v>
      </c>
      <c r="PW9" s="5" t="s">
        <v>611</v>
      </c>
      <c r="PX9" s="5" t="s">
        <v>611</v>
      </c>
      <c r="PY9" s="5" t="s">
        <v>579</v>
      </c>
      <c r="PZ9" s="5" t="s">
        <v>579</v>
      </c>
      <c r="QA9" s="5" t="s">
        <v>579</v>
      </c>
      <c r="QB9" s="5" t="s">
        <v>579</v>
      </c>
      <c r="QC9" s="5" t="s">
        <v>591</v>
      </c>
      <c r="QD9" s="5" t="s">
        <v>591</v>
      </c>
      <c r="QE9" s="5" t="s">
        <v>579</v>
      </c>
      <c r="QF9" s="5" t="s">
        <v>610</v>
      </c>
      <c r="QG9" s="5" t="s">
        <v>579</v>
      </c>
      <c r="QH9" s="5" t="s">
        <v>652</v>
      </c>
      <c r="QI9" s="5" t="s">
        <v>579</v>
      </c>
      <c r="QJ9" s="5" t="s">
        <v>653</v>
      </c>
      <c r="QK9" s="5" t="s">
        <v>579</v>
      </c>
      <c r="QL9" s="5" t="s">
        <v>837</v>
      </c>
      <c r="QM9" s="5" t="s">
        <v>591</v>
      </c>
      <c r="QN9" s="5" t="s">
        <v>591</v>
      </c>
      <c r="QO9" s="5" t="s">
        <v>591</v>
      </c>
      <c r="QP9" s="5" t="s">
        <v>931</v>
      </c>
      <c r="QQ9" s="5" t="s">
        <v>591</v>
      </c>
      <c r="QR9" s="5" t="s">
        <v>591</v>
      </c>
      <c r="QS9" s="5" t="s">
        <v>591</v>
      </c>
      <c r="QT9" s="5" t="s">
        <v>591</v>
      </c>
      <c r="QU9" s="5" t="s">
        <v>591</v>
      </c>
      <c r="QV9" s="5" t="s">
        <v>591</v>
      </c>
      <c r="QW9" s="5" t="s">
        <v>656</v>
      </c>
      <c r="QX9" s="5" t="s">
        <v>656</v>
      </c>
      <c r="QY9" s="5" t="s">
        <v>579</v>
      </c>
      <c r="QZ9" s="5" t="s">
        <v>579</v>
      </c>
      <c r="RA9" s="5" t="s">
        <v>604</v>
      </c>
      <c r="RB9" s="5" t="s">
        <v>604</v>
      </c>
      <c r="RC9" s="5" t="s">
        <v>592</v>
      </c>
      <c r="RD9" s="5" t="s">
        <v>919</v>
      </c>
      <c r="RE9" s="5" t="s">
        <v>591</v>
      </c>
      <c r="RF9" s="5" t="s">
        <v>591</v>
      </c>
      <c r="RG9" s="5" t="s">
        <v>591</v>
      </c>
      <c r="RH9" s="5" t="s">
        <v>591</v>
      </c>
      <c r="RI9" s="5" t="s">
        <v>591</v>
      </c>
      <c r="RJ9" s="5" t="s">
        <v>591</v>
      </c>
      <c r="RK9" s="5" t="s">
        <v>591</v>
      </c>
      <c r="RL9" s="5" t="s">
        <v>591</v>
      </c>
      <c r="RM9" s="5" t="s">
        <v>591</v>
      </c>
      <c r="RN9" s="5" t="s">
        <v>591</v>
      </c>
      <c r="RO9" s="5" t="s">
        <v>591</v>
      </c>
      <c r="RP9" s="5" t="s">
        <v>591</v>
      </c>
      <c r="RQ9" s="5" t="s">
        <v>591</v>
      </c>
      <c r="RR9" s="5" t="s">
        <v>591</v>
      </c>
      <c r="RS9" s="5" t="s">
        <v>591</v>
      </c>
      <c r="RT9" s="5" t="s">
        <v>591</v>
      </c>
      <c r="RU9" s="5" t="s">
        <v>591</v>
      </c>
      <c r="RV9" s="5" t="s">
        <v>591</v>
      </c>
      <c r="RW9" s="5" t="s">
        <v>591</v>
      </c>
      <c r="RX9" s="5" t="s">
        <v>591</v>
      </c>
      <c r="RY9" s="5" t="s">
        <v>591</v>
      </c>
      <c r="RZ9" s="5" t="s">
        <v>591</v>
      </c>
      <c r="SA9" s="5" t="s">
        <v>591</v>
      </c>
      <c r="SB9" s="5" t="s">
        <v>591</v>
      </c>
      <c r="SC9" s="5" t="s">
        <v>591</v>
      </c>
      <c r="SD9" s="5" t="s">
        <v>591</v>
      </c>
      <c r="SE9" s="5" t="s">
        <v>591</v>
      </c>
      <c r="SF9" s="5" t="s">
        <v>591</v>
      </c>
      <c r="SG9" s="5" t="s">
        <v>591</v>
      </c>
      <c r="SH9" s="5" t="s">
        <v>591</v>
      </c>
      <c r="SI9" s="5" t="s">
        <v>579</v>
      </c>
      <c r="SJ9" s="5" t="s">
        <v>579</v>
      </c>
      <c r="SK9" s="5" t="s">
        <v>591</v>
      </c>
      <c r="SL9" s="5" t="s">
        <v>591</v>
      </c>
      <c r="SM9" s="5" t="s">
        <v>611</v>
      </c>
      <c r="SN9" s="5" t="s">
        <v>611</v>
      </c>
      <c r="SO9" s="5" t="s">
        <v>611</v>
      </c>
      <c r="SP9" s="5" t="s">
        <v>611</v>
      </c>
      <c r="SQ9" s="5" t="s">
        <v>579</v>
      </c>
      <c r="SR9" s="5" t="s">
        <v>579</v>
      </c>
      <c r="SS9" s="5" t="s">
        <v>610</v>
      </c>
      <c r="ST9" s="5" t="s">
        <v>610</v>
      </c>
      <c r="SU9" s="5" t="s">
        <v>657</v>
      </c>
      <c r="SV9" s="5" t="s">
        <v>657</v>
      </c>
      <c r="SW9" s="5" t="s">
        <v>579</v>
      </c>
      <c r="SX9" s="5" t="s">
        <v>579</v>
      </c>
      <c r="SY9" s="5" t="s">
        <v>579</v>
      </c>
      <c r="SZ9" s="5" t="s">
        <v>579</v>
      </c>
      <c r="TA9" s="5" t="s">
        <v>579</v>
      </c>
      <c r="TB9" s="5" t="s">
        <v>579</v>
      </c>
      <c r="TC9" s="5" t="s">
        <v>579</v>
      </c>
      <c r="TD9" s="5" t="s">
        <v>579</v>
      </c>
      <c r="TE9" s="5" t="s">
        <v>579</v>
      </c>
      <c r="TF9" s="5" t="s">
        <v>579</v>
      </c>
      <c r="TG9" s="5" t="s">
        <v>579</v>
      </c>
      <c r="TH9" s="5" t="s">
        <v>579</v>
      </c>
      <c r="TI9" s="5" t="s">
        <v>579</v>
      </c>
      <c r="TJ9" s="5" t="s">
        <v>579</v>
      </c>
      <c r="TK9" s="5" t="s">
        <v>579</v>
      </c>
      <c r="TL9" s="5" t="s">
        <v>579</v>
      </c>
      <c r="TM9" s="5" t="s">
        <v>579</v>
      </c>
      <c r="TN9" s="5" t="s">
        <v>579</v>
      </c>
      <c r="TO9" s="5" t="s">
        <v>579</v>
      </c>
      <c r="TP9" s="5" t="s">
        <v>579</v>
      </c>
      <c r="TQ9" s="5" t="s">
        <v>579</v>
      </c>
      <c r="TR9" s="5" t="s">
        <v>652</v>
      </c>
      <c r="TS9" s="5" t="s">
        <v>579</v>
      </c>
      <c r="TT9" s="5" t="s">
        <v>653</v>
      </c>
      <c r="TU9" s="5" t="s">
        <v>579</v>
      </c>
      <c r="TV9" s="5" t="s">
        <v>837</v>
      </c>
      <c r="TW9" s="5" t="s">
        <v>579</v>
      </c>
      <c r="TX9" s="5" t="s">
        <v>579</v>
      </c>
      <c r="TY9" s="5"/>
      <c r="TZ9" s="5"/>
      <c r="UA9" s="5"/>
      <c r="UB9" s="5"/>
      <c r="UC9" s="5"/>
      <c r="UD9" s="5"/>
      <c r="UE9" s="5"/>
      <c r="UF9" s="5"/>
      <c r="UG9" s="5"/>
      <c r="UH9" s="5"/>
      <c r="UI9" s="5" t="s">
        <v>579</v>
      </c>
      <c r="UJ9" s="5" t="s">
        <v>579</v>
      </c>
      <c r="UK9" s="5" t="s">
        <v>611</v>
      </c>
      <c r="UL9" s="5" t="s">
        <v>611</v>
      </c>
      <c r="UM9" s="5" t="s">
        <v>611</v>
      </c>
      <c r="UN9" s="5" t="s">
        <v>611</v>
      </c>
      <c r="UO9" s="5"/>
      <c r="UP9" s="5"/>
      <c r="UQ9" s="5" t="s">
        <v>645</v>
      </c>
      <c r="UR9" s="5" t="s">
        <v>645</v>
      </c>
      <c r="US9" s="5" t="s">
        <v>658</v>
      </c>
      <c r="UT9" s="5" t="s">
        <v>659</v>
      </c>
      <c r="UU9" s="5" t="s">
        <v>579</v>
      </c>
      <c r="UV9" s="5" t="s">
        <v>572</v>
      </c>
      <c r="UW9" s="5" t="s">
        <v>946</v>
      </c>
      <c r="UX9" s="5" t="s">
        <v>703</v>
      </c>
      <c r="UY9" s="5" t="s">
        <v>572</v>
      </c>
      <c r="UZ9" s="5" t="s">
        <v>947</v>
      </c>
      <c r="VA9" s="5" t="s">
        <v>705</v>
      </c>
      <c r="VB9" s="5" t="s">
        <v>572</v>
      </c>
    </row>
    <row r="10" spans="1:574" s="7" customFormat="1" x14ac:dyDescent="0.25">
      <c r="A10" s="5" t="s">
        <v>572</v>
      </c>
      <c r="B10" s="6" t="s">
        <v>948</v>
      </c>
      <c r="C10" s="5" t="s">
        <v>574</v>
      </c>
      <c r="D10" s="6" t="s">
        <v>949</v>
      </c>
      <c r="E10" s="5" t="s">
        <v>574</v>
      </c>
      <c r="F10" s="5" t="s">
        <v>576</v>
      </c>
      <c r="G10" s="5" t="s">
        <v>576</v>
      </c>
      <c r="H10" s="5" t="s">
        <v>577</v>
      </c>
      <c r="I10" s="5" t="s">
        <v>578</v>
      </c>
      <c r="J10" s="5" t="s">
        <v>578</v>
      </c>
      <c r="K10" s="5" t="s">
        <v>577</v>
      </c>
      <c r="L10" s="5" t="s">
        <v>579</v>
      </c>
      <c r="M10" s="5" t="s">
        <v>579</v>
      </c>
      <c r="N10" s="5" t="s">
        <v>577</v>
      </c>
      <c r="O10" s="5" t="s">
        <v>579</v>
      </c>
      <c r="P10" s="5" t="s">
        <v>579</v>
      </c>
      <c r="Q10" s="5" t="s">
        <v>577</v>
      </c>
      <c r="R10" s="5" t="s">
        <v>579</v>
      </c>
      <c r="S10" s="5" t="s">
        <v>579</v>
      </c>
      <c r="T10" s="5" t="s">
        <v>577</v>
      </c>
      <c r="U10" s="5" t="s">
        <v>579</v>
      </c>
      <c r="V10" s="5" t="s">
        <v>579</v>
      </c>
      <c r="W10" s="5" t="s">
        <v>577</v>
      </c>
      <c r="X10" s="5" t="s">
        <v>950</v>
      </c>
      <c r="Y10" s="5" t="s">
        <v>950</v>
      </c>
      <c r="Z10" s="5" t="s">
        <v>577</v>
      </c>
      <c r="AA10" s="5" t="s">
        <v>951</v>
      </c>
      <c r="AB10" s="5" t="s">
        <v>951</v>
      </c>
      <c r="AC10" s="5" t="s">
        <v>577</v>
      </c>
      <c r="AD10" s="5" t="s">
        <v>952</v>
      </c>
      <c r="AE10" s="5" t="s">
        <v>952</v>
      </c>
      <c r="AF10" s="5" t="s">
        <v>577</v>
      </c>
      <c r="AG10" s="5" t="s">
        <v>953</v>
      </c>
      <c r="AH10" s="5" t="s">
        <v>953</v>
      </c>
      <c r="AI10" s="5" t="s">
        <v>577</v>
      </c>
      <c r="AJ10" s="5"/>
      <c r="AK10" s="5"/>
      <c r="AL10" s="5" t="s">
        <v>577</v>
      </c>
      <c r="AM10" s="5"/>
      <c r="AN10" s="5"/>
      <c r="AO10" s="5" t="s">
        <v>577</v>
      </c>
      <c r="AP10" s="5" t="s">
        <v>584</v>
      </c>
      <c r="AQ10" s="5" t="s">
        <v>585</v>
      </c>
      <c r="AR10" s="5" t="s">
        <v>577</v>
      </c>
      <c r="AS10" s="5" t="s">
        <v>586</v>
      </c>
      <c r="AT10" s="5" t="s">
        <v>586</v>
      </c>
      <c r="AU10" s="5" t="s">
        <v>577</v>
      </c>
      <c r="AV10" s="5" t="s">
        <v>645</v>
      </c>
      <c r="AW10" s="5" t="s">
        <v>645</v>
      </c>
      <c r="AX10" s="5" t="s">
        <v>577</v>
      </c>
      <c r="AY10" s="5" t="s">
        <v>713</v>
      </c>
      <c r="AZ10" s="5" t="s">
        <v>713</v>
      </c>
      <c r="BA10" s="5" t="s">
        <v>577</v>
      </c>
      <c r="BB10" s="5" t="s">
        <v>579</v>
      </c>
      <c r="BC10" s="5" t="s">
        <v>579</v>
      </c>
      <c r="BD10" s="5" t="s">
        <v>577</v>
      </c>
      <c r="BE10" s="5" t="s">
        <v>579</v>
      </c>
      <c r="BF10" s="5" t="s">
        <v>579</v>
      </c>
      <c r="BG10" s="5" t="s">
        <v>577</v>
      </c>
      <c r="BH10" s="5" t="s">
        <v>714</v>
      </c>
      <c r="BI10" s="5" t="s">
        <v>714</v>
      </c>
      <c r="BJ10" s="5" t="s">
        <v>577</v>
      </c>
      <c r="BK10" s="5" t="s">
        <v>579</v>
      </c>
      <c r="BL10" s="5" t="s">
        <v>579</v>
      </c>
      <c r="BM10" s="5" t="s">
        <v>577</v>
      </c>
      <c r="BN10" s="5" t="s">
        <v>954</v>
      </c>
      <c r="BO10" s="5" t="s">
        <v>954</v>
      </c>
      <c r="BP10" s="5" t="s">
        <v>577</v>
      </c>
      <c r="BQ10" s="5" t="s">
        <v>955</v>
      </c>
      <c r="BR10" s="5" t="s">
        <v>955</v>
      </c>
      <c r="BS10" s="5" t="s">
        <v>577</v>
      </c>
      <c r="BT10" s="5" t="s">
        <v>579</v>
      </c>
      <c r="BU10" s="5" t="s">
        <v>956</v>
      </c>
      <c r="BV10" s="5" t="s">
        <v>956</v>
      </c>
      <c r="BW10" s="5" t="s">
        <v>577</v>
      </c>
      <c r="BX10" s="5" t="s">
        <v>717</v>
      </c>
      <c r="BY10" s="5" t="s">
        <v>717</v>
      </c>
      <c r="BZ10" s="5" t="s">
        <v>577</v>
      </c>
      <c r="CA10" s="5" t="s">
        <v>579</v>
      </c>
      <c r="CB10" s="5" t="s">
        <v>579</v>
      </c>
      <c r="CC10" s="5" t="s">
        <v>577</v>
      </c>
      <c r="CD10" s="5" t="s">
        <v>579</v>
      </c>
      <c r="CE10" s="5" t="s">
        <v>579</v>
      </c>
      <c r="CF10" s="5" t="s">
        <v>577</v>
      </c>
      <c r="CG10" s="5" t="s">
        <v>591</v>
      </c>
      <c r="CH10" s="5" t="s">
        <v>592</v>
      </c>
      <c r="CI10" s="5" t="s">
        <v>577</v>
      </c>
      <c r="CJ10" s="5" t="s">
        <v>593</v>
      </c>
      <c r="CK10" s="5" t="s">
        <v>957</v>
      </c>
      <c r="CL10" s="5" t="s">
        <v>577</v>
      </c>
      <c r="CM10" s="5" t="s">
        <v>958</v>
      </c>
      <c r="CN10" s="5" t="s">
        <v>957</v>
      </c>
      <c r="CO10" s="5" t="s">
        <v>577</v>
      </c>
      <c r="CP10" s="5" t="s">
        <v>592</v>
      </c>
      <c r="CQ10" s="5" t="s">
        <v>592</v>
      </c>
      <c r="CR10" s="5" t="s">
        <v>577</v>
      </c>
      <c r="CS10" s="5" t="s">
        <v>719</v>
      </c>
      <c r="CT10" s="5" t="s">
        <v>592</v>
      </c>
      <c r="CU10" s="5" t="s">
        <v>577</v>
      </c>
      <c r="CV10" s="5" t="s">
        <v>591</v>
      </c>
      <c r="CW10" s="5" t="s">
        <v>959</v>
      </c>
      <c r="CX10" s="5" t="s">
        <v>572</v>
      </c>
      <c r="CY10" s="5" t="s">
        <v>591</v>
      </c>
      <c r="CZ10" s="5" t="s">
        <v>592</v>
      </c>
      <c r="DA10" s="5" t="s">
        <v>577</v>
      </c>
      <c r="DB10" s="5" t="s">
        <v>591</v>
      </c>
      <c r="DC10" s="5" t="s">
        <v>957</v>
      </c>
      <c r="DD10" s="5" t="s">
        <v>577</v>
      </c>
      <c r="DE10" s="5" t="s">
        <v>960</v>
      </c>
      <c r="DF10" s="5" t="s">
        <v>961</v>
      </c>
      <c r="DG10" s="5" t="s">
        <v>577</v>
      </c>
      <c r="DH10" s="5" t="s">
        <v>579</v>
      </c>
      <c r="DI10" s="5" t="s">
        <v>579</v>
      </c>
      <c r="DJ10" s="5" t="s">
        <v>577</v>
      </c>
      <c r="DK10" s="5" t="s">
        <v>579</v>
      </c>
      <c r="DL10" s="5" t="s">
        <v>579</v>
      </c>
      <c r="DM10" s="5" t="s">
        <v>577</v>
      </c>
      <c r="DN10" s="5" t="s">
        <v>591</v>
      </c>
      <c r="DO10" s="5" t="s">
        <v>591</v>
      </c>
      <c r="DP10" s="5" t="s">
        <v>577</v>
      </c>
      <c r="DQ10" s="5" t="s">
        <v>579</v>
      </c>
      <c r="DR10" s="5" t="s">
        <v>579</v>
      </c>
      <c r="DS10" s="5" t="s">
        <v>577</v>
      </c>
      <c r="DT10" s="5" t="s">
        <v>579</v>
      </c>
      <c r="DU10" s="5" t="s">
        <v>579</v>
      </c>
      <c r="DV10" s="5" t="s">
        <v>577</v>
      </c>
      <c r="DW10" s="5" t="s">
        <v>579</v>
      </c>
      <c r="DX10" s="5" t="s">
        <v>579</v>
      </c>
      <c r="DY10" s="5" t="s">
        <v>577</v>
      </c>
      <c r="DZ10" s="5" t="s">
        <v>579</v>
      </c>
      <c r="EA10" s="5" t="s">
        <v>579</v>
      </c>
      <c r="EB10" s="5" t="s">
        <v>577</v>
      </c>
      <c r="EC10" s="5" t="s">
        <v>850</v>
      </c>
      <c r="ED10" s="5" t="s">
        <v>962</v>
      </c>
      <c r="EE10" s="5" t="s">
        <v>963</v>
      </c>
      <c r="EF10" s="5" t="s">
        <v>963</v>
      </c>
      <c r="EG10" s="5" t="s">
        <v>964</v>
      </c>
      <c r="EH10" s="5" t="s">
        <v>965</v>
      </c>
      <c r="EI10" s="5" t="s">
        <v>966</v>
      </c>
      <c r="EJ10" s="5" t="s">
        <v>962</v>
      </c>
      <c r="EK10" s="5" t="s">
        <v>605</v>
      </c>
      <c r="EL10" s="5" t="s">
        <v>604</v>
      </c>
      <c r="EM10" s="5" t="s">
        <v>605</v>
      </c>
      <c r="EN10" s="5" t="s">
        <v>605</v>
      </c>
      <c r="EO10" s="5" t="s">
        <v>606</v>
      </c>
      <c r="EP10" s="5" t="s">
        <v>606</v>
      </c>
      <c r="EQ10" s="5" t="s">
        <v>607</v>
      </c>
      <c r="ER10" s="5" t="s">
        <v>607</v>
      </c>
      <c r="ES10" s="5" t="s">
        <v>608</v>
      </c>
      <c r="ET10" s="5" t="s">
        <v>608</v>
      </c>
      <c r="EU10" s="5"/>
      <c r="EV10" s="5"/>
      <c r="EW10" s="5" t="s">
        <v>603</v>
      </c>
      <c r="EX10" s="5" t="s">
        <v>603</v>
      </c>
      <c r="EY10" s="5"/>
      <c r="EZ10" s="5"/>
      <c r="FA10" s="5" t="s">
        <v>610</v>
      </c>
      <c r="FB10" s="5" t="s">
        <v>610</v>
      </c>
      <c r="FC10" s="5" t="s">
        <v>610</v>
      </c>
      <c r="FD10" s="5" t="s">
        <v>609</v>
      </c>
      <c r="FE10" s="5" t="s">
        <v>611</v>
      </c>
      <c r="FF10" s="5" t="s">
        <v>611</v>
      </c>
      <c r="FG10" s="5" t="s">
        <v>604</v>
      </c>
      <c r="FH10" s="5" t="s">
        <v>604</v>
      </c>
      <c r="FI10" s="5" t="s">
        <v>610</v>
      </c>
      <c r="FJ10" s="5" t="s">
        <v>610</v>
      </c>
      <c r="FK10" s="5" t="s">
        <v>611</v>
      </c>
      <c r="FL10" s="5" t="s">
        <v>611</v>
      </c>
      <c r="FM10" s="5" t="s">
        <v>967</v>
      </c>
      <c r="FN10" s="5" t="s">
        <v>962</v>
      </c>
      <c r="FO10" s="5" t="s">
        <v>613</v>
      </c>
      <c r="FP10" s="5" t="s">
        <v>613</v>
      </c>
      <c r="FQ10" s="5" t="s">
        <v>579</v>
      </c>
      <c r="FR10" s="5" t="s">
        <v>579</v>
      </c>
      <c r="FS10" s="5" t="s">
        <v>968</v>
      </c>
      <c r="FT10" s="5" t="s">
        <v>968</v>
      </c>
      <c r="FU10" s="5" t="s">
        <v>603</v>
      </c>
      <c r="FV10" s="5" t="s">
        <v>603</v>
      </c>
      <c r="FW10" s="5" t="s">
        <v>969</v>
      </c>
      <c r="FX10" s="5" t="s">
        <v>969</v>
      </c>
      <c r="FY10" s="5" t="s">
        <v>970</v>
      </c>
      <c r="FZ10" s="5" t="s">
        <v>970</v>
      </c>
      <c r="GA10" s="5" t="s">
        <v>616</v>
      </c>
      <c r="GB10" s="5" t="s">
        <v>617</v>
      </c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 t="s">
        <v>971</v>
      </c>
      <c r="GN10" s="5" t="s">
        <v>971</v>
      </c>
      <c r="GO10" s="5" t="s">
        <v>972</v>
      </c>
      <c r="GP10" s="5" t="s">
        <v>971</v>
      </c>
      <c r="GQ10" s="5" t="s">
        <v>576</v>
      </c>
      <c r="GR10" s="5" t="s">
        <v>576</v>
      </c>
      <c r="GS10" s="5" t="s">
        <v>620</v>
      </c>
      <c r="GT10" s="5" t="s">
        <v>620</v>
      </c>
      <c r="GU10" s="5" t="s">
        <v>621</v>
      </c>
      <c r="GV10" s="5" t="s">
        <v>621</v>
      </c>
      <c r="GW10" s="5" t="s">
        <v>622</v>
      </c>
      <c r="GX10" s="5" t="s">
        <v>622</v>
      </c>
      <c r="GY10" s="5" t="s">
        <v>623</v>
      </c>
      <c r="GZ10" s="5" t="s">
        <v>623</v>
      </c>
      <c r="HA10" s="5" t="s">
        <v>579</v>
      </c>
      <c r="HB10" s="5" t="s">
        <v>579</v>
      </c>
      <c r="HC10" s="5" t="s">
        <v>609</v>
      </c>
      <c r="HD10" s="5" t="s">
        <v>609</v>
      </c>
      <c r="HE10" s="5"/>
      <c r="HF10" s="5"/>
      <c r="HG10" s="5" t="s">
        <v>973</v>
      </c>
      <c r="HH10" s="5" t="s">
        <v>974</v>
      </c>
      <c r="HI10" s="5" t="s">
        <v>579</v>
      </c>
      <c r="HJ10" s="5" t="s">
        <v>579</v>
      </c>
      <c r="HK10" s="5" t="s">
        <v>579</v>
      </c>
      <c r="HL10" s="5" t="s">
        <v>579</v>
      </c>
      <c r="HM10" s="5" t="s">
        <v>963</v>
      </c>
      <c r="HN10" s="5" t="s">
        <v>963</v>
      </c>
      <c r="HO10" s="5" t="s">
        <v>626</v>
      </c>
      <c r="HP10" s="5" t="s">
        <v>626</v>
      </c>
      <c r="HQ10" s="5" t="s">
        <v>627</v>
      </c>
      <c r="HR10" s="5" t="s">
        <v>627</v>
      </c>
      <c r="HS10" s="5" t="s">
        <v>975</v>
      </c>
      <c r="HT10" s="5" t="s">
        <v>975</v>
      </c>
      <c r="HU10" s="5" t="s">
        <v>587</v>
      </c>
      <c r="HV10" s="5" t="s">
        <v>587</v>
      </c>
      <c r="HW10" s="5" t="s">
        <v>591</v>
      </c>
      <c r="HX10" s="5" t="s">
        <v>591</v>
      </c>
      <c r="HY10" s="5" t="s">
        <v>579</v>
      </c>
      <c r="HZ10" s="5" t="s">
        <v>579</v>
      </c>
      <c r="IA10" s="5" t="s">
        <v>976</v>
      </c>
      <c r="IB10" s="5" t="s">
        <v>976</v>
      </c>
      <c r="IC10" s="5" t="s">
        <v>634</v>
      </c>
      <c r="ID10" s="5" t="s">
        <v>634</v>
      </c>
      <c r="IE10" s="5" t="s">
        <v>630</v>
      </c>
      <c r="IF10" s="5" t="s">
        <v>630</v>
      </c>
      <c r="IG10" s="5" t="s">
        <v>611</v>
      </c>
      <c r="IH10" s="5" t="s">
        <v>611</v>
      </c>
      <c r="II10" s="5" t="s">
        <v>977</v>
      </c>
      <c r="IJ10" s="5" t="s">
        <v>977</v>
      </c>
      <c r="IK10" s="5" t="s">
        <v>956</v>
      </c>
      <c r="IL10" s="5" t="s">
        <v>956</v>
      </c>
      <c r="IM10" s="5" t="s">
        <v>978</v>
      </c>
      <c r="IN10" s="5" t="s">
        <v>978</v>
      </c>
      <c r="IO10" s="5" t="s">
        <v>743</v>
      </c>
      <c r="IP10" s="5" t="s">
        <v>743</v>
      </c>
      <c r="IQ10" s="5" t="s">
        <v>579</v>
      </c>
      <c r="IR10" s="5" t="s">
        <v>579</v>
      </c>
      <c r="IS10" s="5" t="s">
        <v>611</v>
      </c>
      <c r="IT10" s="5" t="s">
        <v>611</v>
      </c>
      <c r="IU10" s="5" t="s">
        <v>579</v>
      </c>
      <c r="IV10" s="5" t="s">
        <v>579</v>
      </c>
      <c r="IW10" s="5" t="s">
        <v>610</v>
      </c>
      <c r="IX10" s="5" t="s">
        <v>579</v>
      </c>
      <c r="IY10" s="5" t="s">
        <v>979</v>
      </c>
      <c r="IZ10" s="5" t="s">
        <v>579</v>
      </c>
      <c r="JA10" s="5" t="s">
        <v>634</v>
      </c>
      <c r="JB10" s="5" t="s">
        <v>579</v>
      </c>
      <c r="JC10" s="5" t="s">
        <v>579</v>
      </c>
      <c r="JD10" s="5" t="s">
        <v>962</v>
      </c>
      <c r="JE10" s="5" t="s">
        <v>635</v>
      </c>
      <c r="JF10" s="5" t="s">
        <v>635</v>
      </c>
      <c r="JG10" s="5" t="s">
        <v>980</v>
      </c>
      <c r="JH10" s="5" t="s">
        <v>981</v>
      </c>
      <c r="JI10" s="5" t="s">
        <v>591</v>
      </c>
      <c r="JJ10" s="5" t="s">
        <v>982</v>
      </c>
      <c r="JK10" s="5" t="s">
        <v>591</v>
      </c>
      <c r="JL10" s="5" t="s">
        <v>591</v>
      </c>
      <c r="JM10" s="5" t="s">
        <v>591</v>
      </c>
      <c r="JN10" s="5" t="s">
        <v>591</v>
      </c>
      <c r="JO10" s="5" t="s">
        <v>591</v>
      </c>
      <c r="JP10" s="5" t="s">
        <v>591</v>
      </c>
      <c r="JQ10" s="5" t="s">
        <v>591</v>
      </c>
      <c r="JR10" s="5" t="s">
        <v>591</v>
      </c>
      <c r="JS10" s="5" t="s">
        <v>639</v>
      </c>
      <c r="JT10" s="5" t="s">
        <v>639</v>
      </c>
      <c r="JU10" s="5" t="s">
        <v>591</v>
      </c>
      <c r="JV10" s="5" t="s">
        <v>591</v>
      </c>
      <c r="JW10" s="5" t="s">
        <v>591</v>
      </c>
      <c r="JX10" s="5" t="s">
        <v>591</v>
      </c>
      <c r="JY10" s="5" t="s">
        <v>591</v>
      </c>
      <c r="JZ10" s="5" t="s">
        <v>591</v>
      </c>
      <c r="KA10" s="5" t="s">
        <v>591</v>
      </c>
      <c r="KB10" s="5" t="s">
        <v>591</v>
      </c>
      <c r="KC10" s="5" t="s">
        <v>591</v>
      </c>
      <c r="KD10" s="5" t="s">
        <v>591</v>
      </c>
      <c r="KE10" s="5" t="s">
        <v>591</v>
      </c>
      <c r="KF10" s="5" t="s">
        <v>591</v>
      </c>
      <c r="KG10" s="5" t="s">
        <v>656</v>
      </c>
      <c r="KH10" s="5" t="s">
        <v>656</v>
      </c>
      <c r="KI10" s="5" t="s">
        <v>579</v>
      </c>
      <c r="KJ10" s="5" t="s">
        <v>579</v>
      </c>
      <c r="KK10" s="5" t="s">
        <v>642</v>
      </c>
      <c r="KL10" s="5" t="s">
        <v>642</v>
      </c>
      <c r="KM10" s="5" t="s">
        <v>591</v>
      </c>
      <c r="KN10" s="5" t="s">
        <v>591</v>
      </c>
      <c r="KO10" s="5" t="s">
        <v>591</v>
      </c>
      <c r="KP10" s="5" t="s">
        <v>591</v>
      </c>
      <c r="KQ10" s="5" t="s">
        <v>591</v>
      </c>
      <c r="KR10" s="5" t="s">
        <v>591</v>
      </c>
      <c r="KS10" s="5" t="s">
        <v>591</v>
      </c>
      <c r="KT10" s="5" t="s">
        <v>591</v>
      </c>
      <c r="KU10" s="5" t="s">
        <v>591</v>
      </c>
      <c r="KV10" s="5" t="s">
        <v>591</v>
      </c>
      <c r="KW10" s="5" t="s">
        <v>591</v>
      </c>
      <c r="KX10" s="5" t="s">
        <v>591</v>
      </c>
      <c r="KY10" s="5" t="s">
        <v>579</v>
      </c>
      <c r="KZ10" s="5" t="s">
        <v>579</v>
      </c>
      <c r="LA10" s="5" t="s">
        <v>579</v>
      </c>
      <c r="LB10" s="5" t="s">
        <v>579</v>
      </c>
      <c r="LC10" s="5" t="s">
        <v>579</v>
      </c>
      <c r="LD10" s="5" t="s">
        <v>579</v>
      </c>
      <c r="LE10" s="5" t="s">
        <v>579</v>
      </c>
      <c r="LF10" s="5" t="s">
        <v>579</v>
      </c>
      <c r="LG10" s="5" t="s">
        <v>579</v>
      </c>
      <c r="LH10" s="5" t="s">
        <v>579</v>
      </c>
      <c r="LI10" s="5" t="s">
        <v>579</v>
      </c>
      <c r="LJ10" s="5" t="s">
        <v>579</v>
      </c>
      <c r="LK10" s="5" t="s">
        <v>579</v>
      </c>
      <c r="LL10" s="5" t="s">
        <v>579</v>
      </c>
      <c r="LM10" s="5" t="s">
        <v>579</v>
      </c>
      <c r="LN10" s="5" t="s">
        <v>579</v>
      </c>
      <c r="LO10" s="5" t="s">
        <v>579</v>
      </c>
      <c r="LP10" s="5" t="s">
        <v>579</v>
      </c>
      <c r="LQ10" s="5" t="s">
        <v>591</v>
      </c>
      <c r="LR10" s="5" t="s">
        <v>591</v>
      </c>
      <c r="LS10" s="5" t="s">
        <v>579</v>
      </c>
      <c r="LT10" s="5" t="s">
        <v>579</v>
      </c>
      <c r="LU10" s="5" t="s">
        <v>792</v>
      </c>
      <c r="LV10" s="5" t="s">
        <v>792</v>
      </c>
      <c r="LW10" s="5" t="s">
        <v>983</v>
      </c>
      <c r="LX10" s="5" t="s">
        <v>984</v>
      </c>
      <c r="LY10" s="5" t="s">
        <v>611</v>
      </c>
      <c r="LZ10" s="5" t="s">
        <v>611</v>
      </c>
      <c r="MA10" s="5" t="s">
        <v>579</v>
      </c>
      <c r="MB10" s="5" t="s">
        <v>579</v>
      </c>
      <c r="MC10" s="5" t="s">
        <v>579</v>
      </c>
      <c r="MD10" s="5" t="s">
        <v>579</v>
      </c>
      <c r="ME10" s="5" t="s">
        <v>645</v>
      </c>
      <c r="MF10" s="5" t="s">
        <v>645</v>
      </c>
      <c r="MG10" s="5" t="s">
        <v>587</v>
      </c>
      <c r="MH10" s="5" t="s">
        <v>587</v>
      </c>
      <c r="MI10" s="5" t="s">
        <v>697</v>
      </c>
      <c r="MJ10" s="5" t="s">
        <v>576</v>
      </c>
      <c r="MK10" s="5" t="s">
        <v>591</v>
      </c>
      <c r="ML10" s="5" t="s">
        <v>591</v>
      </c>
      <c r="MM10" s="5" t="s">
        <v>579</v>
      </c>
      <c r="MN10" s="5" t="s">
        <v>579</v>
      </c>
      <c r="MO10" s="5" t="s">
        <v>579</v>
      </c>
      <c r="MP10" s="5" t="s">
        <v>579</v>
      </c>
      <c r="MQ10" s="5" t="s">
        <v>591</v>
      </c>
      <c r="MR10" s="5" t="s">
        <v>591</v>
      </c>
      <c r="MS10" s="5" t="s">
        <v>591</v>
      </c>
      <c r="MT10" s="5" t="s">
        <v>591</v>
      </c>
      <c r="MU10" s="5" t="s">
        <v>579</v>
      </c>
      <c r="MV10" s="5" t="s">
        <v>579</v>
      </c>
      <c r="MW10" s="5" t="s">
        <v>579</v>
      </c>
      <c r="MX10" s="5" t="s">
        <v>579</v>
      </c>
      <c r="MY10" s="5" t="s">
        <v>579</v>
      </c>
      <c r="MZ10" s="5" t="s">
        <v>579</v>
      </c>
      <c r="NA10" s="5" t="s">
        <v>579</v>
      </c>
      <c r="NB10" s="5" t="s">
        <v>579</v>
      </c>
      <c r="NC10" s="5" t="s">
        <v>579</v>
      </c>
      <c r="ND10" s="5" t="s">
        <v>579</v>
      </c>
      <c r="NE10" s="5" t="s">
        <v>579</v>
      </c>
      <c r="NF10" s="5" t="s">
        <v>579</v>
      </c>
      <c r="NG10" s="5" t="s">
        <v>850</v>
      </c>
      <c r="NH10" s="5" t="s">
        <v>962</v>
      </c>
      <c r="NI10" s="5" t="s">
        <v>985</v>
      </c>
      <c r="NJ10" s="5" t="s">
        <v>986</v>
      </c>
      <c r="NK10" s="5" t="s">
        <v>579</v>
      </c>
      <c r="NL10" s="5" t="s">
        <v>579</v>
      </c>
      <c r="NM10" s="5" t="s">
        <v>579</v>
      </c>
      <c r="NN10" s="5" t="s">
        <v>579</v>
      </c>
      <c r="NO10" s="5" t="s">
        <v>574</v>
      </c>
      <c r="NP10" s="5" t="s">
        <v>574</v>
      </c>
      <c r="NQ10" s="5" t="s">
        <v>648</v>
      </c>
      <c r="NR10" s="5" t="s">
        <v>648</v>
      </c>
      <c r="NS10" s="5" t="s">
        <v>611</v>
      </c>
      <c r="NT10" s="5" t="s">
        <v>611</v>
      </c>
      <c r="NU10" s="5" t="s">
        <v>611</v>
      </c>
      <c r="NV10" s="5" t="s">
        <v>611</v>
      </c>
      <c r="NW10" s="5" t="s">
        <v>611</v>
      </c>
      <c r="NX10" s="5" t="s">
        <v>611</v>
      </c>
      <c r="NY10" s="5" t="s">
        <v>611</v>
      </c>
      <c r="NZ10" s="5" t="s">
        <v>611</v>
      </c>
      <c r="OA10" s="5" t="s">
        <v>579</v>
      </c>
      <c r="OB10" s="5" t="s">
        <v>579</v>
      </c>
      <c r="OC10" s="5" t="s">
        <v>579</v>
      </c>
      <c r="OD10" s="5" t="s">
        <v>579</v>
      </c>
      <c r="OE10" s="5" t="s">
        <v>579</v>
      </c>
      <c r="OF10" s="5" t="s">
        <v>579</v>
      </c>
      <c r="OG10" s="5" t="s">
        <v>579</v>
      </c>
      <c r="OH10" s="5" t="s">
        <v>579</v>
      </c>
      <c r="OI10" s="5" t="s">
        <v>579</v>
      </c>
      <c r="OJ10" s="5" t="s">
        <v>579</v>
      </c>
      <c r="OK10" s="5" t="s">
        <v>579</v>
      </c>
      <c r="OL10" s="5" t="s">
        <v>579</v>
      </c>
      <c r="OM10" s="5" t="s">
        <v>611</v>
      </c>
      <c r="ON10" s="5" t="s">
        <v>611</v>
      </c>
      <c r="OO10" s="5" t="s">
        <v>579</v>
      </c>
      <c r="OP10" s="5" t="s">
        <v>579</v>
      </c>
      <c r="OQ10" s="5" t="s">
        <v>579</v>
      </c>
      <c r="OR10" s="5" t="s">
        <v>579</v>
      </c>
      <c r="OS10" s="5" t="s">
        <v>579</v>
      </c>
      <c r="OT10" s="5" t="s">
        <v>579</v>
      </c>
      <c r="OU10" s="5" t="s">
        <v>579</v>
      </c>
      <c r="OV10" s="5" t="s">
        <v>579</v>
      </c>
      <c r="OW10" s="5" t="s">
        <v>649</v>
      </c>
      <c r="OX10" s="5" t="s">
        <v>649</v>
      </c>
      <c r="OY10" s="5" t="s">
        <v>579</v>
      </c>
      <c r="OZ10" s="5" t="s">
        <v>579</v>
      </c>
      <c r="PA10" s="5" t="s">
        <v>610</v>
      </c>
      <c r="PB10" s="5" t="s">
        <v>611</v>
      </c>
      <c r="PC10" s="5" t="s">
        <v>579</v>
      </c>
      <c r="PD10" s="5" t="s">
        <v>579</v>
      </c>
      <c r="PE10" s="5" t="s">
        <v>579</v>
      </c>
      <c r="PF10" s="5" t="s">
        <v>579</v>
      </c>
      <c r="PG10" s="5" t="s">
        <v>579</v>
      </c>
      <c r="PH10" s="5" t="s">
        <v>579</v>
      </c>
      <c r="PI10" s="5" t="s">
        <v>579</v>
      </c>
      <c r="PJ10" s="5" t="s">
        <v>579</v>
      </c>
      <c r="PK10" s="5" t="s">
        <v>650</v>
      </c>
      <c r="PL10" s="5" t="s">
        <v>956</v>
      </c>
      <c r="PM10" s="5" t="s">
        <v>651</v>
      </c>
      <c r="PN10" s="5" t="s">
        <v>651</v>
      </c>
      <c r="PO10" s="5" t="s">
        <v>579</v>
      </c>
      <c r="PP10" s="5" t="s">
        <v>579</v>
      </c>
      <c r="PQ10" s="5" t="s">
        <v>611</v>
      </c>
      <c r="PR10" s="5" t="s">
        <v>611</v>
      </c>
      <c r="PS10" s="5" t="s">
        <v>579</v>
      </c>
      <c r="PT10" s="5" t="s">
        <v>579</v>
      </c>
      <c r="PU10" s="5" t="s">
        <v>650</v>
      </c>
      <c r="PV10" s="5" t="s">
        <v>650</v>
      </c>
      <c r="PW10" s="5" t="s">
        <v>611</v>
      </c>
      <c r="PX10" s="5" t="s">
        <v>611</v>
      </c>
      <c r="PY10" s="5" t="s">
        <v>579</v>
      </c>
      <c r="PZ10" s="5" t="s">
        <v>579</v>
      </c>
      <c r="QA10" s="5" t="s">
        <v>579</v>
      </c>
      <c r="QB10" s="5" t="s">
        <v>579</v>
      </c>
      <c r="QC10" s="5" t="s">
        <v>591</v>
      </c>
      <c r="QD10" s="5" t="s">
        <v>591</v>
      </c>
      <c r="QE10" s="5" t="s">
        <v>579</v>
      </c>
      <c r="QF10" s="5" t="s">
        <v>610</v>
      </c>
      <c r="QG10" s="5" t="s">
        <v>579</v>
      </c>
      <c r="QH10" s="5" t="s">
        <v>652</v>
      </c>
      <c r="QI10" s="5" t="s">
        <v>579</v>
      </c>
      <c r="QJ10" s="5" t="s">
        <v>653</v>
      </c>
      <c r="QK10" s="5" t="s">
        <v>579</v>
      </c>
      <c r="QL10" s="5" t="s">
        <v>837</v>
      </c>
      <c r="QM10" s="5" t="s">
        <v>591</v>
      </c>
      <c r="QN10" s="5" t="s">
        <v>591</v>
      </c>
      <c r="QO10" s="5" t="s">
        <v>591</v>
      </c>
      <c r="QP10" s="5" t="s">
        <v>971</v>
      </c>
      <c r="QQ10" s="5" t="s">
        <v>591</v>
      </c>
      <c r="QR10" s="5" t="s">
        <v>591</v>
      </c>
      <c r="QS10" s="5" t="s">
        <v>591</v>
      </c>
      <c r="QT10" s="5" t="s">
        <v>591</v>
      </c>
      <c r="QU10" s="5" t="s">
        <v>591</v>
      </c>
      <c r="QV10" s="5" t="s">
        <v>591</v>
      </c>
      <c r="QW10" s="5" t="s">
        <v>656</v>
      </c>
      <c r="QX10" s="5" t="s">
        <v>656</v>
      </c>
      <c r="QY10" s="5" t="s">
        <v>579</v>
      </c>
      <c r="QZ10" s="5" t="s">
        <v>579</v>
      </c>
      <c r="RA10" s="5" t="s">
        <v>605</v>
      </c>
      <c r="RB10" s="5" t="s">
        <v>605</v>
      </c>
      <c r="RC10" s="5" t="s">
        <v>592</v>
      </c>
      <c r="RD10" s="5" t="s">
        <v>592</v>
      </c>
      <c r="RE10" s="5" t="s">
        <v>591</v>
      </c>
      <c r="RF10" s="5" t="s">
        <v>591</v>
      </c>
      <c r="RG10" s="5" t="s">
        <v>591</v>
      </c>
      <c r="RH10" s="5" t="s">
        <v>591</v>
      </c>
      <c r="RI10" s="5" t="s">
        <v>591</v>
      </c>
      <c r="RJ10" s="5" t="s">
        <v>591</v>
      </c>
      <c r="RK10" s="5" t="s">
        <v>591</v>
      </c>
      <c r="RL10" s="5" t="s">
        <v>591</v>
      </c>
      <c r="RM10" s="5" t="s">
        <v>591</v>
      </c>
      <c r="RN10" s="5" t="s">
        <v>591</v>
      </c>
      <c r="RO10" s="5" t="s">
        <v>591</v>
      </c>
      <c r="RP10" s="5" t="s">
        <v>591</v>
      </c>
      <c r="RQ10" s="5" t="s">
        <v>591</v>
      </c>
      <c r="RR10" s="5" t="s">
        <v>591</v>
      </c>
      <c r="RS10" s="5" t="s">
        <v>591</v>
      </c>
      <c r="RT10" s="5" t="s">
        <v>591</v>
      </c>
      <c r="RU10" s="5" t="s">
        <v>591</v>
      </c>
      <c r="RV10" s="5" t="s">
        <v>591</v>
      </c>
      <c r="RW10" s="5" t="s">
        <v>591</v>
      </c>
      <c r="RX10" s="5" t="s">
        <v>591</v>
      </c>
      <c r="RY10" s="5" t="s">
        <v>591</v>
      </c>
      <c r="RZ10" s="5" t="s">
        <v>591</v>
      </c>
      <c r="SA10" s="5" t="s">
        <v>591</v>
      </c>
      <c r="SB10" s="5" t="s">
        <v>591</v>
      </c>
      <c r="SC10" s="5" t="s">
        <v>591</v>
      </c>
      <c r="SD10" s="5" t="s">
        <v>591</v>
      </c>
      <c r="SE10" s="5" t="s">
        <v>591</v>
      </c>
      <c r="SF10" s="5" t="s">
        <v>591</v>
      </c>
      <c r="SG10" s="5" t="s">
        <v>591</v>
      </c>
      <c r="SH10" s="5" t="s">
        <v>591</v>
      </c>
      <c r="SI10" s="5" t="s">
        <v>579</v>
      </c>
      <c r="SJ10" s="5" t="s">
        <v>579</v>
      </c>
      <c r="SK10" s="5" t="s">
        <v>591</v>
      </c>
      <c r="SL10" s="5" t="s">
        <v>591</v>
      </c>
      <c r="SM10" s="5" t="s">
        <v>611</v>
      </c>
      <c r="SN10" s="5" t="s">
        <v>611</v>
      </c>
      <c r="SO10" s="5" t="s">
        <v>611</v>
      </c>
      <c r="SP10" s="5" t="s">
        <v>611</v>
      </c>
      <c r="SQ10" s="5" t="s">
        <v>579</v>
      </c>
      <c r="SR10" s="5" t="s">
        <v>579</v>
      </c>
      <c r="SS10" s="5" t="s">
        <v>579</v>
      </c>
      <c r="ST10" s="5" t="s">
        <v>609</v>
      </c>
      <c r="SU10" s="5" t="s">
        <v>579</v>
      </c>
      <c r="SV10" s="5" t="s">
        <v>751</v>
      </c>
      <c r="SW10" s="5" t="s">
        <v>579</v>
      </c>
      <c r="SX10" s="5" t="s">
        <v>579</v>
      </c>
      <c r="SY10" s="5" t="s">
        <v>579</v>
      </c>
      <c r="SZ10" s="5" t="s">
        <v>579</v>
      </c>
      <c r="TA10" s="5" t="s">
        <v>579</v>
      </c>
      <c r="TB10" s="5" t="s">
        <v>579</v>
      </c>
      <c r="TC10" s="5" t="s">
        <v>579</v>
      </c>
      <c r="TD10" s="5" t="s">
        <v>579</v>
      </c>
      <c r="TE10" s="5" t="s">
        <v>579</v>
      </c>
      <c r="TF10" s="5" t="s">
        <v>579</v>
      </c>
      <c r="TG10" s="5" t="s">
        <v>579</v>
      </c>
      <c r="TH10" s="5" t="s">
        <v>579</v>
      </c>
      <c r="TI10" s="5" t="s">
        <v>579</v>
      </c>
      <c r="TJ10" s="5" t="s">
        <v>579</v>
      </c>
      <c r="TK10" s="5" t="s">
        <v>579</v>
      </c>
      <c r="TL10" s="5" t="s">
        <v>579</v>
      </c>
      <c r="TM10" s="5" t="s">
        <v>579</v>
      </c>
      <c r="TN10" s="5" t="s">
        <v>579</v>
      </c>
      <c r="TO10" s="5" t="s">
        <v>579</v>
      </c>
      <c r="TP10" s="5" t="s">
        <v>579</v>
      </c>
      <c r="TQ10" s="5" t="s">
        <v>579</v>
      </c>
      <c r="TR10" s="5" t="s">
        <v>652</v>
      </c>
      <c r="TS10" s="5" t="s">
        <v>579</v>
      </c>
      <c r="TT10" s="5" t="s">
        <v>653</v>
      </c>
      <c r="TU10" s="5" t="s">
        <v>579</v>
      </c>
      <c r="TV10" s="5" t="s">
        <v>837</v>
      </c>
      <c r="TW10" s="5" t="s">
        <v>579</v>
      </c>
      <c r="TX10" s="5" t="s">
        <v>579</v>
      </c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 t="s">
        <v>579</v>
      </c>
      <c r="UJ10" s="5" t="s">
        <v>579</v>
      </c>
      <c r="UK10" s="5" t="s">
        <v>611</v>
      </c>
      <c r="UL10" s="5" t="s">
        <v>611</v>
      </c>
      <c r="UM10" s="5" t="s">
        <v>611</v>
      </c>
      <c r="UN10" s="5" t="s">
        <v>611</v>
      </c>
      <c r="UO10" s="5"/>
      <c r="UP10" s="5"/>
      <c r="UQ10" s="5" t="s">
        <v>645</v>
      </c>
      <c r="UR10" s="5" t="s">
        <v>645</v>
      </c>
      <c r="US10" s="5" t="s">
        <v>658</v>
      </c>
      <c r="UT10" s="5" t="s">
        <v>659</v>
      </c>
      <c r="UU10" s="5" t="s">
        <v>579</v>
      </c>
      <c r="UV10" s="5" t="s">
        <v>572</v>
      </c>
      <c r="UW10" s="5" t="s">
        <v>987</v>
      </c>
      <c r="UX10" s="5" t="s">
        <v>988</v>
      </c>
      <c r="UY10" s="5" t="s">
        <v>572</v>
      </c>
      <c r="UZ10" s="5" t="s">
        <v>989</v>
      </c>
      <c r="VA10" s="5" t="s">
        <v>990</v>
      </c>
      <c r="VB10" s="5" t="s">
        <v>572</v>
      </c>
    </row>
    <row r="11" spans="1:574" s="7" customFormat="1" x14ac:dyDescent="0.25">
      <c r="A11" s="5" t="s">
        <v>572</v>
      </c>
      <c r="B11" s="6" t="s">
        <v>991</v>
      </c>
      <c r="C11" s="5" t="s">
        <v>574</v>
      </c>
      <c r="D11" s="6" t="s">
        <v>992</v>
      </c>
      <c r="E11" s="5" t="s">
        <v>574</v>
      </c>
      <c r="F11" s="5" t="s">
        <v>576</v>
      </c>
      <c r="G11" s="5" t="s">
        <v>576</v>
      </c>
      <c r="H11" s="5" t="s">
        <v>577</v>
      </c>
      <c r="I11" s="5" t="s">
        <v>578</v>
      </c>
      <c r="J11" s="5" t="s">
        <v>578</v>
      </c>
      <c r="K11" s="5" t="s">
        <v>577</v>
      </c>
      <c r="L11" s="5" t="s">
        <v>579</v>
      </c>
      <c r="M11" s="5" t="s">
        <v>579</v>
      </c>
      <c r="N11" s="5" t="s">
        <v>577</v>
      </c>
      <c r="O11" s="5" t="s">
        <v>579</v>
      </c>
      <c r="P11" s="5" t="s">
        <v>579</v>
      </c>
      <c r="Q11" s="5" t="s">
        <v>577</v>
      </c>
      <c r="R11" s="5" t="s">
        <v>579</v>
      </c>
      <c r="S11" s="5" t="s">
        <v>579</v>
      </c>
      <c r="T11" s="5" t="s">
        <v>577</v>
      </c>
      <c r="U11" s="5" t="s">
        <v>579</v>
      </c>
      <c r="V11" s="5" t="s">
        <v>579</v>
      </c>
      <c r="W11" s="5" t="s">
        <v>577</v>
      </c>
      <c r="X11" s="5" t="s">
        <v>993</v>
      </c>
      <c r="Y11" s="5" t="s">
        <v>993</v>
      </c>
      <c r="Z11" s="5" t="s">
        <v>577</v>
      </c>
      <c r="AA11" s="5" t="s">
        <v>994</v>
      </c>
      <c r="AB11" s="5" t="s">
        <v>994</v>
      </c>
      <c r="AC11" s="5" t="s">
        <v>577</v>
      </c>
      <c r="AD11" s="5" t="s">
        <v>995</v>
      </c>
      <c r="AE11" s="5" t="s">
        <v>995</v>
      </c>
      <c r="AF11" s="5" t="s">
        <v>577</v>
      </c>
      <c r="AG11" s="5" t="s">
        <v>996</v>
      </c>
      <c r="AH11" s="5" t="s">
        <v>996</v>
      </c>
      <c r="AI11" s="5" t="s">
        <v>577</v>
      </c>
      <c r="AJ11" s="5"/>
      <c r="AK11" s="5"/>
      <c r="AL11" s="5" t="s">
        <v>577</v>
      </c>
      <c r="AM11" s="5"/>
      <c r="AN11" s="5"/>
      <c r="AO11" s="5" t="s">
        <v>577</v>
      </c>
      <c r="AP11" s="5" t="s">
        <v>584</v>
      </c>
      <c r="AQ11" s="5" t="s">
        <v>585</v>
      </c>
      <c r="AR11" s="5" t="s">
        <v>577</v>
      </c>
      <c r="AS11" s="5" t="s">
        <v>586</v>
      </c>
      <c r="AT11" s="5" t="s">
        <v>586</v>
      </c>
      <c r="AU11" s="5" t="s">
        <v>577</v>
      </c>
      <c r="AV11" s="5" t="s">
        <v>645</v>
      </c>
      <c r="AW11" s="5" t="s">
        <v>645</v>
      </c>
      <c r="AX11" s="5" t="s">
        <v>577</v>
      </c>
      <c r="AY11" s="5" t="s">
        <v>713</v>
      </c>
      <c r="AZ11" s="5" t="s">
        <v>713</v>
      </c>
      <c r="BA11" s="5" t="s">
        <v>577</v>
      </c>
      <c r="BB11" s="5" t="s">
        <v>579</v>
      </c>
      <c r="BC11" s="5" t="s">
        <v>579</v>
      </c>
      <c r="BD11" s="5" t="s">
        <v>577</v>
      </c>
      <c r="BE11" s="5" t="s">
        <v>579</v>
      </c>
      <c r="BF11" s="5" t="s">
        <v>579</v>
      </c>
      <c r="BG11" s="5" t="s">
        <v>577</v>
      </c>
      <c r="BH11" s="5" t="s">
        <v>714</v>
      </c>
      <c r="BI11" s="5" t="s">
        <v>714</v>
      </c>
      <c r="BJ11" s="5" t="s">
        <v>577</v>
      </c>
      <c r="BK11" s="5" t="s">
        <v>579</v>
      </c>
      <c r="BL11" s="5" t="s">
        <v>579</v>
      </c>
      <c r="BM11" s="5" t="s">
        <v>577</v>
      </c>
      <c r="BN11" s="5" t="s">
        <v>579</v>
      </c>
      <c r="BO11" s="5" t="s">
        <v>579</v>
      </c>
      <c r="BP11" s="5" t="s">
        <v>577</v>
      </c>
      <c r="BQ11" s="5" t="s">
        <v>579</v>
      </c>
      <c r="BR11" s="5" t="s">
        <v>579</v>
      </c>
      <c r="BS11" s="5" t="s">
        <v>577</v>
      </c>
      <c r="BT11" s="5" t="s">
        <v>579</v>
      </c>
      <c r="BU11" s="5" t="s">
        <v>669</v>
      </c>
      <c r="BV11" s="5" t="s">
        <v>669</v>
      </c>
      <c r="BW11" s="5" t="s">
        <v>577</v>
      </c>
      <c r="BX11" s="5" t="s">
        <v>590</v>
      </c>
      <c r="BY11" s="5" t="s">
        <v>590</v>
      </c>
      <c r="BZ11" s="5" t="s">
        <v>577</v>
      </c>
      <c r="CA11" s="5" t="s">
        <v>579</v>
      </c>
      <c r="CB11" s="5" t="s">
        <v>579</v>
      </c>
      <c r="CC11" s="5" t="s">
        <v>577</v>
      </c>
      <c r="CD11" s="5" t="s">
        <v>579</v>
      </c>
      <c r="CE11" s="5" t="s">
        <v>579</v>
      </c>
      <c r="CF11" s="5" t="s">
        <v>577</v>
      </c>
      <c r="CG11" s="5" t="s">
        <v>591</v>
      </c>
      <c r="CH11" s="5" t="s">
        <v>592</v>
      </c>
      <c r="CI11" s="5" t="s">
        <v>577</v>
      </c>
      <c r="CJ11" s="5" t="s">
        <v>593</v>
      </c>
      <c r="CK11" s="5" t="s">
        <v>997</v>
      </c>
      <c r="CL11" s="5" t="s">
        <v>577</v>
      </c>
      <c r="CM11" s="5" t="s">
        <v>593</v>
      </c>
      <c r="CN11" s="5" t="s">
        <v>997</v>
      </c>
      <c r="CO11" s="5" t="s">
        <v>577</v>
      </c>
      <c r="CP11" s="5" t="s">
        <v>592</v>
      </c>
      <c r="CQ11" s="5" t="s">
        <v>592</v>
      </c>
      <c r="CR11" s="5" t="s">
        <v>577</v>
      </c>
      <c r="CS11" s="5" t="s">
        <v>592</v>
      </c>
      <c r="CT11" s="5" t="s">
        <v>592</v>
      </c>
      <c r="CU11" s="5" t="s">
        <v>577</v>
      </c>
      <c r="CV11" s="5" t="s">
        <v>591</v>
      </c>
      <c r="CW11" s="5" t="s">
        <v>998</v>
      </c>
      <c r="CX11" s="5" t="s">
        <v>572</v>
      </c>
      <c r="CY11" s="5" t="s">
        <v>591</v>
      </c>
      <c r="CZ11" s="5" t="s">
        <v>592</v>
      </c>
      <c r="DA11" s="5" t="s">
        <v>577</v>
      </c>
      <c r="DB11" s="5" t="s">
        <v>591</v>
      </c>
      <c r="DC11" s="5" t="s">
        <v>997</v>
      </c>
      <c r="DD11" s="5" t="s">
        <v>577</v>
      </c>
      <c r="DE11" s="5" t="s">
        <v>999</v>
      </c>
      <c r="DF11" s="5" t="s">
        <v>1000</v>
      </c>
      <c r="DG11" s="5" t="s">
        <v>577</v>
      </c>
      <c r="DH11" s="5" t="s">
        <v>579</v>
      </c>
      <c r="DI11" s="5" t="s">
        <v>579</v>
      </c>
      <c r="DJ11" s="5" t="s">
        <v>577</v>
      </c>
      <c r="DK11" s="5" t="s">
        <v>579</v>
      </c>
      <c r="DL11" s="5" t="s">
        <v>579</v>
      </c>
      <c r="DM11" s="5" t="s">
        <v>577</v>
      </c>
      <c r="DN11" s="5" t="s">
        <v>591</v>
      </c>
      <c r="DO11" s="5" t="s">
        <v>591</v>
      </c>
      <c r="DP11" s="5" t="s">
        <v>577</v>
      </c>
      <c r="DQ11" s="5" t="s">
        <v>579</v>
      </c>
      <c r="DR11" s="5" t="s">
        <v>579</v>
      </c>
      <c r="DS11" s="5" t="s">
        <v>577</v>
      </c>
      <c r="DT11" s="5" t="s">
        <v>579</v>
      </c>
      <c r="DU11" s="5" t="s">
        <v>579</v>
      </c>
      <c r="DV11" s="5" t="s">
        <v>577</v>
      </c>
      <c r="DW11" s="5" t="s">
        <v>579</v>
      </c>
      <c r="DX11" s="5" t="s">
        <v>579</v>
      </c>
      <c r="DY11" s="5" t="s">
        <v>577</v>
      </c>
      <c r="DZ11" s="5" t="s">
        <v>579</v>
      </c>
      <c r="EA11" s="5" t="s">
        <v>579</v>
      </c>
      <c r="EB11" s="5" t="s">
        <v>577</v>
      </c>
      <c r="EC11" s="5" t="s">
        <v>966</v>
      </c>
      <c r="ED11" s="5" t="s">
        <v>962</v>
      </c>
      <c r="EE11" s="5" t="s">
        <v>1001</v>
      </c>
      <c r="EF11" s="5" t="s">
        <v>1001</v>
      </c>
      <c r="EG11" s="5" t="s">
        <v>1002</v>
      </c>
      <c r="EH11" s="5" t="s">
        <v>1003</v>
      </c>
      <c r="EI11" s="5" t="s">
        <v>966</v>
      </c>
      <c r="EJ11" s="5" t="s">
        <v>962</v>
      </c>
      <c r="EK11" s="5" t="s">
        <v>603</v>
      </c>
      <c r="EL11" s="5" t="s">
        <v>604</v>
      </c>
      <c r="EM11" s="5" t="s">
        <v>605</v>
      </c>
      <c r="EN11" s="5" t="s">
        <v>605</v>
      </c>
      <c r="EO11" s="5" t="s">
        <v>606</v>
      </c>
      <c r="EP11" s="5" t="s">
        <v>606</v>
      </c>
      <c r="EQ11" s="5" t="s">
        <v>607</v>
      </c>
      <c r="ER11" s="5" t="s">
        <v>607</v>
      </c>
      <c r="ES11" s="5" t="s">
        <v>608</v>
      </c>
      <c r="ET11" s="5" t="s">
        <v>608</v>
      </c>
      <c r="EU11" s="5"/>
      <c r="EV11" s="5"/>
      <c r="EW11" s="5" t="s">
        <v>604</v>
      </c>
      <c r="EX11" s="5" t="s">
        <v>604</v>
      </c>
      <c r="EY11" s="5"/>
      <c r="EZ11" s="5"/>
      <c r="FA11" s="5" t="s">
        <v>610</v>
      </c>
      <c r="FB11" s="5" t="s">
        <v>610</v>
      </c>
      <c r="FC11" s="5" t="s">
        <v>610</v>
      </c>
      <c r="FD11" s="5" t="s">
        <v>610</v>
      </c>
      <c r="FE11" s="5" t="s">
        <v>611</v>
      </c>
      <c r="FF11" s="5" t="s">
        <v>611</v>
      </c>
      <c r="FG11" s="5" t="s">
        <v>604</v>
      </c>
      <c r="FH11" s="5" t="s">
        <v>604</v>
      </c>
      <c r="FI11" s="5" t="s">
        <v>610</v>
      </c>
      <c r="FJ11" s="5" t="s">
        <v>610</v>
      </c>
      <c r="FK11" s="5" t="s">
        <v>611</v>
      </c>
      <c r="FL11" s="5" t="s">
        <v>611</v>
      </c>
      <c r="FM11" s="5" t="s">
        <v>1004</v>
      </c>
      <c r="FN11" s="5" t="s">
        <v>962</v>
      </c>
      <c r="FO11" s="5" t="s">
        <v>613</v>
      </c>
      <c r="FP11" s="5" t="s">
        <v>613</v>
      </c>
      <c r="FQ11" s="5" t="s">
        <v>579</v>
      </c>
      <c r="FR11" s="5" t="s">
        <v>579</v>
      </c>
      <c r="FS11" s="5" t="s">
        <v>1005</v>
      </c>
      <c r="FT11" s="5" t="s">
        <v>1005</v>
      </c>
      <c r="FU11" s="5" t="s">
        <v>579</v>
      </c>
      <c r="FV11" s="5" t="s">
        <v>579</v>
      </c>
      <c r="FW11" s="5" t="s">
        <v>579</v>
      </c>
      <c r="FX11" s="5" t="s">
        <v>579</v>
      </c>
      <c r="FY11" s="5" t="s">
        <v>1006</v>
      </c>
      <c r="FZ11" s="5" t="s">
        <v>1006</v>
      </c>
      <c r="GA11" s="5" t="s">
        <v>1007</v>
      </c>
      <c r="GB11" s="5" t="s">
        <v>1008</v>
      </c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 t="s">
        <v>1009</v>
      </c>
      <c r="GN11" s="5" t="s">
        <v>1009</v>
      </c>
      <c r="GO11" s="5" t="s">
        <v>1005</v>
      </c>
      <c r="GP11" s="5" t="s">
        <v>1009</v>
      </c>
      <c r="GQ11" s="5" t="s">
        <v>576</v>
      </c>
      <c r="GR11" s="5" t="s">
        <v>576</v>
      </c>
      <c r="GS11" s="5" t="s">
        <v>620</v>
      </c>
      <c r="GT11" s="5" t="s">
        <v>620</v>
      </c>
      <c r="GU11" s="5" t="s">
        <v>621</v>
      </c>
      <c r="GV11" s="5" t="s">
        <v>621</v>
      </c>
      <c r="GW11" s="5" t="s">
        <v>622</v>
      </c>
      <c r="GX11" s="5" t="s">
        <v>622</v>
      </c>
      <c r="GY11" s="5" t="s">
        <v>623</v>
      </c>
      <c r="GZ11" s="5" t="s">
        <v>623</v>
      </c>
      <c r="HA11" s="5" t="s">
        <v>579</v>
      </c>
      <c r="HB11" s="5" t="s">
        <v>579</v>
      </c>
      <c r="HC11" s="5" t="s">
        <v>610</v>
      </c>
      <c r="HD11" s="5" t="s">
        <v>610</v>
      </c>
      <c r="HE11" s="5"/>
      <c r="HF11" s="5"/>
      <c r="HG11" s="5" t="s">
        <v>1010</v>
      </c>
      <c r="HH11" s="5" t="s">
        <v>1011</v>
      </c>
      <c r="HI11" s="5" t="s">
        <v>579</v>
      </c>
      <c r="HJ11" s="5" t="s">
        <v>579</v>
      </c>
      <c r="HK11" s="5" t="s">
        <v>579</v>
      </c>
      <c r="HL11" s="5" t="s">
        <v>579</v>
      </c>
      <c r="HM11" s="5" t="s">
        <v>1001</v>
      </c>
      <c r="HN11" s="5" t="s">
        <v>1001</v>
      </c>
      <c r="HO11" s="5" t="s">
        <v>626</v>
      </c>
      <c r="HP11" s="5" t="s">
        <v>626</v>
      </c>
      <c r="HQ11" s="5" t="s">
        <v>1012</v>
      </c>
      <c r="HR11" s="5" t="s">
        <v>1012</v>
      </c>
      <c r="HS11" s="5" t="s">
        <v>1013</v>
      </c>
      <c r="HT11" s="5" t="s">
        <v>1013</v>
      </c>
      <c r="HU11" s="5" t="s">
        <v>587</v>
      </c>
      <c r="HV11" s="5" t="s">
        <v>587</v>
      </c>
      <c r="HW11" s="5" t="s">
        <v>591</v>
      </c>
      <c r="HX11" s="5" t="s">
        <v>591</v>
      </c>
      <c r="HY11" s="5" t="s">
        <v>579</v>
      </c>
      <c r="HZ11" s="5" t="s">
        <v>579</v>
      </c>
      <c r="IA11" s="5" t="s">
        <v>1014</v>
      </c>
      <c r="IB11" s="5" t="s">
        <v>1014</v>
      </c>
      <c r="IC11" s="5" t="s">
        <v>609</v>
      </c>
      <c r="ID11" s="5" t="s">
        <v>609</v>
      </c>
      <c r="IE11" s="5" t="s">
        <v>630</v>
      </c>
      <c r="IF11" s="5" t="s">
        <v>630</v>
      </c>
      <c r="IG11" s="5" t="s">
        <v>611</v>
      </c>
      <c r="IH11" s="5" t="s">
        <v>611</v>
      </c>
      <c r="II11" s="5" t="s">
        <v>780</v>
      </c>
      <c r="IJ11" s="5" t="s">
        <v>780</v>
      </c>
      <c r="IK11" s="5" t="s">
        <v>669</v>
      </c>
      <c r="IL11" s="5" t="s">
        <v>669</v>
      </c>
      <c r="IM11" s="5" t="s">
        <v>1015</v>
      </c>
      <c r="IN11" s="5" t="s">
        <v>1015</v>
      </c>
      <c r="IO11" s="5" t="s">
        <v>691</v>
      </c>
      <c r="IP11" s="5" t="s">
        <v>691</v>
      </c>
      <c r="IQ11" s="5" t="s">
        <v>579</v>
      </c>
      <c r="IR11" s="5" t="s">
        <v>579</v>
      </c>
      <c r="IS11" s="5" t="s">
        <v>611</v>
      </c>
      <c r="IT11" s="5" t="s">
        <v>611</v>
      </c>
      <c r="IU11" s="5" t="s">
        <v>579</v>
      </c>
      <c r="IV11" s="5" t="s">
        <v>579</v>
      </c>
      <c r="IW11" s="5" t="s">
        <v>579</v>
      </c>
      <c r="IX11" s="5" t="s">
        <v>579</v>
      </c>
      <c r="IY11" s="5" t="s">
        <v>579</v>
      </c>
      <c r="IZ11" s="5" t="s">
        <v>579</v>
      </c>
      <c r="JA11" s="5" t="s">
        <v>579</v>
      </c>
      <c r="JB11" s="5" t="s">
        <v>579</v>
      </c>
      <c r="JC11" s="5" t="s">
        <v>579</v>
      </c>
      <c r="JD11" s="5" t="s">
        <v>962</v>
      </c>
      <c r="JE11" s="5" t="s">
        <v>635</v>
      </c>
      <c r="JF11" s="5" t="s">
        <v>635</v>
      </c>
      <c r="JG11" s="5" t="s">
        <v>1016</v>
      </c>
      <c r="JH11" s="5" t="s">
        <v>1017</v>
      </c>
      <c r="JI11" s="5" t="s">
        <v>591</v>
      </c>
      <c r="JJ11" s="5" t="s">
        <v>1018</v>
      </c>
      <c r="JK11" s="5" t="s">
        <v>591</v>
      </c>
      <c r="JL11" s="5" t="s">
        <v>591</v>
      </c>
      <c r="JM11" s="5" t="s">
        <v>591</v>
      </c>
      <c r="JN11" s="5" t="s">
        <v>591</v>
      </c>
      <c r="JO11" s="5" t="s">
        <v>591</v>
      </c>
      <c r="JP11" s="5" t="s">
        <v>591</v>
      </c>
      <c r="JQ11" s="5" t="s">
        <v>591</v>
      </c>
      <c r="JR11" s="5" t="s">
        <v>591</v>
      </c>
      <c r="JS11" s="5" t="s">
        <v>639</v>
      </c>
      <c r="JT11" s="5" t="s">
        <v>639</v>
      </c>
      <c r="JU11" s="5" t="s">
        <v>591</v>
      </c>
      <c r="JV11" s="5" t="s">
        <v>591</v>
      </c>
      <c r="JW11" s="5" t="s">
        <v>591</v>
      </c>
      <c r="JX11" s="5" t="s">
        <v>591</v>
      </c>
      <c r="JY11" s="5" t="s">
        <v>591</v>
      </c>
      <c r="JZ11" s="5" t="s">
        <v>591</v>
      </c>
      <c r="KA11" s="5" t="s">
        <v>591</v>
      </c>
      <c r="KB11" s="5" t="s">
        <v>591</v>
      </c>
      <c r="KC11" s="5" t="s">
        <v>591</v>
      </c>
      <c r="KD11" s="5" t="s">
        <v>591</v>
      </c>
      <c r="KE11" s="5" t="s">
        <v>591</v>
      </c>
      <c r="KF11" s="5" t="s">
        <v>591</v>
      </c>
      <c r="KG11" s="5" t="s">
        <v>656</v>
      </c>
      <c r="KH11" s="5" t="s">
        <v>656</v>
      </c>
      <c r="KI11" s="5" t="s">
        <v>579</v>
      </c>
      <c r="KJ11" s="5" t="s">
        <v>579</v>
      </c>
      <c r="KK11" s="5" t="s">
        <v>642</v>
      </c>
      <c r="KL11" s="5" t="s">
        <v>642</v>
      </c>
      <c r="KM11" s="5" t="s">
        <v>591</v>
      </c>
      <c r="KN11" s="5" t="s">
        <v>591</v>
      </c>
      <c r="KO11" s="5" t="s">
        <v>591</v>
      </c>
      <c r="KP11" s="5" t="s">
        <v>591</v>
      </c>
      <c r="KQ11" s="5" t="s">
        <v>591</v>
      </c>
      <c r="KR11" s="5" t="s">
        <v>591</v>
      </c>
      <c r="KS11" s="5" t="s">
        <v>591</v>
      </c>
      <c r="KT11" s="5" t="s">
        <v>591</v>
      </c>
      <c r="KU11" s="5" t="s">
        <v>591</v>
      </c>
      <c r="KV11" s="5" t="s">
        <v>591</v>
      </c>
      <c r="KW11" s="5" t="s">
        <v>591</v>
      </c>
      <c r="KX11" s="5" t="s">
        <v>591</v>
      </c>
      <c r="KY11" s="5" t="s">
        <v>579</v>
      </c>
      <c r="KZ11" s="5" t="s">
        <v>579</v>
      </c>
      <c r="LA11" s="5" t="s">
        <v>579</v>
      </c>
      <c r="LB11" s="5" t="s">
        <v>579</v>
      </c>
      <c r="LC11" s="5" t="s">
        <v>579</v>
      </c>
      <c r="LD11" s="5" t="s">
        <v>579</v>
      </c>
      <c r="LE11" s="5" t="s">
        <v>579</v>
      </c>
      <c r="LF11" s="5" t="s">
        <v>579</v>
      </c>
      <c r="LG11" s="5" t="s">
        <v>579</v>
      </c>
      <c r="LH11" s="5" t="s">
        <v>579</v>
      </c>
      <c r="LI11" s="5" t="s">
        <v>579</v>
      </c>
      <c r="LJ11" s="5" t="s">
        <v>579</v>
      </c>
      <c r="LK11" s="5" t="s">
        <v>579</v>
      </c>
      <c r="LL11" s="5" t="s">
        <v>579</v>
      </c>
      <c r="LM11" s="5" t="s">
        <v>579</v>
      </c>
      <c r="LN11" s="5" t="s">
        <v>579</v>
      </c>
      <c r="LO11" s="5" t="s">
        <v>579</v>
      </c>
      <c r="LP11" s="5" t="s">
        <v>579</v>
      </c>
      <c r="LQ11" s="5" t="s">
        <v>591</v>
      </c>
      <c r="LR11" s="5" t="s">
        <v>591</v>
      </c>
      <c r="LS11" s="5" t="s">
        <v>579</v>
      </c>
      <c r="LT11" s="5" t="s">
        <v>579</v>
      </c>
      <c r="LU11" s="5" t="s">
        <v>579</v>
      </c>
      <c r="LV11" s="5" t="s">
        <v>579</v>
      </c>
      <c r="LW11" s="5" t="s">
        <v>579</v>
      </c>
      <c r="LX11" s="5" t="s">
        <v>579</v>
      </c>
      <c r="LY11" s="5" t="s">
        <v>611</v>
      </c>
      <c r="LZ11" s="5" t="s">
        <v>611</v>
      </c>
      <c r="MA11" s="5" t="s">
        <v>579</v>
      </c>
      <c r="MB11" s="5" t="s">
        <v>579</v>
      </c>
      <c r="MC11" s="5" t="s">
        <v>579</v>
      </c>
      <c r="MD11" s="5" t="s">
        <v>579</v>
      </c>
      <c r="ME11" s="5" t="s">
        <v>645</v>
      </c>
      <c r="MF11" s="5" t="s">
        <v>645</v>
      </c>
      <c r="MG11" s="5" t="s">
        <v>587</v>
      </c>
      <c r="MH11" s="5" t="s">
        <v>587</v>
      </c>
      <c r="MI11" s="5" t="s">
        <v>576</v>
      </c>
      <c r="MJ11" s="5" t="s">
        <v>576</v>
      </c>
      <c r="MK11" s="5" t="s">
        <v>591</v>
      </c>
      <c r="ML11" s="5" t="s">
        <v>591</v>
      </c>
      <c r="MM11" s="5" t="s">
        <v>579</v>
      </c>
      <c r="MN11" s="5" t="s">
        <v>579</v>
      </c>
      <c r="MO11" s="5" t="s">
        <v>579</v>
      </c>
      <c r="MP11" s="5" t="s">
        <v>579</v>
      </c>
      <c r="MQ11" s="5" t="s">
        <v>591</v>
      </c>
      <c r="MR11" s="5" t="s">
        <v>591</v>
      </c>
      <c r="MS11" s="5" t="s">
        <v>591</v>
      </c>
      <c r="MT11" s="5" t="s">
        <v>591</v>
      </c>
      <c r="MU11" s="5" t="s">
        <v>579</v>
      </c>
      <c r="MV11" s="5" t="s">
        <v>579</v>
      </c>
      <c r="MW11" s="5" t="s">
        <v>579</v>
      </c>
      <c r="MX11" s="5" t="s">
        <v>579</v>
      </c>
      <c r="MY11" s="5" t="s">
        <v>579</v>
      </c>
      <c r="MZ11" s="5" t="s">
        <v>579</v>
      </c>
      <c r="NA11" s="5" t="s">
        <v>579</v>
      </c>
      <c r="NB11" s="5" t="s">
        <v>579</v>
      </c>
      <c r="NC11" s="5" t="s">
        <v>579</v>
      </c>
      <c r="ND11" s="5" t="s">
        <v>579</v>
      </c>
      <c r="NE11" s="5" t="s">
        <v>579</v>
      </c>
      <c r="NF11" s="5" t="s">
        <v>579</v>
      </c>
      <c r="NG11" s="5" t="s">
        <v>966</v>
      </c>
      <c r="NH11" s="5" t="s">
        <v>962</v>
      </c>
      <c r="NI11" s="5" t="s">
        <v>1019</v>
      </c>
      <c r="NJ11" s="5" t="s">
        <v>1020</v>
      </c>
      <c r="NK11" s="5" t="s">
        <v>605</v>
      </c>
      <c r="NL11" s="5" t="s">
        <v>605</v>
      </c>
      <c r="NM11" s="5" t="s">
        <v>1021</v>
      </c>
      <c r="NN11" s="5" t="s">
        <v>1021</v>
      </c>
      <c r="NO11" s="5" t="s">
        <v>574</v>
      </c>
      <c r="NP11" s="5" t="s">
        <v>574</v>
      </c>
      <c r="NQ11" s="5" t="s">
        <v>648</v>
      </c>
      <c r="NR11" s="5" t="s">
        <v>648</v>
      </c>
      <c r="NS11" s="5" t="s">
        <v>611</v>
      </c>
      <c r="NT11" s="5" t="s">
        <v>611</v>
      </c>
      <c r="NU11" s="5" t="s">
        <v>611</v>
      </c>
      <c r="NV11" s="5" t="s">
        <v>611</v>
      </c>
      <c r="NW11" s="5" t="s">
        <v>611</v>
      </c>
      <c r="NX11" s="5" t="s">
        <v>611</v>
      </c>
      <c r="NY11" s="5" t="s">
        <v>611</v>
      </c>
      <c r="NZ11" s="5" t="s">
        <v>611</v>
      </c>
      <c r="OA11" s="5" t="s">
        <v>579</v>
      </c>
      <c r="OB11" s="5" t="s">
        <v>579</v>
      </c>
      <c r="OC11" s="5" t="s">
        <v>579</v>
      </c>
      <c r="OD11" s="5" t="s">
        <v>579</v>
      </c>
      <c r="OE11" s="5" t="s">
        <v>579</v>
      </c>
      <c r="OF11" s="5" t="s">
        <v>579</v>
      </c>
      <c r="OG11" s="5" t="s">
        <v>579</v>
      </c>
      <c r="OH11" s="5" t="s">
        <v>579</v>
      </c>
      <c r="OI11" s="5" t="s">
        <v>579</v>
      </c>
      <c r="OJ11" s="5" t="s">
        <v>579</v>
      </c>
      <c r="OK11" s="5" t="s">
        <v>579</v>
      </c>
      <c r="OL11" s="5" t="s">
        <v>579</v>
      </c>
      <c r="OM11" s="5" t="s">
        <v>611</v>
      </c>
      <c r="ON11" s="5" t="s">
        <v>611</v>
      </c>
      <c r="OO11" s="5" t="s">
        <v>579</v>
      </c>
      <c r="OP11" s="5" t="s">
        <v>579</v>
      </c>
      <c r="OQ11" s="5" t="s">
        <v>579</v>
      </c>
      <c r="OR11" s="5" t="s">
        <v>579</v>
      </c>
      <c r="OS11" s="5" t="s">
        <v>579</v>
      </c>
      <c r="OT11" s="5" t="s">
        <v>579</v>
      </c>
      <c r="OU11" s="5" t="s">
        <v>579</v>
      </c>
      <c r="OV11" s="5" t="s">
        <v>579</v>
      </c>
      <c r="OW11" s="5" t="s">
        <v>1022</v>
      </c>
      <c r="OX11" s="5" t="s">
        <v>649</v>
      </c>
      <c r="OY11" s="5" t="s">
        <v>611</v>
      </c>
      <c r="OZ11" s="5" t="s">
        <v>579</v>
      </c>
      <c r="PA11" s="5" t="s">
        <v>611</v>
      </c>
      <c r="PB11" s="5" t="s">
        <v>611</v>
      </c>
      <c r="PC11" s="5" t="s">
        <v>1023</v>
      </c>
      <c r="PD11" s="5" t="s">
        <v>579</v>
      </c>
      <c r="PE11" s="5" t="s">
        <v>1024</v>
      </c>
      <c r="PF11" s="5" t="s">
        <v>579</v>
      </c>
      <c r="PG11" s="5" t="s">
        <v>579</v>
      </c>
      <c r="PH11" s="5" t="s">
        <v>579</v>
      </c>
      <c r="PI11" s="5" t="s">
        <v>579</v>
      </c>
      <c r="PJ11" s="5" t="s">
        <v>579</v>
      </c>
      <c r="PK11" s="5" t="s">
        <v>689</v>
      </c>
      <c r="PL11" s="5" t="s">
        <v>669</v>
      </c>
      <c r="PM11" s="5" t="s">
        <v>1025</v>
      </c>
      <c r="PN11" s="5" t="s">
        <v>1025</v>
      </c>
      <c r="PO11" s="5" t="s">
        <v>579</v>
      </c>
      <c r="PP11" s="5" t="s">
        <v>579</v>
      </c>
      <c r="PQ11" s="5" t="s">
        <v>611</v>
      </c>
      <c r="PR11" s="5" t="s">
        <v>611</v>
      </c>
      <c r="PS11" s="5" t="s">
        <v>579</v>
      </c>
      <c r="PT11" s="5" t="s">
        <v>579</v>
      </c>
      <c r="PU11" s="5" t="s">
        <v>650</v>
      </c>
      <c r="PV11" s="5" t="s">
        <v>650</v>
      </c>
      <c r="PW11" s="5" t="s">
        <v>611</v>
      </c>
      <c r="PX11" s="5" t="s">
        <v>611</v>
      </c>
      <c r="PY11" s="5" t="s">
        <v>579</v>
      </c>
      <c r="PZ11" s="5" t="s">
        <v>579</v>
      </c>
      <c r="QA11" s="5" t="s">
        <v>579</v>
      </c>
      <c r="QB11" s="5" t="s">
        <v>579</v>
      </c>
      <c r="QC11" s="5" t="s">
        <v>591</v>
      </c>
      <c r="QD11" s="5" t="s">
        <v>591</v>
      </c>
      <c r="QE11" s="5" t="s">
        <v>579</v>
      </c>
      <c r="QF11" s="5" t="s">
        <v>610</v>
      </c>
      <c r="QG11" s="5" t="s">
        <v>579</v>
      </c>
      <c r="QH11" s="5" t="s">
        <v>652</v>
      </c>
      <c r="QI11" s="5" t="s">
        <v>579</v>
      </c>
      <c r="QJ11" s="5" t="s">
        <v>653</v>
      </c>
      <c r="QK11" s="5" t="s">
        <v>579</v>
      </c>
      <c r="QL11" s="5" t="s">
        <v>837</v>
      </c>
      <c r="QM11" s="5" t="s">
        <v>591</v>
      </c>
      <c r="QN11" s="5" t="s">
        <v>591</v>
      </c>
      <c r="QO11" s="5" t="s">
        <v>591</v>
      </c>
      <c r="QP11" s="5" t="s">
        <v>1009</v>
      </c>
      <c r="QQ11" s="5" t="s">
        <v>591</v>
      </c>
      <c r="QR11" s="5" t="s">
        <v>591</v>
      </c>
      <c r="QS11" s="5" t="s">
        <v>591</v>
      </c>
      <c r="QT11" s="5" t="s">
        <v>591</v>
      </c>
      <c r="QU11" s="5" t="s">
        <v>591</v>
      </c>
      <c r="QV11" s="5" t="s">
        <v>591</v>
      </c>
      <c r="QW11" s="5" t="s">
        <v>656</v>
      </c>
      <c r="QX11" s="5" t="s">
        <v>656</v>
      </c>
      <c r="QY11" s="5" t="s">
        <v>579</v>
      </c>
      <c r="QZ11" s="5" t="s">
        <v>579</v>
      </c>
      <c r="RA11" s="5" t="s">
        <v>605</v>
      </c>
      <c r="RB11" s="5" t="s">
        <v>605</v>
      </c>
      <c r="RC11" s="5" t="s">
        <v>592</v>
      </c>
      <c r="RD11" s="5" t="s">
        <v>592</v>
      </c>
      <c r="RE11" s="5" t="s">
        <v>591</v>
      </c>
      <c r="RF11" s="5" t="s">
        <v>591</v>
      </c>
      <c r="RG11" s="5" t="s">
        <v>591</v>
      </c>
      <c r="RH11" s="5" t="s">
        <v>591</v>
      </c>
      <c r="RI11" s="5" t="s">
        <v>591</v>
      </c>
      <c r="RJ11" s="5" t="s">
        <v>591</v>
      </c>
      <c r="RK11" s="5" t="s">
        <v>591</v>
      </c>
      <c r="RL11" s="5" t="s">
        <v>591</v>
      </c>
      <c r="RM11" s="5" t="s">
        <v>591</v>
      </c>
      <c r="RN11" s="5" t="s">
        <v>591</v>
      </c>
      <c r="RO11" s="5" t="s">
        <v>591</v>
      </c>
      <c r="RP11" s="5" t="s">
        <v>591</v>
      </c>
      <c r="RQ11" s="5" t="s">
        <v>591</v>
      </c>
      <c r="RR11" s="5" t="s">
        <v>591</v>
      </c>
      <c r="RS11" s="5" t="s">
        <v>591</v>
      </c>
      <c r="RT11" s="5" t="s">
        <v>591</v>
      </c>
      <c r="RU11" s="5" t="s">
        <v>591</v>
      </c>
      <c r="RV11" s="5" t="s">
        <v>591</v>
      </c>
      <c r="RW11" s="5" t="s">
        <v>591</v>
      </c>
      <c r="RX11" s="5" t="s">
        <v>591</v>
      </c>
      <c r="RY11" s="5" t="s">
        <v>591</v>
      </c>
      <c r="RZ11" s="5" t="s">
        <v>591</v>
      </c>
      <c r="SA11" s="5" t="s">
        <v>591</v>
      </c>
      <c r="SB11" s="5" t="s">
        <v>591</v>
      </c>
      <c r="SC11" s="5" t="s">
        <v>591</v>
      </c>
      <c r="SD11" s="5" t="s">
        <v>591</v>
      </c>
      <c r="SE11" s="5" t="s">
        <v>591</v>
      </c>
      <c r="SF11" s="5" t="s">
        <v>591</v>
      </c>
      <c r="SG11" s="5" t="s">
        <v>591</v>
      </c>
      <c r="SH11" s="5" t="s">
        <v>591</v>
      </c>
      <c r="SI11" s="5" t="s">
        <v>579</v>
      </c>
      <c r="SJ11" s="5" t="s">
        <v>579</v>
      </c>
      <c r="SK11" s="5" t="s">
        <v>591</v>
      </c>
      <c r="SL11" s="5" t="s">
        <v>591</v>
      </c>
      <c r="SM11" s="5" t="s">
        <v>611</v>
      </c>
      <c r="SN11" s="5" t="s">
        <v>611</v>
      </c>
      <c r="SO11" s="5" t="s">
        <v>611</v>
      </c>
      <c r="SP11" s="5" t="s">
        <v>611</v>
      </c>
      <c r="SQ11" s="5" t="s">
        <v>579</v>
      </c>
      <c r="SR11" s="5" t="s">
        <v>579</v>
      </c>
      <c r="SS11" s="5" t="s">
        <v>609</v>
      </c>
      <c r="ST11" s="5" t="s">
        <v>609</v>
      </c>
      <c r="SU11" s="5" t="s">
        <v>751</v>
      </c>
      <c r="SV11" s="5" t="s">
        <v>751</v>
      </c>
      <c r="SW11" s="5" t="s">
        <v>579</v>
      </c>
      <c r="SX11" s="5" t="s">
        <v>579</v>
      </c>
      <c r="SY11" s="5" t="s">
        <v>579</v>
      </c>
      <c r="SZ11" s="5" t="s">
        <v>579</v>
      </c>
      <c r="TA11" s="5" t="s">
        <v>579</v>
      </c>
      <c r="TB11" s="5" t="s">
        <v>579</v>
      </c>
      <c r="TC11" s="5" t="s">
        <v>579</v>
      </c>
      <c r="TD11" s="5" t="s">
        <v>579</v>
      </c>
      <c r="TE11" s="5" t="s">
        <v>579</v>
      </c>
      <c r="TF11" s="5" t="s">
        <v>579</v>
      </c>
      <c r="TG11" s="5" t="s">
        <v>579</v>
      </c>
      <c r="TH11" s="5" t="s">
        <v>579</v>
      </c>
      <c r="TI11" s="5" t="s">
        <v>579</v>
      </c>
      <c r="TJ11" s="5" t="s">
        <v>579</v>
      </c>
      <c r="TK11" s="5" t="s">
        <v>579</v>
      </c>
      <c r="TL11" s="5" t="s">
        <v>579</v>
      </c>
      <c r="TM11" s="5" t="s">
        <v>579</v>
      </c>
      <c r="TN11" s="5" t="s">
        <v>579</v>
      </c>
      <c r="TO11" s="5" t="s">
        <v>579</v>
      </c>
      <c r="TP11" s="5" t="s">
        <v>579</v>
      </c>
      <c r="TQ11" s="5" t="s">
        <v>579</v>
      </c>
      <c r="TR11" s="5" t="s">
        <v>652</v>
      </c>
      <c r="TS11" s="5" t="s">
        <v>579</v>
      </c>
      <c r="TT11" s="5" t="s">
        <v>653</v>
      </c>
      <c r="TU11" s="5" t="s">
        <v>579</v>
      </c>
      <c r="TV11" s="5" t="s">
        <v>837</v>
      </c>
      <c r="TW11" s="5" t="s">
        <v>579</v>
      </c>
      <c r="TX11" s="5" t="s">
        <v>579</v>
      </c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 t="s">
        <v>579</v>
      </c>
      <c r="UJ11" s="5" t="s">
        <v>579</v>
      </c>
      <c r="UK11" s="5" t="s">
        <v>611</v>
      </c>
      <c r="UL11" s="5" t="s">
        <v>611</v>
      </c>
      <c r="UM11" s="5" t="s">
        <v>611</v>
      </c>
      <c r="UN11" s="5" t="s">
        <v>611</v>
      </c>
      <c r="UO11" s="5"/>
      <c r="UP11" s="5"/>
      <c r="UQ11" s="5" t="s">
        <v>645</v>
      </c>
      <c r="UR11" s="5" t="s">
        <v>645</v>
      </c>
      <c r="US11" s="5" t="s">
        <v>658</v>
      </c>
      <c r="UT11" s="5" t="s">
        <v>659</v>
      </c>
      <c r="UU11" s="5" t="s">
        <v>579</v>
      </c>
      <c r="UV11" s="5" t="s">
        <v>572</v>
      </c>
      <c r="UW11" s="5" t="s">
        <v>579</v>
      </c>
      <c r="UX11" s="5" t="s">
        <v>660</v>
      </c>
      <c r="UY11" s="5" t="s">
        <v>572</v>
      </c>
      <c r="UZ11" s="5" t="s">
        <v>579</v>
      </c>
      <c r="VA11" s="5" t="s">
        <v>662</v>
      </c>
      <c r="VB11" s="5" t="s">
        <v>572</v>
      </c>
    </row>
    <row r="12" spans="1:574" s="7" customFormat="1" x14ac:dyDescent="0.25">
      <c r="A12" s="5" t="s">
        <v>572</v>
      </c>
      <c r="B12" s="6" t="s">
        <v>1026</v>
      </c>
      <c r="C12" s="5" t="s">
        <v>1027</v>
      </c>
      <c r="D12" s="6" t="s">
        <v>1028</v>
      </c>
      <c r="E12" s="5" t="s">
        <v>574</v>
      </c>
      <c r="F12" s="5" t="s">
        <v>576</v>
      </c>
      <c r="G12" s="5" t="s">
        <v>576</v>
      </c>
      <c r="H12" s="5" t="s">
        <v>577</v>
      </c>
      <c r="I12" s="5" t="s">
        <v>578</v>
      </c>
      <c r="J12" s="5" t="s">
        <v>578</v>
      </c>
      <c r="K12" s="5" t="s">
        <v>577</v>
      </c>
      <c r="L12" s="5" t="s">
        <v>579</v>
      </c>
      <c r="M12" s="5" t="s">
        <v>579</v>
      </c>
      <c r="N12" s="5" t="s">
        <v>577</v>
      </c>
      <c r="O12" s="5" t="s">
        <v>579</v>
      </c>
      <c r="P12" s="5" t="s">
        <v>579</v>
      </c>
      <c r="Q12" s="5" t="s">
        <v>577</v>
      </c>
      <c r="R12" s="5" t="s">
        <v>579</v>
      </c>
      <c r="S12" s="5" t="s">
        <v>579</v>
      </c>
      <c r="T12" s="5" t="s">
        <v>577</v>
      </c>
      <c r="U12" s="5" t="s">
        <v>579</v>
      </c>
      <c r="V12" s="5" t="s">
        <v>579</v>
      </c>
      <c r="W12" s="5" t="s">
        <v>577</v>
      </c>
      <c r="X12" s="5" t="s">
        <v>1029</v>
      </c>
      <c r="Y12" s="5" t="s">
        <v>1029</v>
      </c>
      <c r="Z12" s="5" t="s">
        <v>577</v>
      </c>
      <c r="AA12" s="5" t="s">
        <v>1030</v>
      </c>
      <c r="AB12" s="5" t="s">
        <v>1030</v>
      </c>
      <c r="AC12" s="5" t="s">
        <v>577</v>
      </c>
      <c r="AD12" s="5" t="s">
        <v>1031</v>
      </c>
      <c r="AE12" s="5" t="s">
        <v>1031</v>
      </c>
      <c r="AF12" s="5" t="s">
        <v>577</v>
      </c>
      <c r="AG12" s="5" t="s">
        <v>1032</v>
      </c>
      <c r="AH12" s="5" t="s">
        <v>1032</v>
      </c>
      <c r="AI12" s="5" t="s">
        <v>577</v>
      </c>
      <c r="AJ12" s="5"/>
      <c r="AK12" s="5"/>
      <c r="AL12" s="5" t="s">
        <v>577</v>
      </c>
      <c r="AM12" s="5"/>
      <c r="AN12" s="5"/>
      <c r="AO12" s="5" t="s">
        <v>577</v>
      </c>
      <c r="AP12" s="5" t="s">
        <v>584</v>
      </c>
      <c r="AQ12" s="5" t="s">
        <v>585</v>
      </c>
      <c r="AR12" s="5" t="s">
        <v>577</v>
      </c>
      <c r="AS12" s="5" t="s">
        <v>586</v>
      </c>
      <c r="AT12" s="5" t="s">
        <v>586</v>
      </c>
      <c r="AU12" s="5" t="s">
        <v>577</v>
      </c>
      <c r="AV12" s="5" t="s">
        <v>587</v>
      </c>
      <c r="AW12" s="5" t="s">
        <v>587</v>
      </c>
      <c r="AX12" s="5" t="s">
        <v>577</v>
      </c>
      <c r="AY12" s="5" t="s">
        <v>588</v>
      </c>
      <c r="AZ12" s="5" t="s">
        <v>588</v>
      </c>
      <c r="BA12" s="5" t="s">
        <v>577</v>
      </c>
      <c r="BB12" s="5" t="s">
        <v>579</v>
      </c>
      <c r="BC12" s="5" t="s">
        <v>579</v>
      </c>
      <c r="BD12" s="5" t="s">
        <v>577</v>
      </c>
      <c r="BE12" s="5" t="s">
        <v>579</v>
      </c>
      <c r="BF12" s="5" t="s">
        <v>579</v>
      </c>
      <c r="BG12" s="5" t="s">
        <v>577</v>
      </c>
      <c r="BH12" s="5" t="s">
        <v>579</v>
      </c>
      <c r="BI12" s="5" t="s">
        <v>579</v>
      </c>
      <c r="BJ12" s="5" t="s">
        <v>577</v>
      </c>
      <c r="BK12" s="5" t="s">
        <v>579</v>
      </c>
      <c r="BL12" s="5" t="s">
        <v>579</v>
      </c>
      <c r="BM12" s="5" t="s">
        <v>577</v>
      </c>
      <c r="BN12" s="5" t="s">
        <v>579</v>
      </c>
      <c r="BO12" s="5" t="s">
        <v>579</v>
      </c>
      <c r="BP12" s="5" t="s">
        <v>577</v>
      </c>
      <c r="BQ12" s="5" t="s">
        <v>579</v>
      </c>
      <c r="BR12" s="5" t="s">
        <v>579</v>
      </c>
      <c r="BS12" s="5" t="s">
        <v>577</v>
      </c>
      <c r="BT12" s="5" t="s">
        <v>579</v>
      </c>
      <c r="BU12" s="5" t="s">
        <v>669</v>
      </c>
      <c r="BV12" s="5" t="s">
        <v>669</v>
      </c>
      <c r="BW12" s="5" t="s">
        <v>577</v>
      </c>
      <c r="BX12" s="5" t="s">
        <v>590</v>
      </c>
      <c r="BY12" s="5" t="s">
        <v>590</v>
      </c>
      <c r="BZ12" s="5" t="s">
        <v>577</v>
      </c>
      <c r="CA12" s="5" t="s">
        <v>579</v>
      </c>
      <c r="CB12" s="5" t="s">
        <v>579</v>
      </c>
      <c r="CC12" s="5" t="s">
        <v>577</v>
      </c>
      <c r="CD12" s="5" t="s">
        <v>579</v>
      </c>
      <c r="CE12" s="5" t="s">
        <v>579</v>
      </c>
      <c r="CF12" s="5" t="s">
        <v>577</v>
      </c>
      <c r="CG12" s="5" t="s">
        <v>591</v>
      </c>
      <c r="CH12" s="5" t="s">
        <v>1033</v>
      </c>
      <c r="CI12" s="5" t="s">
        <v>577</v>
      </c>
      <c r="CJ12" s="5" t="s">
        <v>1034</v>
      </c>
      <c r="CK12" s="5" t="s">
        <v>1033</v>
      </c>
      <c r="CL12" s="5" t="s">
        <v>577</v>
      </c>
      <c r="CM12" s="5" t="s">
        <v>1035</v>
      </c>
      <c r="CN12" s="5" t="s">
        <v>1033</v>
      </c>
      <c r="CO12" s="5" t="s">
        <v>577</v>
      </c>
      <c r="CP12" s="5" t="s">
        <v>592</v>
      </c>
      <c r="CQ12" s="5" t="s">
        <v>1033</v>
      </c>
      <c r="CR12" s="5" t="s">
        <v>577</v>
      </c>
      <c r="CS12" s="5" t="s">
        <v>719</v>
      </c>
      <c r="CT12" s="5" t="s">
        <v>1033</v>
      </c>
      <c r="CU12" s="5" t="s">
        <v>577</v>
      </c>
      <c r="CV12" s="5" t="s">
        <v>1036</v>
      </c>
      <c r="CW12" s="5" t="s">
        <v>591</v>
      </c>
      <c r="CX12" s="5" t="s">
        <v>572</v>
      </c>
      <c r="CY12" s="5" t="s">
        <v>591</v>
      </c>
      <c r="CZ12" s="5" t="s">
        <v>1033</v>
      </c>
      <c r="DA12" s="5" t="s">
        <v>577</v>
      </c>
      <c r="DB12" s="5" t="s">
        <v>1036</v>
      </c>
      <c r="DC12" s="5" t="s">
        <v>1033</v>
      </c>
      <c r="DD12" s="5" t="s">
        <v>577</v>
      </c>
      <c r="DE12" s="5" t="s">
        <v>1037</v>
      </c>
      <c r="DF12" s="5" t="s">
        <v>591</v>
      </c>
      <c r="DG12" s="5" t="s">
        <v>577</v>
      </c>
      <c r="DH12" s="5" t="s">
        <v>579</v>
      </c>
      <c r="DI12" s="5" t="s">
        <v>579</v>
      </c>
      <c r="DJ12" s="5" t="s">
        <v>577</v>
      </c>
      <c r="DK12" s="5" t="s">
        <v>579</v>
      </c>
      <c r="DL12" s="5" t="s">
        <v>579</v>
      </c>
      <c r="DM12" s="5" t="s">
        <v>577</v>
      </c>
      <c r="DN12" s="5" t="s">
        <v>591</v>
      </c>
      <c r="DO12" s="5" t="s">
        <v>591</v>
      </c>
      <c r="DP12" s="5" t="s">
        <v>577</v>
      </c>
      <c r="DQ12" s="5" t="s">
        <v>579</v>
      </c>
      <c r="DR12" s="5" t="s">
        <v>579</v>
      </c>
      <c r="DS12" s="5" t="s">
        <v>577</v>
      </c>
      <c r="DT12" s="5" t="s">
        <v>579</v>
      </c>
      <c r="DU12" s="5" t="s">
        <v>579</v>
      </c>
      <c r="DV12" s="5" t="s">
        <v>577</v>
      </c>
      <c r="DW12" s="5" t="s">
        <v>579</v>
      </c>
      <c r="DX12" s="5" t="s">
        <v>579</v>
      </c>
      <c r="DY12" s="5" t="s">
        <v>577</v>
      </c>
      <c r="DZ12" s="5" t="s">
        <v>579</v>
      </c>
      <c r="EA12" s="5" t="s">
        <v>579</v>
      </c>
      <c r="EB12" s="5" t="s">
        <v>577</v>
      </c>
      <c r="EC12" s="5" t="s">
        <v>1038</v>
      </c>
      <c r="ED12" s="5" t="s">
        <v>1039</v>
      </c>
      <c r="EE12" s="5" t="s">
        <v>1040</v>
      </c>
      <c r="EF12" s="5" t="s">
        <v>1040</v>
      </c>
      <c r="EG12" s="5" t="s">
        <v>1041</v>
      </c>
      <c r="EH12" s="5" t="s">
        <v>1042</v>
      </c>
      <c r="EI12" s="5" t="s">
        <v>1038</v>
      </c>
      <c r="EJ12" s="5" t="s">
        <v>1039</v>
      </c>
      <c r="EK12" s="5" t="s">
        <v>1043</v>
      </c>
      <c r="EL12" s="5" t="s">
        <v>604</v>
      </c>
      <c r="EM12" s="5" t="s">
        <v>605</v>
      </c>
      <c r="EN12" s="5" t="s">
        <v>605</v>
      </c>
      <c r="EO12" s="5" t="s">
        <v>606</v>
      </c>
      <c r="EP12" s="5" t="s">
        <v>606</v>
      </c>
      <c r="EQ12" s="5" t="s">
        <v>607</v>
      </c>
      <c r="ER12" s="5" t="s">
        <v>607</v>
      </c>
      <c r="ES12" s="5" t="s">
        <v>608</v>
      </c>
      <c r="ET12" s="5" t="s">
        <v>608</v>
      </c>
      <c r="EU12" s="5"/>
      <c r="EV12" s="5"/>
      <c r="EW12" s="5" t="s">
        <v>603</v>
      </c>
      <c r="EX12" s="5" t="s">
        <v>603</v>
      </c>
      <c r="EY12" s="5"/>
      <c r="EZ12" s="5"/>
      <c r="FA12" s="5" t="s">
        <v>609</v>
      </c>
      <c r="FB12" s="5" t="s">
        <v>609</v>
      </c>
      <c r="FC12" s="5" t="s">
        <v>609</v>
      </c>
      <c r="FD12" s="5" t="s">
        <v>609</v>
      </c>
      <c r="FE12" s="5" t="s">
        <v>611</v>
      </c>
      <c r="FF12" s="5" t="s">
        <v>611</v>
      </c>
      <c r="FG12" s="5" t="s">
        <v>604</v>
      </c>
      <c r="FH12" s="5" t="s">
        <v>604</v>
      </c>
      <c r="FI12" s="5" t="s">
        <v>610</v>
      </c>
      <c r="FJ12" s="5" t="s">
        <v>610</v>
      </c>
      <c r="FK12" s="5" t="s">
        <v>611</v>
      </c>
      <c r="FL12" s="5" t="s">
        <v>611</v>
      </c>
      <c r="FM12" s="5" t="s">
        <v>1044</v>
      </c>
      <c r="FN12" s="5" t="s">
        <v>1039</v>
      </c>
      <c r="FO12" s="5" t="s">
        <v>613</v>
      </c>
      <c r="FP12" s="5" t="s">
        <v>613</v>
      </c>
      <c r="FQ12" s="5" t="s">
        <v>579</v>
      </c>
      <c r="FR12" s="5" t="s">
        <v>579</v>
      </c>
      <c r="FS12" s="5" t="s">
        <v>1033</v>
      </c>
      <c r="FT12" s="5" t="s">
        <v>1033</v>
      </c>
      <c r="FU12" s="5" t="s">
        <v>579</v>
      </c>
      <c r="FV12" s="5" t="s">
        <v>579</v>
      </c>
      <c r="FW12" s="5" t="s">
        <v>579</v>
      </c>
      <c r="FX12" s="5" t="s">
        <v>579</v>
      </c>
      <c r="FY12" s="5" t="s">
        <v>1045</v>
      </c>
      <c r="FZ12" s="5" t="s">
        <v>1045</v>
      </c>
      <c r="GA12" s="5" t="s">
        <v>679</v>
      </c>
      <c r="GB12" s="5" t="s">
        <v>680</v>
      </c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 t="s">
        <v>1046</v>
      </c>
      <c r="GN12" s="5" t="s">
        <v>1046</v>
      </c>
      <c r="GO12" s="5" t="s">
        <v>1033</v>
      </c>
      <c r="GP12" s="5" t="s">
        <v>1046</v>
      </c>
      <c r="GQ12" s="5" t="s">
        <v>576</v>
      </c>
      <c r="GR12" s="5" t="s">
        <v>576</v>
      </c>
      <c r="GS12" s="5" t="s">
        <v>620</v>
      </c>
      <c r="GT12" s="5" t="s">
        <v>620</v>
      </c>
      <c r="GU12" s="5" t="s">
        <v>621</v>
      </c>
      <c r="GV12" s="5" t="s">
        <v>621</v>
      </c>
      <c r="GW12" s="5" t="s">
        <v>622</v>
      </c>
      <c r="GX12" s="5" t="s">
        <v>622</v>
      </c>
      <c r="GY12" s="5" t="s">
        <v>623</v>
      </c>
      <c r="GZ12" s="5" t="s">
        <v>623</v>
      </c>
      <c r="HA12" s="5" t="s">
        <v>579</v>
      </c>
      <c r="HB12" s="5" t="s">
        <v>579</v>
      </c>
      <c r="HC12" s="5" t="s">
        <v>609</v>
      </c>
      <c r="HD12" s="5" t="s">
        <v>609</v>
      </c>
      <c r="HE12" s="5"/>
      <c r="HF12" s="5"/>
      <c r="HG12" s="5" t="s">
        <v>1047</v>
      </c>
      <c r="HH12" s="5" t="s">
        <v>1048</v>
      </c>
      <c r="HI12" s="5" t="s">
        <v>579</v>
      </c>
      <c r="HJ12" s="5" t="s">
        <v>579</v>
      </c>
      <c r="HK12" s="5" t="s">
        <v>579</v>
      </c>
      <c r="HL12" s="5" t="s">
        <v>579</v>
      </c>
      <c r="HM12" s="5" t="s">
        <v>1040</v>
      </c>
      <c r="HN12" s="5" t="s">
        <v>1040</v>
      </c>
      <c r="HO12" s="5" t="s">
        <v>626</v>
      </c>
      <c r="HP12" s="5" t="s">
        <v>626</v>
      </c>
      <c r="HQ12" s="5" t="s">
        <v>685</v>
      </c>
      <c r="HR12" s="5" t="s">
        <v>685</v>
      </c>
      <c r="HS12" s="5" t="s">
        <v>975</v>
      </c>
      <c r="HT12" s="5" t="s">
        <v>975</v>
      </c>
      <c r="HU12" s="5" t="s">
        <v>587</v>
      </c>
      <c r="HV12" s="5" t="s">
        <v>587</v>
      </c>
      <c r="HW12" s="5" t="s">
        <v>591</v>
      </c>
      <c r="HX12" s="5" t="s">
        <v>591</v>
      </c>
      <c r="HY12" s="5" t="s">
        <v>579</v>
      </c>
      <c r="HZ12" s="5" t="s">
        <v>579</v>
      </c>
      <c r="IA12" s="5" t="s">
        <v>1049</v>
      </c>
      <c r="IB12" s="5" t="s">
        <v>1049</v>
      </c>
      <c r="IC12" s="5" t="s">
        <v>609</v>
      </c>
      <c r="ID12" s="5" t="s">
        <v>609</v>
      </c>
      <c r="IE12" s="5" t="s">
        <v>630</v>
      </c>
      <c r="IF12" s="5" t="s">
        <v>630</v>
      </c>
      <c r="IG12" s="5" t="s">
        <v>611</v>
      </c>
      <c r="IH12" s="5" t="s">
        <v>611</v>
      </c>
      <c r="II12" s="5" t="s">
        <v>780</v>
      </c>
      <c r="IJ12" s="5" t="s">
        <v>780</v>
      </c>
      <c r="IK12" s="5" t="s">
        <v>781</v>
      </c>
      <c r="IL12" s="5" t="s">
        <v>781</v>
      </c>
      <c r="IM12" s="5" t="s">
        <v>1050</v>
      </c>
      <c r="IN12" s="5" t="s">
        <v>1050</v>
      </c>
      <c r="IO12" s="5" t="s">
        <v>691</v>
      </c>
      <c r="IP12" s="5" t="s">
        <v>691</v>
      </c>
      <c r="IQ12" s="5" t="s">
        <v>579</v>
      </c>
      <c r="IR12" s="5" t="s">
        <v>579</v>
      </c>
      <c r="IS12" s="5" t="s">
        <v>611</v>
      </c>
      <c r="IT12" s="5" t="s">
        <v>611</v>
      </c>
      <c r="IU12" s="5" t="s">
        <v>579</v>
      </c>
      <c r="IV12" s="5" t="s">
        <v>579</v>
      </c>
      <c r="IW12" s="5" t="s">
        <v>610</v>
      </c>
      <c r="IX12" s="5" t="s">
        <v>579</v>
      </c>
      <c r="IY12" s="5" t="s">
        <v>652</v>
      </c>
      <c r="IZ12" s="5" t="s">
        <v>579</v>
      </c>
      <c r="JA12" s="5" t="s">
        <v>610</v>
      </c>
      <c r="JB12" s="5" t="s">
        <v>579</v>
      </c>
      <c r="JC12" s="5" t="s">
        <v>579</v>
      </c>
      <c r="JD12" s="5" t="s">
        <v>1039</v>
      </c>
      <c r="JE12" s="5" t="s">
        <v>635</v>
      </c>
      <c r="JF12" s="5" t="s">
        <v>635</v>
      </c>
      <c r="JG12" s="5" t="s">
        <v>1033</v>
      </c>
      <c r="JH12" s="5" t="s">
        <v>1033</v>
      </c>
      <c r="JI12" s="5" t="s">
        <v>1051</v>
      </c>
      <c r="JJ12" s="5" t="s">
        <v>1052</v>
      </c>
      <c r="JK12" s="5" t="s">
        <v>591</v>
      </c>
      <c r="JL12" s="5" t="s">
        <v>591</v>
      </c>
      <c r="JM12" s="5" t="s">
        <v>591</v>
      </c>
      <c r="JN12" s="5" t="s">
        <v>591</v>
      </c>
      <c r="JO12" s="5" t="s">
        <v>591</v>
      </c>
      <c r="JP12" s="5" t="s">
        <v>591</v>
      </c>
      <c r="JQ12" s="5" t="s">
        <v>591</v>
      </c>
      <c r="JR12" s="5" t="s">
        <v>1053</v>
      </c>
      <c r="JS12" s="5" t="s">
        <v>591</v>
      </c>
      <c r="JT12" s="5" t="s">
        <v>591</v>
      </c>
      <c r="JU12" s="5" t="s">
        <v>591</v>
      </c>
      <c r="JV12" s="5" t="s">
        <v>591</v>
      </c>
      <c r="JW12" s="5" t="s">
        <v>591</v>
      </c>
      <c r="JX12" s="5" t="s">
        <v>591</v>
      </c>
      <c r="JY12" s="5" t="s">
        <v>591</v>
      </c>
      <c r="JZ12" s="5" t="s">
        <v>591</v>
      </c>
      <c r="KA12" s="5" t="s">
        <v>591</v>
      </c>
      <c r="KB12" s="5" t="s">
        <v>591</v>
      </c>
      <c r="KC12" s="5" t="s">
        <v>591</v>
      </c>
      <c r="KD12" s="5" t="s">
        <v>591</v>
      </c>
      <c r="KE12" s="5" t="s">
        <v>591</v>
      </c>
      <c r="KF12" s="5" t="s">
        <v>591</v>
      </c>
      <c r="KG12" s="5" t="s">
        <v>640</v>
      </c>
      <c r="KH12" s="5" t="s">
        <v>656</v>
      </c>
      <c r="KI12" s="5" t="s">
        <v>603</v>
      </c>
      <c r="KJ12" s="5" t="s">
        <v>579</v>
      </c>
      <c r="KK12" s="5" t="s">
        <v>642</v>
      </c>
      <c r="KL12" s="5" t="s">
        <v>642</v>
      </c>
      <c r="KM12" s="5" t="s">
        <v>591</v>
      </c>
      <c r="KN12" s="5" t="s">
        <v>591</v>
      </c>
      <c r="KO12" s="5" t="s">
        <v>1054</v>
      </c>
      <c r="KP12" s="5" t="s">
        <v>591</v>
      </c>
      <c r="KQ12" s="5" t="s">
        <v>591</v>
      </c>
      <c r="KR12" s="5" t="s">
        <v>591</v>
      </c>
      <c r="KS12" s="5" t="s">
        <v>591</v>
      </c>
      <c r="KT12" s="5" t="s">
        <v>591</v>
      </c>
      <c r="KU12" s="5" t="s">
        <v>591</v>
      </c>
      <c r="KV12" s="5" t="s">
        <v>591</v>
      </c>
      <c r="KW12" s="5" t="s">
        <v>591</v>
      </c>
      <c r="KX12" s="5" t="s">
        <v>591</v>
      </c>
      <c r="KY12" s="5" t="s">
        <v>579</v>
      </c>
      <c r="KZ12" s="5" t="s">
        <v>579</v>
      </c>
      <c r="LA12" s="5" t="s">
        <v>579</v>
      </c>
      <c r="LB12" s="5" t="s">
        <v>579</v>
      </c>
      <c r="LC12" s="5" t="s">
        <v>579</v>
      </c>
      <c r="LD12" s="5" t="s">
        <v>579</v>
      </c>
      <c r="LE12" s="5" t="s">
        <v>579</v>
      </c>
      <c r="LF12" s="5" t="s">
        <v>579</v>
      </c>
      <c r="LG12" s="5" t="s">
        <v>579</v>
      </c>
      <c r="LH12" s="5" t="s">
        <v>579</v>
      </c>
      <c r="LI12" s="5" t="s">
        <v>579</v>
      </c>
      <c r="LJ12" s="5" t="s">
        <v>579</v>
      </c>
      <c r="LK12" s="5" t="s">
        <v>579</v>
      </c>
      <c r="LL12" s="5" t="s">
        <v>579</v>
      </c>
      <c r="LM12" s="5" t="s">
        <v>579</v>
      </c>
      <c r="LN12" s="5" t="s">
        <v>579</v>
      </c>
      <c r="LO12" s="5" t="s">
        <v>579</v>
      </c>
      <c r="LP12" s="5" t="s">
        <v>579</v>
      </c>
      <c r="LQ12" s="5" t="s">
        <v>591</v>
      </c>
      <c r="LR12" s="5" t="s">
        <v>591</v>
      </c>
      <c r="LS12" s="5" t="s">
        <v>579</v>
      </c>
      <c r="LT12" s="5" t="s">
        <v>579</v>
      </c>
      <c r="LU12" s="5" t="s">
        <v>579</v>
      </c>
      <c r="LV12" s="5" t="s">
        <v>579</v>
      </c>
      <c r="LW12" s="5" t="s">
        <v>579</v>
      </c>
      <c r="LX12" s="5" t="s">
        <v>579</v>
      </c>
      <c r="LY12" s="5" t="s">
        <v>611</v>
      </c>
      <c r="LZ12" s="5" t="s">
        <v>611</v>
      </c>
      <c r="MA12" s="5" t="s">
        <v>579</v>
      </c>
      <c r="MB12" s="5" t="s">
        <v>579</v>
      </c>
      <c r="MC12" s="5" t="s">
        <v>579</v>
      </c>
      <c r="MD12" s="5" t="s">
        <v>579</v>
      </c>
      <c r="ME12" s="5" t="s">
        <v>645</v>
      </c>
      <c r="MF12" s="5" t="s">
        <v>645</v>
      </c>
      <c r="MG12" s="5" t="s">
        <v>587</v>
      </c>
      <c r="MH12" s="5" t="s">
        <v>587</v>
      </c>
      <c r="MI12" s="5" t="s">
        <v>576</v>
      </c>
      <c r="MJ12" s="5" t="s">
        <v>576</v>
      </c>
      <c r="MK12" s="5" t="s">
        <v>591</v>
      </c>
      <c r="ML12" s="5" t="s">
        <v>591</v>
      </c>
      <c r="MM12" s="5" t="s">
        <v>579</v>
      </c>
      <c r="MN12" s="5" t="s">
        <v>579</v>
      </c>
      <c r="MO12" s="5" t="s">
        <v>579</v>
      </c>
      <c r="MP12" s="5" t="s">
        <v>579</v>
      </c>
      <c r="MQ12" s="5" t="s">
        <v>591</v>
      </c>
      <c r="MR12" s="5" t="s">
        <v>591</v>
      </c>
      <c r="MS12" s="5" t="s">
        <v>591</v>
      </c>
      <c r="MT12" s="5" t="s">
        <v>591</v>
      </c>
      <c r="MU12" s="5" t="s">
        <v>579</v>
      </c>
      <c r="MV12" s="5" t="s">
        <v>579</v>
      </c>
      <c r="MW12" s="5" t="s">
        <v>579</v>
      </c>
      <c r="MX12" s="5" t="s">
        <v>579</v>
      </c>
      <c r="MY12" s="5" t="s">
        <v>579</v>
      </c>
      <c r="MZ12" s="5" t="s">
        <v>579</v>
      </c>
      <c r="NA12" s="5" t="s">
        <v>579</v>
      </c>
      <c r="NB12" s="5" t="s">
        <v>579</v>
      </c>
      <c r="NC12" s="5" t="s">
        <v>579</v>
      </c>
      <c r="ND12" s="5" t="s">
        <v>579</v>
      </c>
      <c r="NE12" s="5" t="s">
        <v>579</v>
      </c>
      <c r="NF12" s="5" t="s">
        <v>579</v>
      </c>
      <c r="NG12" s="5" t="s">
        <v>1038</v>
      </c>
      <c r="NH12" s="5" t="s">
        <v>1039</v>
      </c>
      <c r="NI12" s="5" t="s">
        <v>1055</v>
      </c>
      <c r="NJ12" s="5" t="s">
        <v>1056</v>
      </c>
      <c r="NK12" s="5" t="s">
        <v>579</v>
      </c>
      <c r="NL12" s="5" t="s">
        <v>579</v>
      </c>
      <c r="NM12" s="5" t="s">
        <v>605</v>
      </c>
      <c r="NN12" s="5" t="s">
        <v>605</v>
      </c>
      <c r="NO12" s="5" t="s">
        <v>574</v>
      </c>
      <c r="NP12" s="5" t="s">
        <v>574</v>
      </c>
      <c r="NQ12" s="5" t="s">
        <v>648</v>
      </c>
      <c r="NR12" s="5" t="s">
        <v>648</v>
      </c>
      <c r="NS12" s="5" t="s">
        <v>611</v>
      </c>
      <c r="NT12" s="5" t="s">
        <v>611</v>
      </c>
      <c r="NU12" s="5" t="s">
        <v>611</v>
      </c>
      <c r="NV12" s="5" t="s">
        <v>611</v>
      </c>
      <c r="NW12" s="5" t="s">
        <v>611</v>
      </c>
      <c r="NX12" s="5" t="s">
        <v>611</v>
      </c>
      <c r="NY12" s="5" t="s">
        <v>611</v>
      </c>
      <c r="NZ12" s="5" t="s">
        <v>611</v>
      </c>
      <c r="OA12" s="5" t="s">
        <v>579</v>
      </c>
      <c r="OB12" s="5" t="s">
        <v>579</v>
      </c>
      <c r="OC12" s="5" t="s">
        <v>579</v>
      </c>
      <c r="OD12" s="5" t="s">
        <v>579</v>
      </c>
      <c r="OE12" s="5" t="s">
        <v>579</v>
      </c>
      <c r="OF12" s="5" t="s">
        <v>579</v>
      </c>
      <c r="OG12" s="5" t="s">
        <v>579</v>
      </c>
      <c r="OH12" s="5" t="s">
        <v>579</v>
      </c>
      <c r="OI12" s="5" t="s">
        <v>579</v>
      </c>
      <c r="OJ12" s="5" t="s">
        <v>579</v>
      </c>
      <c r="OK12" s="5" t="s">
        <v>579</v>
      </c>
      <c r="OL12" s="5" t="s">
        <v>579</v>
      </c>
      <c r="OM12" s="5" t="s">
        <v>611</v>
      </c>
      <c r="ON12" s="5" t="s">
        <v>611</v>
      </c>
      <c r="OO12" s="5" t="s">
        <v>579</v>
      </c>
      <c r="OP12" s="5" t="s">
        <v>579</v>
      </c>
      <c r="OQ12" s="5" t="s">
        <v>579</v>
      </c>
      <c r="OR12" s="5" t="s">
        <v>579</v>
      </c>
      <c r="OS12" s="5" t="s">
        <v>579</v>
      </c>
      <c r="OT12" s="5" t="s">
        <v>579</v>
      </c>
      <c r="OU12" s="5" t="s">
        <v>579</v>
      </c>
      <c r="OV12" s="5" t="s">
        <v>579</v>
      </c>
      <c r="OW12" s="5" t="s">
        <v>700</v>
      </c>
      <c r="OX12" s="5" t="s">
        <v>649</v>
      </c>
      <c r="OY12" s="5" t="s">
        <v>579</v>
      </c>
      <c r="OZ12" s="5" t="s">
        <v>579</v>
      </c>
      <c r="PA12" s="5" t="s">
        <v>613</v>
      </c>
      <c r="PB12" s="5" t="s">
        <v>611</v>
      </c>
      <c r="PC12" s="5" t="s">
        <v>579</v>
      </c>
      <c r="PD12" s="5" t="s">
        <v>579</v>
      </c>
      <c r="PE12" s="5" t="s">
        <v>579</v>
      </c>
      <c r="PF12" s="5" t="s">
        <v>579</v>
      </c>
      <c r="PG12" s="5" t="s">
        <v>579</v>
      </c>
      <c r="PH12" s="5" t="s">
        <v>579</v>
      </c>
      <c r="PI12" s="5" t="s">
        <v>579</v>
      </c>
      <c r="PJ12" s="5" t="s">
        <v>579</v>
      </c>
      <c r="PK12" s="5" t="s">
        <v>689</v>
      </c>
      <c r="PL12" s="5" t="s">
        <v>669</v>
      </c>
      <c r="PM12" s="5" t="s">
        <v>1057</v>
      </c>
      <c r="PN12" s="5" t="s">
        <v>1057</v>
      </c>
      <c r="PO12" s="5" t="s">
        <v>579</v>
      </c>
      <c r="PP12" s="5" t="s">
        <v>579</v>
      </c>
      <c r="PQ12" s="5" t="s">
        <v>611</v>
      </c>
      <c r="PR12" s="5" t="s">
        <v>611</v>
      </c>
      <c r="PS12" s="5" t="s">
        <v>579</v>
      </c>
      <c r="PT12" s="5" t="s">
        <v>579</v>
      </c>
      <c r="PU12" s="5" t="s">
        <v>650</v>
      </c>
      <c r="PV12" s="5" t="s">
        <v>650</v>
      </c>
      <c r="PW12" s="5" t="s">
        <v>611</v>
      </c>
      <c r="PX12" s="5" t="s">
        <v>611</v>
      </c>
      <c r="PY12" s="5" t="s">
        <v>579</v>
      </c>
      <c r="PZ12" s="5" t="s">
        <v>579</v>
      </c>
      <c r="QA12" s="5" t="s">
        <v>579</v>
      </c>
      <c r="QB12" s="5" t="s">
        <v>579</v>
      </c>
      <c r="QC12" s="5" t="s">
        <v>591</v>
      </c>
      <c r="QD12" s="5" t="s">
        <v>591</v>
      </c>
      <c r="QE12" s="5" t="s">
        <v>579</v>
      </c>
      <c r="QF12" s="5" t="s">
        <v>610</v>
      </c>
      <c r="QG12" s="5" t="s">
        <v>579</v>
      </c>
      <c r="QH12" s="5" t="s">
        <v>652</v>
      </c>
      <c r="QI12" s="5" t="s">
        <v>579</v>
      </c>
      <c r="QJ12" s="5" t="s">
        <v>653</v>
      </c>
      <c r="QK12" s="5" t="s">
        <v>579</v>
      </c>
      <c r="QL12" s="5" t="s">
        <v>837</v>
      </c>
      <c r="QM12" s="5" t="s">
        <v>591</v>
      </c>
      <c r="QN12" s="5" t="s">
        <v>591</v>
      </c>
      <c r="QO12" s="5" t="s">
        <v>591</v>
      </c>
      <c r="QP12" s="5" t="s">
        <v>1046</v>
      </c>
      <c r="QQ12" s="5" t="s">
        <v>591</v>
      </c>
      <c r="QR12" s="5" t="s">
        <v>591</v>
      </c>
      <c r="QS12" s="5" t="s">
        <v>591</v>
      </c>
      <c r="QT12" s="5" t="s">
        <v>591</v>
      </c>
      <c r="QU12" s="5" t="s">
        <v>1054</v>
      </c>
      <c r="QV12" s="5" t="s">
        <v>1054</v>
      </c>
      <c r="QW12" s="5" t="s">
        <v>640</v>
      </c>
      <c r="QX12" s="5" t="s">
        <v>656</v>
      </c>
      <c r="QY12" s="5" t="s">
        <v>747</v>
      </c>
      <c r="QZ12" s="5" t="s">
        <v>579</v>
      </c>
      <c r="RA12" s="5" t="s">
        <v>604</v>
      </c>
      <c r="RB12" s="5" t="s">
        <v>604</v>
      </c>
      <c r="RC12" s="5" t="s">
        <v>592</v>
      </c>
      <c r="RD12" s="5" t="s">
        <v>1033</v>
      </c>
      <c r="RE12" s="5" t="s">
        <v>591</v>
      </c>
      <c r="RF12" s="5" t="s">
        <v>591</v>
      </c>
      <c r="RG12" s="5" t="s">
        <v>591</v>
      </c>
      <c r="RH12" s="5" t="s">
        <v>591</v>
      </c>
      <c r="RI12" s="5" t="s">
        <v>591</v>
      </c>
      <c r="RJ12" s="5" t="s">
        <v>591</v>
      </c>
      <c r="RK12" s="5" t="s">
        <v>591</v>
      </c>
      <c r="RL12" s="5" t="s">
        <v>591</v>
      </c>
      <c r="RM12" s="5" t="s">
        <v>591</v>
      </c>
      <c r="RN12" s="5" t="s">
        <v>591</v>
      </c>
      <c r="RO12" s="5" t="s">
        <v>591</v>
      </c>
      <c r="RP12" s="5" t="s">
        <v>591</v>
      </c>
      <c r="RQ12" s="5" t="s">
        <v>591</v>
      </c>
      <c r="RR12" s="5" t="s">
        <v>591</v>
      </c>
      <c r="RS12" s="5" t="s">
        <v>591</v>
      </c>
      <c r="RT12" s="5" t="s">
        <v>591</v>
      </c>
      <c r="RU12" s="5" t="s">
        <v>591</v>
      </c>
      <c r="RV12" s="5" t="s">
        <v>591</v>
      </c>
      <c r="RW12" s="5" t="s">
        <v>591</v>
      </c>
      <c r="RX12" s="5" t="s">
        <v>591</v>
      </c>
      <c r="RY12" s="5" t="s">
        <v>591</v>
      </c>
      <c r="RZ12" s="5" t="s">
        <v>591</v>
      </c>
      <c r="SA12" s="5" t="s">
        <v>591</v>
      </c>
      <c r="SB12" s="5" t="s">
        <v>591</v>
      </c>
      <c r="SC12" s="5" t="s">
        <v>591</v>
      </c>
      <c r="SD12" s="5" t="s">
        <v>591</v>
      </c>
      <c r="SE12" s="5" t="s">
        <v>591</v>
      </c>
      <c r="SF12" s="5" t="s">
        <v>591</v>
      </c>
      <c r="SG12" s="5" t="s">
        <v>591</v>
      </c>
      <c r="SH12" s="5" t="s">
        <v>591</v>
      </c>
      <c r="SI12" s="5" t="s">
        <v>579</v>
      </c>
      <c r="SJ12" s="5" t="s">
        <v>579</v>
      </c>
      <c r="SK12" s="5" t="s">
        <v>591</v>
      </c>
      <c r="SL12" s="5" t="s">
        <v>591</v>
      </c>
      <c r="SM12" s="5" t="s">
        <v>611</v>
      </c>
      <c r="SN12" s="5" t="s">
        <v>611</v>
      </c>
      <c r="SO12" s="5" t="s">
        <v>611</v>
      </c>
      <c r="SP12" s="5" t="s">
        <v>611</v>
      </c>
      <c r="SQ12" s="5" t="s">
        <v>579</v>
      </c>
      <c r="SR12" s="5" t="s">
        <v>579</v>
      </c>
      <c r="SS12" s="5" t="s">
        <v>610</v>
      </c>
      <c r="ST12" s="5" t="s">
        <v>610</v>
      </c>
      <c r="SU12" s="5" t="s">
        <v>657</v>
      </c>
      <c r="SV12" s="5" t="s">
        <v>657</v>
      </c>
      <c r="SW12" s="5" t="s">
        <v>579</v>
      </c>
      <c r="SX12" s="5" t="s">
        <v>579</v>
      </c>
      <c r="SY12" s="5" t="s">
        <v>579</v>
      </c>
      <c r="SZ12" s="5" t="s">
        <v>579</v>
      </c>
      <c r="TA12" s="5" t="s">
        <v>579</v>
      </c>
      <c r="TB12" s="5" t="s">
        <v>579</v>
      </c>
      <c r="TC12" s="5" t="s">
        <v>579</v>
      </c>
      <c r="TD12" s="5" t="s">
        <v>579</v>
      </c>
      <c r="TE12" s="5" t="s">
        <v>579</v>
      </c>
      <c r="TF12" s="5" t="s">
        <v>579</v>
      </c>
      <c r="TG12" s="5" t="s">
        <v>579</v>
      </c>
      <c r="TH12" s="5" t="s">
        <v>579</v>
      </c>
      <c r="TI12" s="5" t="s">
        <v>587</v>
      </c>
      <c r="TJ12" s="5" t="s">
        <v>587</v>
      </c>
      <c r="TK12" s="5" t="s">
        <v>579</v>
      </c>
      <c r="TL12" s="5" t="s">
        <v>579</v>
      </c>
      <c r="TM12" s="5" t="s">
        <v>579</v>
      </c>
      <c r="TN12" s="5" t="s">
        <v>579</v>
      </c>
      <c r="TO12" s="5" t="s">
        <v>579</v>
      </c>
      <c r="TP12" s="5" t="s">
        <v>579</v>
      </c>
      <c r="TQ12" s="5" t="s">
        <v>579</v>
      </c>
      <c r="TR12" s="5" t="s">
        <v>652</v>
      </c>
      <c r="TS12" s="5" t="s">
        <v>579</v>
      </c>
      <c r="TT12" s="5" t="s">
        <v>653</v>
      </c>
      <c r="TU12" s="5" t="s">
        <v>579</v>
      </c>
      <c r="TV12" s="5" t="s">
        <v>837</v>
      </c>
      <c r="TW12" s="5" t="s">
        <v>579</v>
      </c>
      <c r="TX12" s="5" t="s">
        <v>579</v>
      </c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 t="s">
        <v>579</v>
      </c>
      <c r="UJ12" s="5" t="s">
        <v>579</v>
      </c>
      <c r="UK12" s="5" t="s">
        <v>611</v>
      </c>
      <c r="UL12" s="5" t="s">
        <v>611</v>
      </c>
      <c r="UM12" s="5" t="s">
        <v>611</v>
      </c>
      <c r="UN12" s="5" t="s">
        <v>611</v>
      </c>
      <c r="UO12" s="5"/>
      <c r="UP12" s="5"/>
      <c r="UQ12" s="5" t="s">
        <v>645</v>
      </c>
      <c r="UR12" s="5" t="s">
        <v>645</v>
      </c>
      <c r="US12" s="5" t="s">
        <v>658</v>
      </c>
      <c r="UT12" s="5" t="s">
        <v>659</v>
      </c>
      <c r="UU12" s="5" t="s">
        <v>579</v>
      </c>
      <c r="UV12" s="5" t="s">
        <v>572</v>
      </c>
      <c r="UW12" s="5" t="s">
        <v>946</v>
      </c>
      <c r="UX12" s="5" t="s">
        <v>703</v>
      </c>
      <c r="UY12" s="5" t="s">
        <v>572</v>
      </c>
      <c r="UZ12" s="5" t="s">
        <v>947</v>
      </c>
      <c r="VA12" s="5" t="s">
        <v>705</v>
      </c>
      <c r="VB12" s="5" t="s">
        <v>572</v>
      </c>
    </row>
    <row r="13" spans="1:574" s="7" customFormat="1" x14ac:dyDescent="0.25">
      <c r="A13" s="5" t="s">
        <v>572</v>
      </c>
      <c r="B13" s="6" t="s">
        <v>1058</v>
      </c>
      <c r="C13" s="5" t="s">
        <v>1027</v>
      </c>
      <c r="D13" s="6" t="s">
        <v>1059</v>
      </c>
      <c r="E13" s="5" t="s">
        <v>574</v>
      </c>
      <c r="F13" s="5" t="s">
        <v>576</v>
      </c>
      <c r="G13" s="5" t="s">
        <v>576</v>
      </c>
      <c r="H13" s="5" t="s">
        <v>577</v>
      </c>
      <c r="I13" s="5" t="s">
        <v>578</v>
      </c>
      <c r="J13" s="5" t="s">
        <v>578</v>
      </c>
      <c r="K13" s="5" t="s">
        <v>577</v>
      </c>
      <c r="L13" s="5" t="s">
        <v>579</v>
      </c>
      <c r="M13" s="5" t="s">
        <v>579</v>
      </c>
      <c r="N13" s="5" t="s">
        <v>577</v>
      </c>
      <c r="O13" s="5" t="s">
        <v>579</v>
      </c>
      <c r="P13" s="5" t="s">
        <v>579</v>
      </c>
      <c r="Q13" s="5" t="s">
        <v>577</v>
      </c>
      <c r="R13" s="5" t="s">
        <v>579</v>
      </c>
      <c r="S13" s="5" t="s">
        <v>579</v>
      </c>
      <c r="T13" s="5" t="s">
        <v>577</v>
      </c>
      <c r="U13" s="5" t="s">
        <v>579</v>
      </c>
      <c r="V13" s="5" t="s">
        <v>579</v>
      </c>
      <c r="W13" s="5" t="s">
        <v>577</v>
      </c>
      <c r="X13" s="5" t="s">
        <v>993</v>
      </c>
      <c r="Y13" s="5" t="s">
        <v>993</v>
      </c>
      <c r="Z13" s="5" t="s">
        <v>577</v>
      </c>
      <c r="AA13" s="5" t="s">
        <v>994</v>
      </c>
      <c r="AB13" s="5" t="s">
        <v>994</v>
      </c>
      <c r="AC13" s="5" t="s">
        <v>577</v>
      </c>
      <c r="AD13" s="5" t="s">
        <v>995</v>
      </c>
      <c r="AE13" s="5" t="s">
        <v>995</v>
      </c>
      <c r="AF13" s="5" t="s">
        <v>577</v>
      </c>
      <c r="AG13" s="5" t="s">
        <v>996</v>
      </c>
      <c r="AH13" s="5" t="s">
        <v>996</v>
      </c>
      <c r="AI13" s="5" t="s">
        <v>577</v>
      </c>
      <c r="AJ13" s="5"/>
      <c r="AK13" s="5"/>
      <c r="AL13" s="5" t="s">
        <v>577</v>
      </c>
      <c r="AM13" s="5"/>
      <c r="AN13" s="5"/>
      <c r="AO13" s="5" t="s">
        <v>577</v>
      </c>
      <c r="AP13" s="5" t="s">
        <v>584</v>
      </c>
      <c r="AQ13" s="5" t="s">
        <v>585</v>
      </c>
      <c r="AR13" s="5" t="s">
        <v>577</v>
      </c>
      <c r="AS13" s="5" t="s">
        <v>586</v>
      </c>
      <c r="AT13" s="5" t="s">
        <v>586</v>
      </c>
      <c r="AU13" s="5" t="s">
        <v>577</v>
      </c>
      <c r="AV13" s="5" t="s">
        <v>645</v>
      </c>
      <c r="AW13" s="5" t="s">
        <v>645</v>
      </c>
      <c r="AX13" s="5" t="s">
        <v>577</v>
      </c>
      <c r="AY13" s="5" t="s">
        <v>713</v>
      </c>
      <c r="AZ13" s="5" t="s">
        <v>713</v>
      </c>
      <c r="BA13" s="5" t="s">
        <v>577</v>
      </c>
      <c r="BB13" s="5" t="s">
        <v>579</v>
      </c>
      <c r="BC13" s="5" t="s">
        <v>579</v>
      </c>
      <c r="BD13" s="5" t="s">
        <v>577</v>
      </c>
      <c r="BE13" s="5" t="s">
        <v>579</v>
      </c>
      <c r="BF13" s="5" t="s">
        <v>579</v>
      </c>
      <c r="BG13" s="5" t="s">
        <v>577</v>
      </c>
      <c r="BH13" s="5" t="s">
        <v>714</v>
      </c>
      <c r="BI13" s="5" t="s">
        <v>714</v>
      </c>
      <c r="BJ13" s="5" t="s">
        <v>577</v>
      </c>
      <c r="BK13" s="5" t="s">
        <v>579</v>
      </c>
      <c r="BL13" s="5" t="s">
        <v>579</v>
      </c>
      <c r="BM13" s="5" t="s">
        <v>577</v>
      </c>
      <c r="BN13" s="5" t="s">
        <v>579</v>
      </c>
      <c r="BO13" s="5" t="s">
        <v>579</v>
      </c>
      <c r="BP13" s="5" t="s">
        <v>577</v>
      </c>
      <c r="BQ13" s="5" t="s">
        <v>579</v>
      </c>
      <c r="BR13" s="5" t="s">
        <v>579</v>
      </c>
      <c r="BS13" s="5" t="s">
        <v>577</v>
      </c>
      <c r="BT13" s="5" t="s">
        <v>579</v>
      </c>
      <c r="BU13" s="5" t="s">
        <v>669</v>
      </c>
      <c r="BV13" s="5" t="s">
        <v>669</v>
      </c>
      <c r="BW13" s="5" t="s">
        <v>577</v>
      </c>
      <c r="BX13" s="5" t="s">
        <v>590</v>
      </c>
      <c r="BY13" s="5" t="s">
        <v>590</v>
      </c>
      <c r="BZ13" s="5" t="s">
        <v>577</v>
      </c>
      <c r="CA13" s="5" t="s">
        <v>579</v>
      </c>
      <c r="CB13" s="5" t="s">
        <v>579</v>
      </c>
      <c r="CC13" s="5" t="s">
        <v>577</v>
      </c>
      <c r="CD13" s="5" t="s">
        <v>579</v>
      </c>
      <c r="CE13" s="5" t="s">
        <v>579</v>
      </c>
      <c r="CF13" s="5" t="s">
        <v>577</v>
      </c>
      <c r="CG13" s="5" t="s">
        <v>591</v>
      </c>
      <c r="CH13" s="5" t="s">
        <v>592</v>
      </c>
      <c r="CI13" s="5" t="s">
        <v>577</v>
      </c>
      <c r="CJ13" s="5" t="s">
        <v>593</v>
      </c>
      <c r="CK13" s="5" t="s">
        <v>1060</v>
      </c>
      <c r="CL13" s="5" t="s">
        <v>577</v>
      </c>
      <c r="CM13" s="5" t="s">
        <v>1035</v>
      </c>
      <c r="CN13" s="5" t="s">
        <v>1060</v>
      </c>
      <c r="CO13" s="5" t="s">
        <v>577</v>
      </c>
      <c r="CP13" s="5" t="s">
        <v>592</v>
      </c>
      <c r="CQ13" s="5" t="s">
        <v>592</v>
      </c>
      <c r="CR13" s="5" t="s">
        <v>577</v>
      </c>
      <c r="CS13" s="5" t="s">
        <v>719</v>
      </c>
      <c r="CT13" s="5" t="s">
        <v>592</v>
      </c>
      <c r="CU13" s="5" t="s">
        <v>577</v>
      </c>
      <c r="CV13" s="5" t="s">
        <v>591</v>
      </c>
      <c r="CW13" s="5" t="s">
        <v>1061</v>
      </c>
      <c r="CX13" s="5" t="s">
        <v>572</v>
      </c>
      <c r="CY13" s="5" t="s">
        <v>591</v>
      </c>
      <c r="CZ13" s="5" t="s">
        <v>592</v>
      </c>
      <c r="DA13" s="5" t="s">
        <v>577</v>
      </c>
      <c r="DB13" s="5" t="s">
        <v>591</v>
      </c>
      <c r="DC13" s="5" t="s">
        <v>1060</v>
      </c>
      <c r="DD13" s="5" t="s">
        <v>577</v>
      </c>
      <c r="DE13" s="5" t="s">
        <v>1062</v>
      </c>
      <c r="DF13" s="5" t="s">
        <v>1063</v>
      </c>
      <c r="DG13" s="5" t="s">
        <v>577</v>
      </c>
      <c r="DH13" s="5" t="s">
        <v>579</v>
      </c>
      <c r="DI13" s="5" t="s">
        <v>579</v>
      </c>
      <c r="DJ13" s="5" t="s">
        <v>577</v>
      </c>
      <c r="DK13" s="5" t="s">
        <v>579</v>
      </c>
      <c r="DL13" s="5" t="s">
        <v>579</v>
      </c>
      <c r="DM13" s="5" t="s">
        <v>577</v>
      </c>
      <c r="DN13" s="5" t="s">
        <v>591</v>
      </c>
      <c r="DO13" s="5" t="s">
        <v>591</v>
      </c>
      <c r="DP13" s="5" t="s">
        <v>577</v>
      </c>
      <c r="DQ13" s="5" t="s">
        <v>579</v>
      </c>
      <c r="DR13" s="5" t="s">
        <v>579</v>
      </c>
      <c r="DS13" s="5" t="s">
        <v>577</v>
      </c>
      <c r="DT13" s="5" t="s">
        <v>579</v>
      </c>
      <c r="DU13" s="5" t="s">
        <v>579</v>
      </c>
      <c r="DV13" s="5" t="s">
        <v>577</v>
      </c>
      <c r="DW13" s="5" t="s">
        <v>579</v>
      </c>
      <c r="DX13" s="5" t="s">
        <v>579</v>
      </c>
      <c r="DY13" s="5" t="s">
        <v>577</v>
      </c>
      <c r="DZ13" s="5" t="s">
        <v>579</v>
      </c>
      <c r="EA13" s="5" t="s">
        <v>579</v>
      </c>
      <c r="EB13" s="5" t="s">
        <v>577</v>
      </c>
      <c r="EC13" s="5" t="s">
        <v>1038</v>
      </c>
      <c r="ED13" s="5" t="s">
        <v>1039</v>
      </c>
      <c r="EE13" s="5" t="s">
        <v>1040</v>
      </c>
      <c r="EF13" s="5" t="s">
        <v>1040</v>
      </c>
      <c r="EG13" s="5" t="s">
        <v>1064</v>
      </c>
      <c r="EH13" s="5" t="s">
        <v>1065</v>
      </c>
      <c r="EI13" s="5" t="s">
        <v>1038</v>
      </c>
      <c r="EJ13" s="5" t="s">
        <v>1039</v>
      </c>
      <c r="EK13" s="5" t="s">
        <v>603</v>
      </c>
      <c r="EL13" s="5" t="s">
        <v>604</v>
      </c>
      <c r="EM13" s="5" t="s">
        <v>605</v>
      </c>
      <c r="EN13" s="5" t="s">
        <v>605</v>
      </c>
      <c r="EO13" s="5" t="s">
        <v>606</v>
      </c>
      <c r="EP13" s="5" t="s">
        <v>606</v>
      </c>
      <c r="EQ13" s="5" t="s">
        <v>607</v>
      </c>
      <c r="ER13" s="5" t="s">
        <v>607</v>
      </c>
      <c r="ES13" s="5" t="s">
        <v>608</v>
      </c>
      <c r="ET13" s="5" t="s">
        <v>608</v>
      </c>
      <c r="EU13" s="5"/>
      <c r="EV13" s="5"/>
      <c r="EW13" s="5" t="s">
        <v>605</v>
      </c>
      <c r="EX13" s="5" t="s">
        <v>604</v>
      </c>
      <c r="EY13" s="5"/>
      <c r="EZ13" s="5"/>
      <c r="FA13" s="5" t="s">
        <v>610</v>
      </c>
      <c r="FB13" s="5" t="s">
        <v>610</v>
      </c>
      <c r="FC13" s="5" t="s">
        <v>610</v>
      </c>
      <c r="FD13" s="5" t="s">
        <v>610</v>
      </c>
      <c r="FE13" s="5" t="s">
        <v>611</v>
      </c>
      <c r="FF13" s="5" t="s">
        <v>611</v>
      </c>
      <c r="FG13" s="5" t="s">
        <v>604</v>
      </c>
      <c r="FH13" s="5" t="s">
        <v>604</v>
      </c>
      <c r="FI13" s="5" t="s">
        <v>610</v>
      </c>
      <c r="FJ13" s="5" t="s">
        <v>610</v>
      </c>
      <c r="FK13" s="5" t="s">
        <v>611</v>
      </c>
      <c r="FL13" s="5" t="s">
        <v>611</v>
      </c>
      <c r="FM13" s="5" t="s">
        <v>1066</v>
      </c>
      <c r="FN13" s="5" t="s">
        <v>1039</v>
      </c>
      <c r="FO13" s="5" t="s">
        <v>613</v>
      </c>
      <c r="FP13" s="5" t="s">
        <v>613</v>
      </c>
      <c r="FQ13" s="5" t="s">
        <v>579</v>
      </c>
      <c r="FR13" s="5" t="s">
        <v>579</v>
      </c>
      <c r="FS13" s="5" t="s">
        <v>1067</v>
      </c>
      <c r="FT13" s="5" t="s">
        <v>1067</v>
      </c>
      <c r="FU13" s="5" t="s">
        <v>579</v>
      </c>
      <c r="FV13" s="5" t="s">
        <v>579</v>
      </c>
      <c r="FW13" s="5" t="s">
        <v>579</v>
      </c>
      <c r="FX13" s="5" t="s">
        <v>579</v>
      </c>
      <c r="FY13" s="5" t="s">
        <v>1068</v>
      </c>
      <c r="FZ13" s="5" t="s">
        <v>1068</v>
      </c>
      <c r="GA13" s="5" t="s">
        <v>679</v>
      </c>
      <c r="GB13" s="5" t="s">
        <v>680</v>
      </c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 t="s">
        <v>1009</v>
      </c>
      <c r="GN13" s="5" t="s">
        <v>1009</v>
      </c>
      <c r="GO13" s="5" t="s">
        <v>1067</v>
      </c>
      <c r="GP13" s="5" t="s">
        <v>1009</v>
      </c>
      <c r="GQ13" s="5" t="s">
        <v>576</v>
      </c>
      <c r="GR13" s="5" t="s">
        <v>576</v>
      </c>
      <c r="GS13" s="5" t="s">
        <v>620</v>
      </c>
      <c r="GT13" s="5" t="s">
        <v>620</v>
      </c>
      <c r="GU13" s="5" t="s">
        <v>621</v>
      </c>
      <c r="GV13" s="5" t="s">
        <v>621</v>
      </c>
      <c r="GW13" s="5" t="s">
        <v>622</v>
      </c>
      <c r="GX13" s="5" t="s">
        <v>622</v>
      </c>
      <c r="GY13" s="5" t="s">
        <v>623</v>
      </c>
      <c r="GZ13" s="5" t="s">
        <v>623</v>
      </c>
      <c r="HA13" s="5" t="s">
        <v>579</v>
      </c>
      <c r="HB13" s="5" t="s">
        <v>579</v>
      </c>
      <c r="HC13" s="5" t="s">
        <v>610</v>
      </c>
      <c r="HD13" s="5" t="s">
        <v>610</v>
      </c>
      <c r="HE13" s="5"/>
      <c r="HF13" s="5"/>
      <c r="HG13" s="5" t="s">
        <v>1069</v>
      </c>
      <c r="HH13" s="5" t="s">
        <v>1070</v>
      </c>
      <c r="HI13" s="5" t="s">
        <v>579</v>
      </c>
      <c r="HJ13" s="5" t="s">
        <v>579</v>
      </c>
      <c r="HK13" s="5" t="s">
        <v>684</v>
      </c>
      <c r="HL13" s="5" t="s">
        <v>579</v>
      </c>
      <c r="HM13" s="5" t="s">
        <v>1040</v>
      </c>
      <c r="HN13" s="5" t="s">
        <v>1040</v>
      </c>
      <c r="HO13" s="5" t="s">
        <v>626</v>
      </c>
      <c r="HP13" s="5" t="s">
        <v>626</v>
      </c>
      <c r="HQ13" s="5" t="s">
        <v>685</v>
      </c>
      <c r="HR13" s="5" t="s">
        <v>685</v>
      </c>
      <c r="HS13" s="5" t="s">
        <v>975</v>
      </c>
      <c r="HT13" s="5" t="s">
        <v>975</v>
      </c>
      <c r="HU13" s="5" t="s">
        <v>587</v>
      </c>
      <c r="HV13" s="5" t="s">
        <v>587</v>
      </c>
      <c r="HW13" s="5" t="s">
        <v>591</v>
      </c>
      <c r="HX13" s="5" t="s">
        <v>591</v>
      </c>
      <c r="HY13" s="5" t="s">
        <v>579</v>
      </c>
      <c r="HZ13" s="5" t="s">
        <v>579</v>
      </c>
      <c r="IA13" s="5" t="s">
        <v>1049</v>
      </c>
      <c r="IB13" s="5" t="s">
        <v>1049</v>
      </c>
      <c r="IC13" s="5" t="s">
        <v>609</v>
      </c>
      <c r="ID13" s="5" t="s">
        <v>609</v>
      </c>
      <c r="IE13" s="5" t="s">
        <v>630</v>
      </c>
      <c r="IF13" s="5" t="s">
        <v>630</v>
      </c>
      <c r="IG13" s="5" t="s">
        <v>611</v>
      </c>
      <c r="IH13" s="5" t="s">
        <v>611</v>
      </c>
      <c r="II13" s="5" t="s">
        <v>780</v>
      </c>
      <c r="IJ13" s="5" t="s">
        <v>780</v>
      </c>
      <c r="IK13" s="5" t="s">
        <v>669</v>
      </c>
      <c r="IL13" s="5" t="s">
        <v>669</v>
      </c>
      <c r="IM13" s="5" t="s">
        <v>1015</v>
      </c>
      <c r="IN13" s="5" t="s">
        <v>1015</v>
      </c>
      <c r="IO13" s="5" t="s">
        <v>691</v>
      </c>
      <c r="IP13" s="5" t="s">
        <v>691</v>
      </c>
      <c r="IQ13" s="5" t="s">
        <v>579</v>
      </c>
      <c r="IR13" s="5" t="s">
        <v>579</v>
      </c>
      <c r="IS13" s="5" t="s">
        <v>611</v>
      </c>
      <c r="IT13" s="5" t="s">
        <v>611</v>
      </c>
      <c r="IU13" s="5" t="s">
        <v>579</v>
      </c>
      <c r="IV13" s="5" t="s">
        <v>579</v>
      </c>
      <c r="IW13" s="5" t="s">
        <v>579</v>
      </c>
      <c r="IX13" s="5" t="s">
        <v>579</v>
      </c>
      <c r="IY13" s="5" t="s">
        <v>579</v>
      </c>
      <c r="IZ13" s="5" t="s">
        <v>579</v>
      </c>
      <c r="JA13" s="5" t="s">
        <v>579</v>
      </c>
      <c r="JB13" s="5" t="s">
        <v>579</v>
      </c>
      <c r="JC13" s="5" t="s">
        <v>579</v>
      </c>
      <c r="JD13" s="5" t="s">
        <v>1039</v>
      </c>
      <c r="JE13" s="5" t="s">
        <v>635</v>
      </c>
      <c r="JF13" s="5" t="s">
        <v>635</v>
      </c>
      <c r="JG13" s="5" t="s">
        <v>1071</v>
      </c>
      <c r="JH13" s="5" t="s">
        <v>1072</v>
      </c>
      <c r="JI13" s="5" t="s">
        <v>591</v>
      </c>
      <c r="JJ13" s="5" t="s">
        <v>1073</v>
      </c>
      <c r="JK13" s="5" t="s">
        <v>591</v>
      </c>
      <c r="JL13" s="5" t="s">
        <v>591</v>
      </c>
      <c r="JM13" s="5" t="s">
        <v>591</v>
      </c>
      <c r="JN13" s="5" t="s">
        <v>591</v>
      </c>
      <c r="JO13" s="5" t="s">
        <v>591</v>
      </c>
      <c r="JP13" s="5" t="s">
        <v>591</v>
      </c>
      <c r="JQ13" s="5" t="s">
        <v>591</v>
      </c>
      <c r="JR13" s="5" t="s">
        <v>591</v>
      </c>
      <c r="JS13" s="5" t="s">
        <v>696</v>
      </c>
      <c r="JT13" s="5" t="s">
        <v>639</v>
      </c>
      <c r="JU13" s="5" t="s">
        <v>591</v>
      </c>
      <c r="JV13" s="5" t="s">
        <v>591</v>
      </c>
      <c r="JW13" s="5" t="s">
        <v>591</v>
      </c>
      <c r="JX13" s="5" t="s">
        <v>591</v>
      </c>
      <c r="JY13" s="5" t="s">
        <v>591</v>
      </c>
      <c r="JZ13" s="5" t="s">
        <v>591</v>
      </c>
      <c r="KA13" s="5" t="s">
        <v>591</v>
      </c>
      <c r="KB13" s="5" t="s">
        <v>591</v>
      </c>
      <c r="KC13" s="5" t="s">
        <v>591</v>
      </c>
      <c r="KD13" s="5" t="s">
        <v>591</v>
      </c>
      <c r="KE13" s="5" t="s">
        <v>591</v>
      </c>
      <c r="KF13" s="5" t="s">
        <v>591</v>
      </c>
      <c r="KG13" s="5" t="s">
        <v>640</v>
      </c>
      <c r="KH13" s="5" t="s">
        <v>1074</v>
      </c>
      <c r="KI13" s="5" t="s">
        <v>603</v>
      </c>
      <c r="KJ13" s="5" t="s">
        <v>603</v>
      </c>
      <c r="KK13" s="5" t="s">
        <v>642</v>
      </c>
      <c r="KL13" s="5" t="s">
        <v>642</v>
      </c>
      <c r="KM13" s="5" t="s">
        <v>591</v>
      </c>
      <c r="KN13" s="5" t="s">
        <v>591</v>
      </c>
      <c r="KO13" s="5" t="s">
        <v>1075</v>
      </c>
      <c r="KP13" s="5" t="s">
        <v>1076</v>
      </c>
      <c r="KQ13" s="5" t="s">
        <v>591</v>
      </c>
      <c r="KR13" s="5" t="s">
        <v>591</v>
      </c>
      <c r="KS13" s="5" t="s">
        <v>591</v>
      </c>
      <c r="KT13" s="5" t="s">
        <v>591</v>
      </c>
      <c r="KU13" s="5" t="s">
        <v>591</v>
      </c>
      <c r="KV13" s="5" t="s">
        <v>591</v>
      </c>
      <c r="KW13" s="5" t="s">
        <v>591</v>
      </c>
      <c r="KX13" s="5" t="s">
        <v>591</v>
      </c>
      <c r="KY13" s="5" t="s">
        <v>579</v>
      </c>
      <c r="KZ13" s="5" t="s">
        <v>579</v>
      </c>
      <c r="LA13" s="5" t="s">
        <v>579</v>
      </c>
      <c r="LB13" s="5" t="s">
        <v>579</v>
      </c>
      <c r="LC13" s="5" t="s">
        <v>579</v>
      </c>
      <c r="LD13" s="5" t="s">
        <v>579</v>
      </c>
      <c r="LE13" s="5" t="s">
        <v>579</v>
      </c>
      <c r="LF13" s="5" t="s">
        <v>579</v>
      </c>
      <c r="LG13" s="5" t="s">
        <v>579</v>
      </c>
      <c r="LH13" s="5" t="s">
        <v>579</v>
      </c>
      <c r="LI13" s="5" t="s">
        <v>579</v>
      </c>
      <c r="LJ13" s="5" t="s">
        <v>579</v>
      </c>
      <c r="LK13" s="5" t="s">
        <v>579</v>
      </c>
      <c r="LL13" s="5" t="s">
        <v>579</v>
      </c>
      <c r="LM13" s="5" t="s">
        <v>579</v>
      </c>
      <c r="LN13" s="5" t="s">
        <v>579</v>
      </c>
      <c r="LO13" s="5" t="s">
        <v>579</v>
      </c>
      <c r="LP13" s="5" t="s">
        <v>579</v>
      </c>
      <c r="LQ13" s="5" t="s">
        <v>591</v>
      </c>
      <c r="LR13" s="5" t="s">
        <v>591</v>
      </c>
      <c r="LS13" s="5" t="s">
        <v>579</v>
      </c>
      <c r="LT13" s="5" t="s">
        <v>579</v>
      </c>
      <c r="LU13" s="5" t="s">
        <v>579</v>
      </c>
      <c r="LV13" s="5" t="s">
        <v>579</v>
      </c>
      <c r="LW13" s="5" t="s">
        <v>579</v>
      </c>
      <c r="LX13" s="5" t="s">
        <v>579</v>
      </c>
      <c r="LY13" s="5" t="s">
        <v>611</v>
      </c>
      <c r="LZ13" s="5" t="s">
        <v>611</v>
      </c>
      <c r="MA13" s="5" t="s">
        <v>579</v>
      </c>
      <c r="MB13" s="5" t="s">
        <v>579</v>
      </c>
      <c r="MC13" s="5" t="s">
        <v>579</v>
      </c>
      <c r="MD13" s="5" t="s">
        <v>579</v>
      </c>
      <c r="ME13" s="5" t="s">
        <v>645</v>
      </c>
      <c r="MF13" s="5" t="s">
        <v>645</v>
      </c>
      <c r="MG13" s="5" t="s">
        <v>587</v>
      </c>
      <c r="MH13" s="5" t="s">
        <v>587</v>
      </c>
      <c r="MI13" s="5" t="s">
        <v>576</v>
      </c>
      <c r="MJ13" s="5" t="s">
        <v>576</v>
      </c>
      <c r="MK13" s="5" t="s">
        <v>591</v>
      </c>
      <c r="ML13" s="5" t="s">
        <v>591</v>
      </c>
      <c r="MM13" s="5" t="s">
        <v>579</v>
      </c>
      <c r="MN13" s="5" t="s">
        <v>579</v>
      </c>
      <c r="MO13" s="5" t="s">
        <v>579</v>
      </c>
      <c r="MP13" s="5" t="s">
        <v>579</v>
      </c>
      <c r="MQ13" s="5" t="s">
        <v>591</v>
      </c>
      <c r="MR13" s="5" t="s">
        <v>591</v>
      </c>
      <c r="MS13" s="5" t="s">
        <v>591</v>
      </c>
      <c r="MT13" s="5" t="s">
        <v>591</v>
      </c>
      <c r="MU13" s="5" t="s">
        <v>579</v>
      </c>
      <c r="MV13" s="5" t="s">
        <v>579</v>
      </c>
      <c r="MW13" s="5" t="s">
        <v>579</v>
      </c>
      <c r="MX13" s="5" t="s">
        <v>579</v>
      </c>
      <c r="MY13" s="5" t="s">
        <v>579</v>
      </c>
      <c r="MZ13" s="5" t="s">
        <v>579</v>
      </c>
      <c r="NA13" s="5" t="s">
        <v>579</v>
      </c>
      <c r="NB13" s="5" t="s">
        <v>579</v>
      </c>
      <c r="NC13" s="5" t="s">
        <v>579</v>
      </c>
      <c r="ND13" s="5" t="s">
        <v>579</v>
      </c>
      <c r="NE13" s="5" t="s">
        <v>579</v>
      </c>
      <c r="NF13" s="5" t="s">
        <v>579</v>
      </c>
      <c r="NG13" s="5" t="s">
        <v>1038</v>
      </c>
      <c r="NH13" s="5" t="s">
        <v>1039</v>
      </c>
      <c r="NI13" s="5" t="s">
        <v>1077</v>
      </c>
      <c r="NJ13" s="5" t="s">
        <v>1078</v>
      </c>
      <c r="NK13" s="5" t="s">
        <v>579</v>
      </c>
      <c r="NL13" s="5" t="s">
        <v>579</v>
      </c>
      <c r="NM13" s="5" t="s">
        <v>605</v>
      </c>
      <c r="NN13" s="5" t="s">
        <v>605</v>
      </c>
      <c r="NO13" s="5" t="s">
        <v>574</v>
      </c>
      <c r="NP13" s="5" t="s">
        <v>574</v>
      </c>
      <c r="NQ13" s="5" t="s">
        <v>648</v>
      </c>
      <c r="NR13" s="5" t="s">
        <v>648</v>
      </c>
      <c r="NS13" s="5" t="s">
        <v>611</v>
      </c>
      <c r="NT13" s="5" t="s">
        <v>611</v>
      </c>
      <c r="NU13" s="5" t="s">
        <v>611</v>
      </c>
      <c r="NV13" s="5" t="s">
        <v>611</v>
      </c>
      <c r="NW13" s="5" t="s">
        <v>611</v>
      </c>
      <c r="NX13" s="5" t="s">
        <v>611</v>
      </c>
      <c r="NY13" s="5" t="s">
        <v>611</v>
      </c>
      <c r="NZ13" s="5" t="s">
        <v>611</v>
      </c>
      <c r="OA13" s="5" t="s">
        <v>579</v>
      </c>
      <c r="OB13" s="5" t="s">
        <v>579</v>
      </c>
      <c r="OC13" s="5" t="s">
        <v>579</v>
      </c>
      <c r="OD13" s="5" t="s">
        <v>579</v>
      </c>
      <c r="OE13" s="5" t="s">
        <v>579</v>
      </c>
      <c r="OF13" s="5" t="s">
        <v>579</v>
      </c>
      <c r="OG13" s="5" t="s">
        <v>579</v>
      </c>
      <c r="OH13" s="5" t="s">
        <v>579</v>
      </c>
      <c r="OI13" s="5" t="s">
        <v>579</v>
      </c>
      <c r="OJ13" s="5" t="s">
        <v>579</v>
      </c>
      <c r="OK13" s="5" t="s">
        <v>579</v>
      </c>
      <c r="OL13" s="5" t="s">
        <v>579</v>
      </c>
      <c r="OM13" s="5" t="s">
        <v>611</v>
      </c>
      <c r="ON13" s="5" t="s">
        <v>611</v>
      </c>
      <c r="OO13" s="5" t="s">
        <v>579</v>
      </c>
      <c r="OP13" s="5" t="s">
        <v>579</v>
      </c>
      <c r="OQ13" s="5" t="s">
        <v>579</v>
      </c>
      <c r="OR13" s="5" t="s">
        <v>579</v>
      </c>
      <c r="OS13" s="5" t="s">
        <v>579</v>
      </c>
      <c r="OT13" s="5" t="s">
        <v>579</v>
      </c>
      <c r="OU13" s="5" t="s">
        <v>579</v>
      </c>
      <c r="OV13" s="5" t="s">
        <v>579</v>
      </c>
      <c r="OW13" s="5" t="s">
        <v>700</v>
      </c>
      <c r="OX13" s="5" t="s">
        <v>649</v>
      </c>
      <c r="OY13" s="5" t="s">
        <v>579</v>
      </c>
      <c r="OZ13" s="5" t="s">
        <v>579</v>
      </c>
      <c r="PA13" s="5" t="s">
        <v>613</v>
      </c>
      <c r="PB13" s="5" t="s">
        <v>611</v>
      </c>
      <c r="PC13" s="5" t="s">
        <v>579</v>
      </c>
      <c r="PD13" s="5" t="s">
        <v>579</v>
      </c>
      <c r="PE13" s="5" t="s">
        <v>579</v>
      </c>
      <c r="PF13" s="5" t="s">
        <v>579</v>
      </c>
      <c r="PG13" s="5" t="s">
        <v>579</v>
      </c>
      <c r="PH13" s="5" t="s">
        <v>579</v>
      </c>
      <c r="PI13" s="5" t="s">
        <v>579</v>
      </c>
      <c r="PJ13" s="5" t="s">
        <v>579</v>
      </c>
      <c r="PK13" s="5" t="s">
        <v>669</v>
      </c>
      <c r="PL13" s="5" t="s">
        <v>669</v>
      </c>
      <c r="PM13" s="5" t="s">
        <v>591</v>
      </c>
      <c r="PN13" s="5" t="s">
        <v>591</v>
      </c>
      <c r="PO13" s="5" t="s">
        <v>579</v>
      </c>
      <c r="PP13" s="5" t="s">
        <v>579</v>
      </c>
      <c r="PQ13" s="5" t="s">
        <v>611</v>
      </c>
      <c r="PR13" s="5" t="s">
        <v>611</v>
      </c>
      <c r="PS13" s="5" t="s">
        <v>579</v>
      </c>
      <c r="PT13" s="5" t="s">
        <v>579</v>
      </c>
      <c r="PU13" s="5" t="s">
        <v>650</v>
      </c>
      <c r="PV13" s="5" t="s">
        <v>650</v>
      </c>
      <c r="PW13" s="5" t="s">
        <v>611</v>
      </c>
      <c r="PX13" s="5" t="s">
        <v>611</v>
      </c>
      <c r="PY13" s="5" t="s">
        <v>579</v>
      </c>
      <c r="PZ13" s="5" t="s">
        <v>579</v>
      </c>
      <c r="QA13" s="5" t="s">
        <v>579</v>
      </c>
      <c r="QB13" s="5" t="s">
        <v>579</v>
      </c>
      <c r="QC13" s="5" t="s">
        <v>591</v>
      </c>
      <c r="QD13" s="5" t="s">
        <v>591</v>
      </c>
      <c r="QE13" s="5" t="s">
        <v>579</v>
      </c>
      <c r="QF13" s="5" t="s">
        <v>610</v>
      </c>
      <c r="QG13" s="5" t="s">
        <v>579</v>
      </c>
      <c r="QH13" s="5" t="s">
        <v>652</v>
      </c>
      <c r="QI13" s="5" t="s">
        <v>579</v>
      </c>
      <c r="QJ13" s="5" t="s">
        <v>653</v>
      </c>
      <c r="QK13" s="5" t="s">
        <v>579</v>
      </c>
      <c r="QL13" s="5" t="s">
        <v>837</v>
      </c>
      <c r="QM13" s="5" t="s">
        <v>591</v>
      </c>
      <c r="QN13" s="5" t="s">
        <v>591</v>
      </c>
      <c r="QO13" s="5" t="s">
        <v>591</v>
      </c>
      <c r="QP13" s="5" t="s">
        <v>1009</v>
      </c>
      <c r="QQ13" s="5" t="s">
        <v>591</v>
      </c>
      <c r="QR13" s="5" t="s">
        <v>591</v>
      </c>
      <c r="QS13" s="5" t="s">
        <v>591</v>
      </c>
      <c r="QT13" s="5" t="s">
        <v>591</v>
      </c>
      <c r="QU13" s="5" t="s">
        <v>1079</v>
      </c>
      <c r="QV13" s="5" t="s">
        <v>1079</v>
      </c>
      <c r="QW13" s="5" t="s">
        <v>640</v>
      </c>
      <c r="QX13" s="5" t="s">
        <v>656</v>
      </c>
      <c r="QY13" s="5" t="s">
        <v>747</v>
      </c>
      <c r="QZ13" s="5" t="s">
        <v>579</v>
      </c>
      <c r="RA13" s="5" t="s">
        <v>604</v>
      </c>
      <c r="RB13" s="5" t="s">
        <v>604</v>
      </c>
      <c r="RC13" s="5" t="s">
        <v>592</v>
      </c>
      <c r="RD13" s="5" t="s">
        <v>592</v>
      </c>
      <c r="RE13" s="5" t="s">
        <v>591</v>
      </c>
      <c r="RF13" s="5" t="s">
        <v>591</v>
      </c>
      <c r="RG13" s="5" t="s">
        <v>591</v>
      </c>
      <c r="RH13" s="5" t="s">
        <v>591</v>
      </c>
      <c r="RI13" s="5" t="s">
        <v>591</v>
      </c>
      <c r="RJ13" s="5" t="s">
        <v>591</v>
      </c>
      <c r="RK13" s="5" t="s">
        <v>591</v>
      </c>
      <c r="RL13" s="5" t="s">
        <v>591</v>
      </c>
      <c r="RM13" s="5" t="s">
        <v>591</v>
      </c>
      <c r="RN13" s="5" t="s">
        <v>591</v>
      </c>
      <c r="RO13" s="5" t="s">
        <v>591</v>
      </c>
      <c r="RP13" s="5" t="s">
        <v>591</v>
      </c>
      <c r="RQ13" s="5" t="s">
        <v>591</v>
      </c>
      <c r="RR13" s="5" t="s">
        <v>591</v>
      </c>
      <c r="RS13" s="5" t="s">
        <v>591</v>
      </c>
      <c r="RT13" s="5" t="s">
        <v>591</v>
      </c>
      <c r="RU13" s="5" t="s">
        <v>591</v>
      </c>
      <c r="RV13" s="5" t="s">
        <v>591</v>
      </c>
      <c r="RW13" s="5" t="s">
        <v>591</v>
      </c>
      <c r="RX13" s="5" t="s">
        <v>591</v>
      </c>
      <c r="RY13" s="5" t="s">
        <v>591</v>
      </c>
      <c r="RZ13" s="5" t="s">
        <v>591</v>
      </c>
      <c r="SA13" s="5" t="s">
        <v>591</v>
      </c>
      <c r="SB13" s="5" t="s">
        <v>591</v>
      </c>
      <c r="SC13" s="5" t="s">
        <v>591</v>
      </c>
      <c r="SD13" s="5" t="s">
        <v>591</v>
      </c>
      <c r="SE13" s="5" t="s">
        <v>591</v>
      </c>
      <c r="SF13" s="5" t="s">
        <v>591</v>
      </c>
      <c r="SG13" s="5" t="s">
        <v>591</v>
      </c>
      <c r="SH13" s="5" t="s">
        <v>591</v>
      </c>
      <c r="SI13" s="5" t="s">
        <v>579</v>
      </c>
      <c r="SJ13" s="5" t="s">
        <v>579</v>
      </c>
      <c r="SK13" s="5" t="s">
        <v>591</v>
      </c>
      <c r="SL13" s="5" t="s">
        <v>591</v>
      </c>
      <c r="SM13" s="5" t="s">
        <v>611</v>
      </c>
      <c r="SN13" s="5" t="s">
        <v>611</v>
      </c>
      <c r="SO13" s="5" t="s">
        <v>611</v>
      </c>
      <c r="SP13" s="5" t="s">
        <v>611</v>
      </c>
      <c r="SQ13" s="5" t="s">
        <v>579</v>
      </c>
      <c r="SR13" s="5" t="s">
        <v>579</v>
      </c>
      <c r="SS13" s="5" t="s">
        <v>609</v>
      </c>
      <c r="ST13" s="5" t="s">
        <v>609</v>
      </c>
      <c r="SU13" s="5" t="s">
        <v>751</v>
      </c>
      <c r="SV13" s="5" t="s">
        <v>751</v>
      </c>
      <c r="SW13" s="5" t="s">
        <v>579</v>
      </c>
      <c r="SX13" s="5" t="s">
        <v>579</v>
      </c>
      <c r="SY13" s="5" t="s">
        <v>579</v>
      </c>
      <c r="SZ13" s="5" t="s">
        <v>579</v>
      </c>
      <c r="TA13" s="5" t="s">
        <v>579</v>
      </c>
      <c r="TB13" s="5" t="s">
        <v>579</v>
      </c>
      <c r="TC13" s="5" t="s">
        <v>579</v>
      </c>
      <c r="TD13" s="5" t="s">
        <v>579</v>
      </c>
      <c r="TE13" s="5" t="s">
        <v>579</v>
      </c>
      <c r="TF13" s="5" t="s">
        <v>579</v>
      </c>
      <c r="TG13" s="5" t="s">
        <v>579</v>
      </c>
      <c r="TH13" s="5" t="s">
        <v>579</v>
      </c>
      <c r="TI13" s="5" t="s">
        <v>579</v>
      </c>
      <c r="TJ13" s="5" t="s">
        <v>579</v>
      </c>
      <c r="TK13" s="5" t="s">
        <v>579</v>
      </c>
      <c r="TL13" s="5" t="s">
        <v>579</v>
      </c>
      <c r="TM13" s="5" t="s">
        <v>579</v>
      </c>
      <c r="TN13" s="5" t="s">
        <v>579</v>
      </c>
      <c r="TO13" s="5" t="s">
        <v>579</v>
      </c>
      <c r="TP13" s="5" t="s">
        <v>579</v>
      </c>
      <c r="TQ13" s="5" t="s">
        <v>579</v>
      </c>
      <c r="TR13" s="5" t="s">
        <v>652</v>
      </c>
      <c r="TS13" s="5" t="s">
        <v>579</v>
      </c>
      <c r="TT13" s="5" t="s">
        <v>653</v>
      </c>
      <c r="TU13" s="5" t="s">
        <v>579</v>
      </c>
      <c r="TV13" s="5" t="s">
        <v>837</v>
      </c>
      <c r="TW13" s="5" t="s">
        <v>579</v>
      </c>
      <c r="TX13" s="5" t="s">
        <v>579</v>
      </c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 t="s">
        <v>579</v>
      </c>
      <c r="UJ13" s="5" t="s">
        <v>579</v>
      </c>
      <c r="UK13" s="5" t="s">
        <v>611</v>
      </c>
      <c r="UL13" s="5" t="s">
        <v>611</v>
      </c>
      <c r="UM13" s="5" t="s">
        <v>611</v>
      </c>
      <c r="UN13" s="5" t="s">
        <v>611</v>
      </c>
      <c r="UO13" s="5"/>
      <c r="UP13" s="5"/>
      <c r="UQ13" s="5" t="s">
        <v>645</v>
      </c>
      <c r="UR13" s="5" t="s">
        <v>645</v>
      </c>
      <c r="US13" s="5" t="s">
        <v>658</v>
      </c>
      <c r="UT13" s="5" t="s">
        <v>659</v>
      </c>
      <c r="UU13" s="5" t="s">
        <v>579</v>
      </c>
      <c r="UV13" s="5" t="s">
        <v>572</v>
      </c>
      <c r="UW13" s="5" t="s">
        <v>579</v>
      </c>
      <c r="UX13" s="5" t="s">
        <v>660</v>
      </c>
      <c r="UY13" s="5" t="s">
        <v>572</v>
      </c>
      <c r="UZ13" s="5" t="s">
        <v>579</v>
      </c>
      <c r="VA13" s="5" t="s">
        <v>662</v>
      </c>
      <c r="VB13" s="5" t="s">
        <v>572</v>
      </c>
    </row>
    <row r="14" spans="1:574" s="7" customFormat="1" x14ac:dyDescent="0.25">
      <c r="A14" s="5" t="s">
        <v>572</v>
      </c>
      <c r="B14" s="6" t="s">
        <v>1080</v>
      </c>
      <c r="C14" s="5" t="s">
        <v>574</v>
      </c>
      <c r="D14" s="6" t="s">
        <v>1081</v>
      </c>
      <c r="E14" s="5" t="s">
        <v>574</v>
      </c>
      <c r="F14" s="5" t="s">
        <v>576</v>
      </c>
      <c r="G14" s="5" t="s">
        <v>576</v>
      </c>
      <c r="H14" s="5" t="s">
        <v>577</v>
      </c>
      <c r="I14" s="5" t="s">
        <v>578</v>
      </c>
      <c r="J14" s="5" t="s">
        <v>578</v>
      </c>
      <c r="K14" s="5" t="s">
        <v>577</v>
      </c>
      <c r="L14" s="5" t="s">
        <v>579</v>
      </c>
      <c r="M14" s="5" t="s">
        <v>579</v>
      </c>
      <c r="N14" s="5" t="s">
        <v>577</v>
      </c>
      <c r="O14" s="5" t="s">
        <v>579</v>
      </c>
      <c r="P14" s="5" t="s">
        <v>579</v>
      </c>
      <c r="Q14" s="5" t="s">
        <v>577</v>
      </c>
      <c r="R14" s="5" t="s">
        <v>579</v>
      </c>
      <c r="S14" s="5" t="s">
        <v>579</v>
      </c>
      <c r="T14" s="5" t="s">
        <v>577</v>
      </c>
      <c r="U14" s="5" t="s">
        <v>579</v>
      </c>
      <c r="V14" s="5" t="s">
        <v>579</v>
      </c>
      <c r="W14" s="5" t="s">
        <v>577</v>
      </c>
      <c r="X14" s="5" t="s">
        <v>1082</v>
      </c>
      <c r="Y14" s="5" t="s">
        <v>1082</v>
      </c>
      <c r="Z14" s="5" t="s">
        <v>577</v>
      </c>
      <c r="AA14" s="5" t="s">
        <v>1083</v>
      </c>
      <c r="AB14" s="5" t="s">
        <v>1083</v>
      </c>
      <c r="AC14" s="5" t="s">
        <v>577</v>
      </c>
      <c r="AD14" s="5" t="s">
        <v>1084</v>
      </c>
      <c r="AE14" s="5" t="s">
        <v>1084</v>
      </c>
      <c r="AF14" s="5" t="s">
        <v>577</v>
      </c>
      <c r="AG14" s="5" t="s">
        <v>1085</v>
      </c>
      <c r="AH14" s="5" t="s">
        <v>1085</v>
      </c>
      <c r="AI14" s="5" t="s">
        <v>577</v>
      </c>
      <c r="AJ14" s="5"/>
      <c r="AK14" s="5"/>
      <c r="AL14" s="5" t="s">
        <v>577</v>
      </c>
      <c r="AM14" s="5"/>
      <c r="AN14" s="5"/>
      <c r="AO14" s="5" t="s">
        <v>577</v>
      </c>
      <c r="AP14" s="5" t="s">
        <v>584</v>
      </c>
      <c r="AQ14" s="5" t="s">
        <v>585</v>
      </c>
      <c r="AR14" s="5" t="s">
        <v>577</v>
      </c>
      <c r="AS14" s="5" t="s">
        <v>586</v>
      </c>
      <c r="AT14" s="5" t="s">
        <v>586</v>
      </c>
      <c r="AU14" s="5" t="s">
        <v>577</v>
      </c>
      <c r="AV14" s="5" t="s">
        <v>645</v>
      </c>
      <c r="AW14" s="5" t="s">
        <v>645</v>
      </c>
      <c r="AX14" s="5" t="s">
        <v>577</v>
      </c>
      <c r="AY14" s="5" t="s">
        <v>713</v>
      </c>
      <c r="AZ14" s="5" t="s">
        <v>713</v>
      </c>
      <c r="BA14" s="5" t="s">
        <v>577</v>
      </c>
      <c r="BB14" s="5" t="s">
        <v>579</v>
      </c>
      <c r="BC14" s="5" t="s">
        <v>579</v>
      </c>
      <c r="BD14" s="5" t="s">
        <v>577</v>
      </c>
      <c r="BE14" s="5" t="s">
        <v>579</v>
      </c>
      <c r="BF14" s="5" t="s">
        <v>579</v>
      </c>
      <c r="BG14" s="5" t="s">
        <v>577</v>
      </c>
      <c r="BH14" s="5" t="s">
        <v>714</v>
      </c>
      <c r="BI14" s="5" t="s">
        <v>714</v>
      </c>
      <c r="BJ14" s="5" t="s">
        <v>577</v>
      </c>
      <c r="BK14" s="5" t="s">
        <v>579</v>
      </c>
      <c r="BL14" s="5" t="s">
        <v>579</v>
      </c>
      <c r="BM14" s="5" t="s">
        <v>577</v>
      </c>
      <c r="BN14" s="5" t="s">
        <v>579</v>
      </c>
      <c r="BO14" s="5" t="s">
        <v>579</v>
      </c>
      <c r="BP14" s="5" t="s">
        <v>577</v>
      </c>
      <c r="BQ14" s="5" t="s">
        <v>579</v>
      </c>
      <c r="BR14" s="5" t="s">
        <v>579</v>
      </c>
      <c r="BS14" s="5" t="s">
        <v>577</v>
      </c>
      <c r="BT14" s="5" t="s">
        <v>579</v>
      </c>
      <c r="BU14" s="5" t="s">
        <v>741</v>
      </c>
      <c r="BV14" s="5" t="s">
        <v>741</v>
      </c>
      <c r="BW14" s="5" t="s">
        <v>577</v>
      </c>
      <c r="BX14" s="5" t="s">
        <v>717</v>
      </c>
      <c r="BY14" s="5" t="s">
        <v>717</v>
      </c>
      <c r="BZ14" s="5" t="s">
        <v>577</v>
      </c>
      <c r="CA14" s="5" t="s">
        <v>579</v>
      </c>
      <c r="CB14" s="5" t="s">
        <v>579</v>
      </c>
      <c r="CC14" s="5" t="s">
        <v>577</v>
      </c>
      <c r="CD14" s="5" t="s">
        <v>579</v>
      </c>
      <c r="CE14" s="5" t="s">
        <v>579</v>
      </c>
      <c r="CF14" s="5" t="s">
        <v>577</v>
      </c>
      <c r="CG14" s="5" t="s">
        <v>591</v>
      </c>
      <c r="CH14" s="5" t="s">
        <v>592</v>
      </c>
      <c r="CI14" s="5" t="s">
        <v>577</v>
      </c>
      <c r="CJ14" s="5" t="s">
        <v>593</v>
      </c>
      <c r="CK14" s="5" t="s">
        <v>1086</v>
      </c>
      <c r="CL14" s="5" t="s">
        <v>577</v>
      </c>
      <c r="CM14" s="5" t="s">
        <v>718</v>
      </c>
      <c r="CN14" s="5" t="s">
        <v>1086</v>
      </c>
      <c r="CO14" s="5" t="s">
        <v>577</v>
      </c>
      <c r="CP14" s="5" t="s">
        <v>592</v>
      </c>
      <c r="CQ14" s="5" t="s">
        <v>592</v>
      </c>
      <c r="CR14" s="5" t="s">
        <v>577</v>
      </c>
      <c r="CS14" s="5" t="s">
        <v>719</v>
      </c>
      <c r="CT14" s="5" t="s">
        <v>592</v>
      </c>
      <c r="CU14" s="5" t="s">
        <v>577</v>
      </c>
      <c r="CV14" s="5" t="s">
        <v>591</v>
      </c>
      <c r="CW14" s="5" t="s">
        <v>1087</v>
      </c>
      <c r="CX14" s="5" t="s">
        <v>572</v>
      </c>
      <c r="CY14" s="5" t="s">
        <v>591</v>
      </c>
      <c r="CZ14" s="5" t="s">
        <v>592</v>
      </c>
      <c r="DA14" s="5" t="s">
        <v>577</v>
      </c>
      <c r="DB14" s="5" t="s">
        <v>591</v>
      </c>
      <c r="DC14" s="5" t="s">
        <v>1086</v>
      </c>
      <c r="DD14" s="5" t="s">
        <v>577</v>
      </c>
      <c r="DE14" s="5" t="s">
        <v>1088</v>
      </c>
      <c r="DF14" s="5" t="s">
        <v>1089</v>
      </c>
      <c r="DG14" s="5" t="s">
        <v>577</v>
      </c>
      <c r="DH14" s="5" t="s">
        <v>579</v>
      </c>
      <c r="DI14" s="5" t="s">
        <v>579</v>
      </c>
      <c r="DJ14" s="5" t="s">
        <v>577</v>
      </c>
      <c r="DK14" s="5" t="s">
        <v>579</v>
      </c>
      <c r="DL14" s="5" t="s">
        <v>579</v>
      </c>
      <c r="DM14" s="5" t="s">
        <v>577</v>
      </c>
      <c r="DN14" s="5" t="s">
        <v>591</v>
      </c>
      <c r="DO14" s="5" t="s">
        <v>591</v>
      </c>
      <c r="DP14" s="5" t="s">
        <v>577</v>
      </c>
      <c r="DQ14" s="5" t="s">
        <v>579</v>
      </c>
      <c r="DR14" s="5" t="s">
        <v>579</v>
      </c>
      <c r="DS14" s="5" t="s">
        <v>577</v>
      </c>
      <c r="DT14" s="5" t="s">
        <v>579</v>
      </c>
      <c r="DU14" s="5" t="s">
        <v>579</v>
      </c>
      <c r="DV14" s="5" t="s">
        <v>577</v>
      </c>
      <c r="DW14" s="5" t="s">
        <v>579</v>
      </c>
      <c r="DX14" s="5" t="s">
        <v>579</v>
      </c>
      <c r="DY14" s="5" t="s">
        <v>577</v>
      </c>
      <c r="DZ14" s="5" t="s">
        <v>579</v>
      </c>
      <c r="EA14" s="5" t="s">
        <v>579</v>
      </c>
      <c r="EB14" s="5" t="s">
        <v>577</v>
      </c>
      <c r="EC14" s="5" t="s">
        <v>1038</v>
      </c>
      <c r="ED14" s="5" t="s">
        <v>1039</v>
      </c>
      <c r="EE14" s="5" t="s">
        <v>1090</v>
      </c>
      <c r="EF14" s="5" t="s">
        <v>1090</v>
      </c>
      <c r="EG14" s="5" t="s">
        <v>1091</v>
      </c>
      <c r="EH14" s="5" t="s">
        <v>1092</v>
      </c>
      <c r="EI14" s="5" t="s">
        <v>1038</v>
      </c>
      <c r="EJ14" s="5" t="s">
        <v>1039</v>
      </c>
      <c r="EK14" s="5" t="s">
        <v>1093</v>
      </c>
      <c r="EL14" s="5" t="s">
        <v>604</v>
      </c>
      <c r="EM14" s="5" t="s">
        <v>605</v>
      </c>
      <c r="EN14" s="5" t="s">
        <v>605</v>
      </c>
      <c r="EO14" s="5" t="s">
        <v>606</v>
      </c>
      <c r="EP14" s="5" t="s">
        <v>606</v>
      </c>
      <c r="EQ14" s="5" t="s">
        <v>607</v>
      </c>
      <c r="ER14" s="5" t="s">
        <v>607</v>
      </c>
      <c r="ES14" s="5" t="s">
        <v>608</v>
      </c>
      <c r="ET14" s="5" t="s">
        <v>608</v>
      </c>
      <c r="EU14" s="5"/>
      <c r="EV14" s="5"/>
      <c r="EW14" s="5" t="s">
        <v>604</v>
      </c>
      <c r="EX14" s="5" t="s">
        <v>604</v>
      </c>
      <c r="EY14" s="5"/>
      <c r="EZ14" s="5"/>
      <c r="FA14" s="5" t="s">
        <v>610</v>
      </c>
      <c r="FB14" s="5" t="s">
        <v>610</v>
      </c>
      <c r="FC14" s="5" t="s">
        <v>610</v>
      </c>
      <c r="FD14" s="5" t="s">
        <v>610</v>
      </c>
      <c r="FE14" s="5" t="s">
        <v>611</v>
      </c>
      <c r="FF14" s="5" t="s">
        <v>611</v>
      </c>
      <c r="FG14" s="5" t="s">
        <v>604</v>
      </c>
      <c r="FH14" s="5" t="s">
        <v>604</v>
      </c>
      <c r="FI14" s="5" t="s">
        <v>610</v>
      </c>
      <c r="FJ14" s="5" t="s">
        <v>610</v>
      </c>
      <c r="FK14" s="5" t="s">
        <v>611</v>
      </c>
      <c r="FL14" s="5" t="s">
        <v>611</v>
      </c>
      <c r="FM14" s="5" t="s">
        <v>1094</v>
      </c>
      <c r="FN14" s="5" t="s">
        <v>1039</v>
      </c>
      <c r="FO14" s="5" t="s">
        <v>613</v>
      </c>
      <c r="FP14" s="5" t="s">
        <v>613</v>
      </c>
      <c r="FQ14" s="5" t="s">
        <v>579</v>
      </c>
      <c r="FR14" s="5" t="s">
        <v>579</v>
      </c>
      <c r="FS14" s="5" t="s">
        <v>1095</v>
      </c>
      <c r="FT14" s="5" t="s">
        <v>1095</v>
      </c>
      <c r="FU14" s="5" t="s">
        <v>603</v>
      </c>
      <c r="FV14" s="5" t="s">
        <v>603</v>
      </c>
      <c r="FW14" s="5" t="s">
        <v>1096</v>
      </c>
      <c r="FX14" s="5" t="s">
        <v>1096</v>
      </c>
      <c r="FY14" s="5" t="s">
        <v>1097</v>
      </c>
      <c r="FZ14" s="5" t="s">
        <v>1097</v>
      </c>
      <c r="GA14" s="5" t="s">
        <v>1098</v>
      </c>
      <c r="GB14" s="5" t="s">
        <v>1099</v>
      </c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 t="s">
        <v>1100</v>
      </c>
      <c r="GN14" s="5" t="s">
        <v>1100</v>
      </c>
      <c r="GO14" s="5" t="s">
        <v>1101</v>
      </c>
      <c r="GP14" s="5" t="s">
        <v>1100</v>
      </c>
      <c r="GQ14" s="5" t="s">
        <v>576</v>
      </c>
      <c r="GR14" s="5" t="s">
        <v>576</v>
      </c>
      <c r="GS14" s="5" t="s">
        <v>620</v>
      </c>
      <c r="GT14" s="5" t="s">
        <v>620</v>
      </c>
      <c r="GU14" s="5" t="s">
        <v>621</v>
      </c>
      <c r="GV14" s="5" t="s">
        <v>621</v>
      </c>
      <c r="GW14" s="5" t="s">
        <v>622</v>
      </c>
      <c r="GX14" s="5" t="s">
        <v>622</v>
      </c>
      <c r="GY14" s="5" t="s">
        <v>623</v>
      </c>
      <c r="GZ14" s="5" t="s">
        <v>623</v>
      </c>
      <c r="HA14" s="5" t="s">
        <v>579</v>
      </c>
      <c r="HB14" s="5" t="s">
        <v>579</v>
      </c>
      <c r="HC14" s="5" t="s">
        <v>610</v>
      </c>
      <c r="HD14" s="5" t="s">
        <v>610</v>
      </c>
      <c r="HE14" s="5"/>
      <c r="HF14" s="5"/>
      <c r="HG14" s="5" t="s">
        <v>1102</v>
      </c>
      <c r="HH14" s="5" t="s">
        <v>1103</v>
      </c>
      <c r="HI14" s="5" t="s">
        <v>579</v>
      </c>
      <c r="HJ14" s="5" t="s">
        <v>579</v>
      </c>
      <c r="HK14" s="5" t="s">
        <v>579</v>
      </c>
      <c r="HL14" s="5" t="s">
        <v>579</v>
      </c>
      <c r="HM14" s="5" t="s">
        <v>1090</v>
      </c>
      <c r="HN14" s="5" t="s">
        <v>1090</v>
      </c>
      <c r="HO14" s="5" t="s">
        <v>626</v>
      </c>
      <c r="HP14" s="5" t="s">
        <v>626</v>
      </c>
      <c r="HQ14" s="5" t="s">
        <v>1104</v>
      </c>
      <c r="HR14" s="5" t="s">
        <v>1104</v>
      </c>
      <c r="HS14" s="5" t="s">
        <v>1105</v>
      </c>
      <c r="HT14" s="5" t="s">
        <v>1105</v>
      </c>
      <c r="HU14" s="5" t="s">
        <v>587</v>
      </c>
      <c r="HV14" s="5" t="s">
        <v>587</v>
      </c>
      <c r="HW14" s="5" t="s">
        <v>591</v>
      </c>
      <c r="HX14" s="5" t="s">
        <v>591</v>
      </c>
      <c r="HY14" s="5" t="s">
        <v>579</v>
      </c>
      <c r="HZ14" s="5" t="s">
        <v>579</v>
      </c>
      <c r="IA14" s="5" t="s">
        <v>1106</v>
      </c>
      <c r="IB14" s="5" t="s">
        <v>1106</v>
      </c>
      <c r="IC14" s="5" t="s">
        <v>609</v>
      </c>
      <c r="ID14" s="5" t="s">
        <v>609</v>
      </c>
      <c r="IE14" s="5" t="s">
        <v>630</v>
      </c>
      <c r="IF14" s="5" t="s">
        <v>630</v>
      </c>
      <c r="IG14" s="5" t="s">
        <v>611</v>
      </c>
      <c r="IH14" s="5" t="s">
        <v>611</v>
      </c>
      <c r="II14" s="5" t="s">
        <v>1107</v>
      </c>
      <c r="IJ14" s="5" t="s">
        <v>1107</v>
      </c>
      <c r="IK14" s="5" t="s">
        <v>1108</v>
      </c>
      <c r="IL14" s="5" t="s">
        <v>1108</v>
      </c>
      <c r="IM14" s="5" t="s">
        <v>1109</v>
      </c>
      <c r="IN14" s="5" t="s">
        <v>1109</v>
      </c>
      <c r="IO14" s="5" t="s">
        <v>743</v>
      </c>
      <c r="IP14" s="5" t="s">
        <v>743</v>
      </c>
      <c r="IQ14" s="5" t="s">
        <v>579</v>
      </c>
      <c r="IR14" s="5" t="s">
        <v>579</v>
      </c>
      <c r="IS14" s="5" t="s">
        <v>611</v>
      </c>
      <c r="IT14" s="5" t="s">
        <v>611</v>
      </c>
      <c r="IU14" s="5" t="s">
        <v>579</v>
      </c>
      <c r="IV14" s="5" t="s">
        <v>579</v>
      </c>
      <c r="IW14" s="5" t="s">
        <v>610</v>
      </c>
      <c r="IX14" s="5" t="s">
        <v>579</v>
      </c>
      <c r="IY14" s="5" t="s">
        <v>979</v>
      </c>
      <c r="IZ14" s="5" t="s">
        <v>579</v>
      </c>
      <c r="JA14" s="5" t="s">
        <v>634</v>
      </c>
      <c r="JB14" s="5" t="s">
        <v>579</v>
      </c>
      <c r="JC14" s="5" t="s">
        <v>579</v>
      </c>
      <c r="JD14" s="5" t="s">
        <v>1039</v>
      </c>
      <c r="JE14" s="5" t="s">
        <v>635</v>
      </c>
      <c r="JF14" s="5" t="s">
        <v>635</v>
      </c>
      <c r="JG14" s="5" t="s">
        <v>1110</v>
      </c>
      <c r="JH14" s="5" t="s">
        <v>1111</v>
      </c>
      <c r="JI14" s="5" t="s">
        <v>591</v>
      </c>
      <c r="JJ14" s="5" t="s">
        <v>1112</v>
      </c>
      <c r="JK14" s="5" t="s">
        <v>591</v>
      </c>
      <c r="JL14" s="5" t="s">
        <v>591</v>
      </c>
      <c r="JM14" s="5" t="s">
        <v>591</v>
      </c>
      <c r="JN14" s="5" t="s">
        <v>591</v>
      </c>
      <c r="JO14" s="5" t="s">
        <v>591</v>
      </c>
      <c r="JP14" s="5" t="s">
        <v>591</v>
      </c>
      <c r="JQ14" s="5" t="s">
        <v>591</v>
      </c>
      <c r="JR14" s="5" t="s">
        <v>591</v>
      </c>
      <c r="JS14" s="5" t="s">
        <v>639</v>
      </c>
      <c r="JT14" s="5" t="s">
        <v>639</v>
      </c>
      <c r="JU14" s="5" t="s">
        <v>591</v>
      </c>
      <c r="JV14" s="5" t="s">
        <v>591</v>
      </c>
      <c r="JW14" s="5" t="s">
        <v>591</v>
      </c>
      <c r="JX14" s="5" t="s">
        <v>591</v>
      </c>
      <c r="JY14" s="5" t="s">
        <v>591</v>
      </c>
      <c r="JZ14" s="5" t="s">
        <v>591</v>
      </c>
      <c r="KA14" s="5" t="s">
        <v>591</v>
      </c>
      <c r="KB14" s="5" t="s">
        <v>591</v>
      </c>
      <c r="KC14" s="5" t="s">
        <v>591</v>
      </c>
      <c r="KD14" s="5" t="s">
        <v>591</v>
      </c>
      <c r="KE14" s="5" t="s">
        <v>591</v>
      </c>
      <c r="KF14" s="5" t="s">
        <v>591</v>
      </c>
      <c r="KG14" s="5" t="s">
        <v>656</v>
      </c>
      <c r="KH14" s="5" t="s">
        <v>656</v>
      </c>
      <c r="KI14" s="5" t="s">
        <v>579</v>
      </c>
      <c r="KJ14" s="5" t="s">
        <v>579</v>
      </c>
      <c r="KK14" s="5" t="s">
        <v>642</v>
      </c>
      <c r="KL14" s="5" t="s">
        <v>642</v>
      </c>
      <c r="KM14" s="5" t="s">
        <v>591</v>
      </c>
      <c r="KN14" s="5" t="s">
        <v>591</v>
      </c>
      <c r="KO14" s="5" t="s">
        <v>591</v>
      </c>
      <c r="KP14" s="5" t="s">
        <v>591</v>
      </c>
      <c r="KQ14" s="5" t="s">
        <v>591</v>
      </c>
      <c r="KR14" s="5" t="s">
        <v>591</v>
      </c>
      <c r="KS14" s="5" t="s">
        <v>591</v>
      </c>
      <c r="KT14" s="5" t="s">
        <v>591</v>
      </c>
      <c r="KU14" s="5" t="s">
        <v>591</v>
      </c>
      <c r="KV14" s="5" t="s">
        <v>591</v>
      </c>
      <c r="KW14" s="5" t="s">
        <v>591</v>
      </c>
      <c r="KX14" s="5" t="s">
        <v>591</v>
      </c>
      <c r="KY14" s="5" t="s">
        <v>579</v>
      </c>
      <c r="KZ14" s="5" t="s">
        <v>579</v>
      </c>
      <c r="LA14" s="5" t="s">
        <v>579</v>
      </c>
      <c r="LB14" s="5" t="s">
        <v>579</v>
      </c>
      <c r="LC14" s="5" t="s">
        <v>579</v>
      </c>
      <c r="LD14" s="5" t="s">
        <v>579</v>
      </c>
      <c r="LE14" s="5" t="s">
        <v>579</v>
      </c>
      <c r="LF14" s="5" t="s">
        <v>579</v>
      </c>
      <c r="LG14" s="5" t="s">
        <v>579</v>
      </c>
      <c r="LH14" s="5" t="s">
        <v>579</v>
      </c>
      <c r="LI14" s="5" t="s">
        <v>579</v>
      </c>
      <c r="LJ14" s="5" t="s">
        <v>579</v>
      </c>
      <c r="LK14" s="5" t="s">
        <v>579</v>
      </c>
      <c r="LL14" s="5" t="s">
        <v>579</v>
      </c>
      <c r="LM14" s="5" t="s">
        <v>579</v>
      </c>
      <c r="LN14" s="5" t="s">
        <v>579</v>
      </c>
      <c r="LO14" s="5" t="s">
        <v>579</v>
      </c>
      <c r="LP14" s="5" t="s">
        <v>579</v>
      </c>
      <c r="LQ14" s="5" t="s">
        <v>591</v>
      </c>
      <c r="LR14" s="5" t="s">
        <v>591</v>
      </c>
      <c r="LS14" s="5" t="s">
        <v>579</v>
      </c>
      <c r="LT14" s="5" t="s">
        <v>579</v>
      </c>
      <c r="LU14" s="5" t="s">
        <v>579</v>
      </c>
      <c r="LV14" s="5" t="s">
        <v>579</v>
      </c>
      <c r="LW14" s="5" t="s">
        <v>579</v>
      </c>
      <c r="LX14" s="5" t="s">
        <v>579</v>
      </c>
      <c r="LY14" s="5" t="s">
        <v>611</v>
      </c>
      <c r="LZ14" s="5" t="s">
        <v>611</v>
      </c>
      <c r="MA14" s="5" t="s">
        <v>579</v>
      </c>
      <c r="MB14" s="5" t="s">
        <v>579</v>
      </c>
      <c r="MC14" s="5" t="s">
        <v>579</v>
      </c>
      <c r="MD14" s="5" t="s">
        <v>579</v>
      </c>
      <c r="ME14" s="5" t="s">
        <v>645</v>
      </c>
      <c r="MF14" s="5" t="s">
        <v>645</v>
      </c>
      <c r="MG14" s="5" t="s">
        <v>587</v>
      </c>
      <c r="MH14" s="5" t="s">
        <v>587</v>
      </c>
      <c r="MI14" s="5" t="s">
        <v>697</v>
      </c>
      <c r="MJ14" s="5" t="s">
        <v>576</v>
      </c>
      <c r="MK14" s="5" t="s">
        <v>591</v>
      </c>
      <c r="ML14" s="5" t="s">
        <v>591</v>
      </c>
      <c r="MM14" s="5" t="s">
        <v>579</v>
      </c>
      <c r="MN14" s="5" t="s">
        <v>579</v>
      </c>
      <c r="MO14" s="5" t="s">
        <v>579</v>
      </c>
      <c r="MP14" s="5" t="s">
        <v>579</v>
      </c>
      <c r="MQ14" s="5" t="s">
        <v>591</v>
      </c>
      <c r="MR14" s="5" t="s">
        <v>591</v>
      </c>
      <c r="MS14" s="5" t="s">
        <v>591</v>
      </c>
      <c r="MT14" s="5" t="s">
        <v>591</v>
      </c>
      <c r="MU14" s="5" t="s">
        <v>579</v>
      </c>
      <c r="MV14" s="5" t="s">
        <v>579</v>
      </c>
      <c r="MW14" s="5" t="s">
        <v>579</v>
      </c>
      <c r="MX14" s="5" t="s">
        <v>579</v>
      </c>
      <c r="MY14" s="5" t="s">
        <v>579</v>
      </c>
      <c r="MZ14" s="5" t="s">
        <v>579</v>
      </c>
      <c r="NA14" s="5" t="s">
        <v>579</v>
      </c>
      <c r="NB14" s="5" t="s">
        <v>579</v>
      </c>
      <c r="NC14" s="5" t="s">
        <v>579</v>
      </c>
      <c r="ND14" s="5" t="s">
        <v>579</v>
      </c>
      <c r="NE14" s="5" t="s">
        <v>579</v>
      </c>
      <c r="NF14" s="5" t="s">
        <v>579</v>
      </c>
      <c r="NG14" s="5" t="s">
        <v>1038</v>
      </c>
      <c r="NH14" s="5" t="s">
        <v>1039</v>
      </c>
      <c r="NI14" s="5" t="s">
        <v>1113</v>
      </c>
      <c r="NJ14" s="5" t="s">
        <v>1114</v>
      </c>
      <c r="NK14" s="5" t="s">
        <v>605</v>
      </c>
      <c r="NL14" s="5" t="s">
        <v>605</v>
      </c>
      <c r="NM14" s="5" t="s">
        <v>605</v>
      </c>
      <c r="NN14" s="5" t="s">
        <v>605</v>
      </c>
      <c r="NO14" s="5" t="s">
        <v>574</v>
      </c>
      <c r="NP14" s="5" t="s">
        <v>574</v>
      </c>
      <c r="NQ14" s="5" t="s">
        <v>648</v>
      </c>
      <c r="NR14" s="5" t="s">
        <v>648</v>
      </c>
      <c r="NS14" s="5" t="s">
        <v>611</v>
      </c>
      <c r="NT14" s="5" t="s">
        <v>611</v>
      </c>
      <c r="NU14" s="5" t="s">
        <v>611</v>
      </c>
      <c r="NV14" s="5" t="s">
        <v>611</v>
      </c>
      <c r="NW14" s="5" t="s">
        <v>611</v>
      </c>
      <c r="NX14" s="5" t="s">
        <v>611</v>
      </c>
      <c r="NY14" s="5" t="s">
        <v>611</v>
      </c>
      <c r="NZ14" s="5" t="s">
        <v>611</v>
      </c>
      <c r="OA14" s="5" t="s">
        <v>579</v>
      </c>
      <c r="OB14" s="5" t="s">
        <v>579</v>
      </c>
      <c r="OC14" s="5" t="s">
        <v>579</v>
      </c>
      <c r="OD14" s="5" t="s">
        <v>579</v>
      </c>
      <c r="OE14" s="5" t="s">
        <v>579</v>
      </c>
      <c r="OF14" s="5" t="s">
        <v>579</v>
      </c>
      <c r="OG14" s="5" t="s">
        <v>579</v>
      </c>
      <c r="OH14" s="5" t="s">
        <v>579</v>
      </c>
      <c r="OI14" s="5" t="s">
        <v>579</v>
      </c>
      <c r="OJ14" s="5" t="s">
        <v>579</v>
      </c>
      <c r="OK14" s="5" t="s">
        <v>579</v>
      </c>
      <c r="OL14" s="5" t="s">
        <v>579</v>
      </c>
      <c r="OM14" s="5" t="s">
        <v>611</v>
      </c>
      <c r="ON14" s="5" t="s">
        <v>611</v>
      </c>
      <c r="OO14" s="5" t="s">
        <v>579</v>
      </c>
      <c r="OP14" s="5" t="s">
        <v>579</v>
      </c>
      <c r="OQ14" s="5" t="s">
        <v>579</v>
      </c>
      <c r="OR14" s="5" t="s">
        <v>579</v>
      </c>
      <c r="OS14" s="5" t="s">
        <v>579</v>
      </c>
      <c r="OT14" s="5" t="s">
        <v>579</v>
      </c>
      <c r="OU14" s="5" t="s">
        <v>579</v>
      </c>
      <c r="OV14" s="5" t="s">
        <v>579</v>
      </c>
      <c r="OW14" s="5" t="s">
        <v>1115</v>
      </c>
      <c r="OX14" s="5" t="s">
        <v>649</v>
      </c>
      <c r="OY14" s="5" t="s">
        <v>579</v>
      </c>
      <c r="OZ14" s="5" t="s">
        <v>579</v>
      </c>
      <c r="PA14" s="5" t="s">
        <v>609</v>
      </c>
      <c r="PB14" s="5" t="s">
        <v>611</v>
      </c>
      <c r="PC14" s="5" t="s">
        <v>1116</v>
      </c>
      <c r="PD14" s="5" t="s">
        <v>579</v>
      </c>
      <c r="PE14" s="5" t="s">
        <v>579</v>
      </c>
      <c r="PF14" s="5" t="s">
        <v>579</v>
      </c>
      <c r="PG14" s="5" t="s">
        <v>579</v>
      </c>
      <c r="PH14" s="5" t="s">
        <v>579</v>
      </c>
      <c r="PI14" s="5" t="s">
        <v>579</v>
      </c>
      <c r="PJ14" s="5" t="s">
        <v>579</v>
      </c>
      <c r="PK14" s="5" t="s">
        <v>650</v>
      </c>
      <c r="PL14" s="5" t="s">
        <v>741</v>
      </c>
      <c r="PM14" s="5" t="s">
        <v>1117</v>
      </c>
      <c r="PN14" s="5" t="s">
        <v>1117</v>
      </c>
      <c r="PO14" s="5" t="s">
        <v>579</v>
      </c>
      <c r="PP14" s="5" t="s">
        <v>579</v>
      </c>
      <c r="PQ14" s="5" t="s">
        <v>611</v>
      </c>
      <c r="PR14" s="5" t="s">
        <v>611</v>
      </c>
      <c r="PS14" s="5" t="s">
        <v>579</v>
      </c>
      <c r="PT14" s="5" t="s">
        <v>579</v>
      </c>
      <c r="PU14" s="5" t="s">
        <v>650</v>
      </c>
      <c r="PV14" s="5" t="s">
        <v>650</v>
      </c>
      <c r="PW14" s="5" t="s">
        <v>611</v>
      </c>
      <c r="PX14" s="5" t="s">
        <v>611</v>
      </c>
      <c r="PY14" s="5" t="s">
        <v>579</v>
      </c>
      <c r="PZ14" s="5" t="s">
        <v>579</v>
      </c>
      <c r="QA14" s="5" t="s">
        <v>579</v>
      </c>
      <c r="QB14" s="5" t="s">
        <v>579</v>
      </c>
      <c r="QC14" s="5" t="s">
        <v>591</v>
      </c>
      <c r="QD14" s="5" t="s">
        <v>591</v>
      </c>
      <c r="QE14" s="5" t="s">
        <v>579</v>
      </c>
      <c r="QF14" s="5" t="s">
        <v>610</v>
      </c>
      <c r="QG14" s="5" t="s">
        <v>579</v>
      </c>
      <c r="QH14" s="5" t="s">
        <v>652</v>
      </c>
      <c r="QI14" s="5" t="s">
        <v>579</v>
      </c>
      <c r="QJ14" s="5" t="s">
        <v>653</v>
      </c>
      <c r="QK14" s="5" t="s">
        <v>579</v>
      </c>
      <c r="QL14" s="5" t="s">
        <v>837</v>
      </c>
      <c r="QM14" s="5" t="s">
        <v>591</v>
      </c>
      <c r="QN14" s="5" t="s">
        <v>591</v>
      </c>
      <c r="QO14" s="5" t="s">
        <v>591</v>
      </c>
      <c r="QP14" s="5" t="s">
        <v>1100</v>
      </c>
      <c r="QQ14" s="5" t="s">
        <v>591</v>
      </c>
      <c r="QR14" s="5" t="s">
        <v>591</v>
      </c>
      <c r="QS14" s="5" t="s">
        <v>591</v>
      </c>
      <c r="QT14" s="5" t="s">
        <v>591</v>
      </c>
      <c r="QU14" s="5" t="s">
        <v>591</v>
      </c>
      <c r="QV14" s="5" t="s">
        <v>591</v>
      </c>
      <c r="QW14" s="5" t="s">
        <v>656</v>
      </c>
      <c r="QX14" s="5" t="s">
        <v>656</v>
      </c>
      <c r="QY14" s="5" t="s">
        <v>579</v>
      </c>
      <c r="QZ14" s="5" t="s">
        <v>579</v>
      </c>
      <c r="RA14" s="5" t="s">
        <v>605</v>
      </c>
      <c r="RB14" s="5" t="s">
        <v>605</v>
      </c>
      <c r="RC14" s="5" t="s">
        <v>592</v>
      </c>
      <c r="RD14" s="5" t="s">
        <v>592</v>
      </c>
      <c r="RE14" s="5" t="s">
        <v>591</v>
      </c>
      <c r="RF14" s="5" t="s">
        <v>591</v>
      </c>
      <c r="RG14" s="5" t="s">
        <v>591</v>
      </c>
      <c r="RH14" s="5" t="s">
        <v>591</v>
      </c>
      <c r="RI14" s="5" t="s">
        <v>591</v>
      </c>
      <c r="RJ14" s="5" t="s">
        <v>591</v>
      </c>
      <c r="RK14" s="5" t="s">
        <v>591</v>
      </c>
      <c r="RL14" s="5" t="s">
        <v>591</v>
      </c>
      <c r="RM14" s="5" t="s">
        <v>591</v>
      </c>
      <c r="RN14" s="5" t="s">
        <v>591</v>
      </c>
      <c r="RO14" s="5" t="s">
        <v>591</v>
      </c>
      <c r="RP14" s="5" t="s">
        <v>591</v>
      </c>
      <c r="RQ14" s="5" t="s">
        <v>591</v>
      </c>
      <c r="RR14" s="5" t="s">
        <v>591</v>
      </c>
      <c r="RS14" s="5" t="s">
        <v>591</v>
      </c>
      <c r="RT14" s="5" t="s">
        <v>591</v>
      </c>
      <c r="RU14" s="5" t="s">
        <v>591</v>
      </c>
      <c r="RV14" s="5" t="s">
        <v>591</v>
      </c>
      <c r="RW14" s="5" t="s">
        <v>591</v>
      </c>
      <c r="RX14" s="5" t="s">
        <v>591</v>
      </c>
      <c r="RY14" s="5" t="s">
        <v>591</v>
      </c>
      <c r="RZ14" s="5" t="s">
        <v>591</v>
      </c>
      <c r="SA14" s="5" t="s">
        <v>591</v>
      </c>
      <c r="SB14" s="5" t="s">
        <v>591</v>
      </c>
      <c r="SC14" s="5" t="s">
        <v>591</v>
      </c>
      <c r="SD14" s="5" t="s">
        <v>591</v>
      </c>
      <c r="SE14" s="5" t="s">
        <v>591</v>
      </c>
      <c r="SF14" s="5" t="s">
        <v>591</v>
      </c>
      <c r="SG14" s="5" t="s">
        <v>591</v>
      </c>
      <c r="SH14" s="5" t="s">
        <v>591</v>
      </c>
      <c r="SI14" s="5" t="s">
        <v>579</v>
      </c>
      <c r="SJ14" s="5" t="s">
        <v>579</v>
      </c>
      <c r="SK14" s="5" t="s">
        <v>591</v>
      </c>
      <c r="SL14" s="5" t="s">
        <v>591</v>
      </c>
      <c r="SM14" s="5" t="s">
        <v>611</v>
      </c>
      <c r="SN14" s="5" t="s">
        <v>611</v>
      </c>
      <c r="SO14" s="5" t="s">
        <v>611</v>
      </c>
      <c r="SP14" s="5" t="s">
        <v>611</v>
      </c>
      <c r="SQ14" s="5" t="s">
        <v>579</v>
      </c>
      <c r="SR14" s="5" t="s">
        <v>579</v>
      </c>
      <c r="SS14" s="5" t="s">
        <v>579</v>
      </c>
      <c r="ST14" s="5" t="s">
        <v>609</v>
      </c>
      <c r="SU14" s="5" t="s">
        <v>579</v>
      </c>
      <c r="SV14" s="5" t="s">
        <v>751</v>
      </c>
      <c r="SW14" s="5" t="s">
        <v>579</v>
      </c>
      <c r="SX14" s="5" t="s">
        <v>579</v>
      </c>
      <c r="SY14" s="5" t="s">
        <v>579</v>
      </c>
      <c r="SZ14" s="5" t="s">
        <v>579</v>
      </c>
      <c r="TA14" s="5" t="s">
        <v>579</v>
      </c>
      <c r="TB14" s="5" t="s">
        <v>579</v>
      </c>
      <c r="TC14" s="5" t="s">
        <v>579</v>
      </c>
      <c r="TD14" s="5" t="s">
        <v>579</v>
      </c>
      <c r="TE14" s="5" t="s">
        <v>579</v>
      </c>
      <c r="TF14" s="5" t="s">
        <v>579</v>
      </c>
      <c r="TG14" s="5" t="s">
        <v>579</v>
      </c>
      <c r="TH14" s="5" t="s">
        <v>579</v>
      </c>
      <c r="TI14" s="5" t="s">
        <v>579</v>
      </c>
      <c r="TJ14" s="5" t="s">
        <v>579</v>
      </c>
      <c r="TK14" s="5" t="s">
        <v>579</v>
      </c>
      <c r="TL14" s="5" t="s">
        <v>579</v>
      </c>
      <c r="TM14" s="5" t="s">
        <v>579</v>
      </c>
      <c r="TN14" s="5" t="s">
        <v>579</v>
      </c>
      <c r="TO14" s="5" t="s">
        <v>579</v>
      </c>
      <c r="TP14" s="5" t="s">
        <v>579</v>
      </c>
      <c r="TQ14" s="5" t="s">
        <v>579</v>
      </c>
      <c r="TR14" s="5" t="s">
        <v>652</v>
      </c>
      <c r="TS14" s="5" t="s">
        <v>579</v>
      </c>
      <c r="TT14" s="5" t="s">
        <v>653</v>
      </c>
      <c r="TU14" s="5" t="s">
        <v>579</v>
      </c>
      <c r="TV14" s="5" t="s">
        <v>837</v>
      </c>
      <c r="TW14" s="5" t="s">
        <v>579</v>
      </c>
      <c r="TX14" s="5" t="s">
        <v>579</v>
      </c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 t="s">
        <v>579</v>
      </c>
      <c r="UJ14" s="5" t="s">
        <v>579</v>
      </c>
      <c r="UK14" s="5" t="s">
        <v>611</v>
      </c>
      <c r="UL14" s="5" t="s">
        <v>611</v>
      </c>
      <c r="UM14" s="5" t="s">
        <v>611</v>
      </c>
      <c r="UN14" s="5" t="s">
        <v>611</v>
      </c>
      <c r="UO14" s="5"/>
      <c r="UP14" s="5"/>
      <c r="UQ14" s="5" t="s">
        <v>645</v>
      </c>
      <c r="UR14" s="5" t="s">
        <v>645</v>
      </c>
      <c r="US14" s="5" t="s">
        <v>658</v>
      </c>
      <c r="UT14" s="5" t="s">
        <v>659</v>
      </c>
      <c r="UU14" s="5" t="s">
        <v>579</v>
      </c>
      <c r="UV14" s="5" t="s">
        <v>572</v>
      </c>
      <c r="UW14" s="5" t="s">
        <v>630</v>
      </c>
      <c r="UX14" s="5" t="s">
        <v>660</v>
      </c>
      <c r="UY14" s="5" t="s">
        <v>572</v>
      </c>
      <c r="UZ14" s="5" t="s">
        <v>661</v>
      </c>
      <c r="VA14" s="5" t="s">
        <v>662</v>
      </c>
      <c r="VB14" s="5" t="s">
        <v>572</v>
      </c>
    </row>
    <row r="15" spans="1:574" s="7" customFormat="1" x14ac:dyDescent="0.25">
      <c r="A15" s="5" t="s">
        <v>572</v>
      </c>
      <c r="B15" s="6" t="s">
        <v>1118</v>
      </c>
      <c r="C15" s="5" t="s">
        <v>574</v>
      </c>
      <c r="D15" s="6" t="s">
        <v>1119</v>
      </c>
      <c r="E15" s="5" t="s">
        <v>574</v>
      </c>
      <c r="F15" s="5" t="s">
        <v>576</v>
      </c>
      <c r="G15" s="5" t="s">
        <v>576</v>
      </c>
      <c r="H15" s="5" t="s">
        <v>577</v>
      </c>
      <c r="I15" s="5" t="s">
        <v>578</v>
      </c>
      <c r="J15" s="5" t="s">
        <v>578</v>
      </c>
      <c r="K15" s="5" t="s">
        <v>577</v>
      </c>
      <c r="L15" s="5" t="s">
        <v>579</v>
      </c>
      <c r="M15" s="5" t="s">
        <v>579</v>
      </c>
      <c r="N15" s="5" t="s">
        <v>577</v>
      </c>
      <c r="O15" s="5" t="s">
        <v>579</v>
      </c>
      <c r="P15" s="5" t="s">
        <v>579</v>
      </c>
      <c r="Q15" s="5" t="s">
        <v>577</v>
      </c>
      <c r="R15" s="5" t="s">
        <v>579</v>
      </c>
      <c r="S15" s="5" t="s">
        <v>579</v>
      </c>
      <c r="T15" s="5" t="s">
        <v>577</v>
      </c>
      <c r="U15" s="5" t="s">
        <v>579</v>
      </c>
      <c r="V15" s="5" t="s">
        <v>579</v>
      </c>
      <c r="W15" s="5" t="s">
        <v>577</v>
      </c>
      <c r="X15" s="5" t="s">
        <v>1120</v>
      </c>
      <c r="Y15" s="5" t="s">
        <v>1120</v>
      </c>
      <c r="Z15" s="5" t="s">
        <v>577</v>
      </c>
      <c r="AA15" s="5" t="s">
        <v>1121</v>
      </c>
      <c r="AB15" s="5" t="s">
        <v>1121</v>
      </c>
      <c r="AC15" s="5" t="s">
        <v>577</v>
      </c>
      <c r="AD15" s="5" t="s">
        <v>1122</v>
      </c>
      <c r="AE15" s="5" t="s">
        <v>1122</v>
      </c>
      <c r="AF15" s="5" t="s">
        <v>577</v>
      </c>
      <c r="AG15" s="5" t="s">
        <v>1123</v>
      </c>
      <c r="AH15" s="5" t="s">
        <v>1123</v>
      </c>
      <c r="AI15" s="5" t="s">
        <v>577</v>
      </c>
      <c r="AJ15" s="5"/>
      <c r="AK15" s="5"/>
      <c r="AL15" s="5" t="s">
        <v>577</v>
      </c>
      <c r="AM15" s="5"/>
      <c r="AN15" s="5"/>
      <c r="AO15" s="5" t="s">
        <v>577</v>
      </c>
      <c r="AP15" s="5" t="s">
        <v>584</v>
      </c>
      <c r="AQ15" s="5" t="s">
        <v>585</v>
      </c>
      <c r="AR15" s="5" t="s">
        <v>577</v>
      </c>
      <c r="AS15" s="5" t="s">
        <v>807</v>
      </c>
      <c r="AT15" s="5" t="s">
        <v>807</v>
      </c>
      <c r="AU15" s="5" t="s">
        <v>577</v>
      </c>
      <c r="AV15" s="5" t="s">
        <v>645</v>
      </c>
      <c r="AW15" s="5" t="s">
        <v>645</v>
      </c>
      <c r="AX15" s="5" t="s">
        <v>577</v>
      </c>
      <c r="AY15" s="5" t="s">
        <v>713</v>
      </c>
      <c r="AZ15" s="5" t="s">
        <v>713</v>
      </c>
      <c r="BA15" s="5" t="s">
        <v>577</v>
      </c>
      <c r="BB15" s="5" t="s">
        <v>579</v>
      </c>
      <c r="BC15" s="5" t="s">
        <v>579</v>
      </c>
      <c r="BD15" s="5" t="s">
        <v>577</v>
      </c>
      <c r="BE15" s="5" t="s">
        <v>579</v>
      </c>
      <c r="BF15" s="5" t="s">
        <v>579</v>
      </c>
      <c r="BG15" s="5" t="s">
        <v>577</v>
      </c>
      <c r="BH15" s="5" t="s">
        <v>579</v>
      </c>
      <c r="BI15" s="5" t="s">
        <v>579</v>
      </c>
      <c r="BJ15" s="5" t="s">
        <v>577</v>
      </c>
      <c r="BK15" s="5" t="s">
        <v>579</v>
      </c>
      <c r="BL15" s="5" t="s">
        <v>579</v>
      </c>
      <c r="BM15" s="5" t="s">
        <v>577</v>
      </c>
      <c r="BN15" s="5" t="s">
        <v>579</v>
      </c>
      <c r="BO15" s="5" t="s">
        <v>579</v>
      </c>
      <c r="BP15" s="5" t="s">
        <v>577</v>
      </c>
      <c r="BQ15" s="5" t="s">
        <v>1124</v>
      </c>
      <c r="BR15" s="5" t="s">
        <v>1124</v>
      </c>
      <c r="BS15" s="5" t="s">
        <v>577</v>
      </c>
      <c r="BT15" s="5" t="s">
        <v>579</v>
      </c>
      <c r="BU15" s="5" t="s">
        <v>689</v>
      </c>
      <c r="BV15" s="5" t="s">
        <v>689</v>
      </c>
      <c r="BW15" s="5" t="s">
        <v>577</v>
      </c>
      <c r="BX15" s="5" t="s">
        <v>590</v>
      </c>
      <c r="BY15" s="5" t="s">
        <v>590</v>
      </c>
      <c r="BZ15" s="5" t="s">
        <v>577</v>
      </c>
      <c r="CA15" s="5" t="s">
        <v>579</v>
      </c>
      <c r="CB15" s="5" t="s">
        <v>579</v>
      </c>
      <c r="CC15" s="5" t="s">
        <v>577</v>
      </c>
      <c r="CD15" s="5" t="s">
        <v>579</v>
      </c>
      <c r="CE15" s="5" t="s">
        <v>579</v>
      </c>
      <c r="CF15" s="5" t="s">
        <v>577</v>
      </c>
      <c r="CG15" s="5" t="s">
        <v>591</v>
      </c>
      <c r="CH15" s="5" t="s">
        <v>592</v>
      </c>
      <c r="CI15" s="5" t="s">
        <v>577</v>
      </c>
      <c r="CJ15" s="5" t="s">
        <v>593</v>
      </c>
      <c r="CK15" s="5" t="s">
        <v>1125</v>
      </c>
      <c r="CL15" s="5" t="s">
        <v>577</v>
      </c>
      <c r="CM15" s="5" t="s">
        <v>593</v>
      </c>
      <c r="CN15" s="5" t="s">
        <v>1125</v>
      </c>
      <c r="CO15" s="5" t="s">
        <v>577</v>
      </c>
      <c r="CP15" s="5" t="s">
        <v>592</v>
      </c>
      <c r="CQ15" s="5" t="s">
        <v>592</v>
      </c>
      <c r="CR15" s="5" t="s">
        <v>577</v>
      </c>
      <c r="CS15" s="5" t="s">
        <v>592</v>
      </c>
      <c r="CT15" s="5" t="s">
        <v>592</v>
      </c>
      <c r="CU15" s="5" t="s">
        <v>577</v>
      </c>
      <c r="CV15" s="5" t="s">
        <v>591</v>
      </c>
      <c r="CW15" s="5" t="s">
        <v>1126</v>
      </c>
      <c r="CX15" s="5" t="s">
        <v>572</v>
      </c>
      <c r="CY15" s="5" t="s">
        <v>591</v>
      </c>
      <c r="CZ15" s="5" t="s">
        <v>592</v>
      </c>
      <c r="DA15" s="5" t="s">
        <v>577</v>
      </c>
      <c r="DB15" s="5" t="s">
        <v>591</v>
      </c>
      <c r="DC15" s="5" t="s">
        <v>1125</v>
      </c>
      <c r="DD15" s="5" t="s">
        <v>577</v>
      </c>
      <c r="DE15" s="5" t="s">
        <v>1127</v>
      </c>
      <c r="DF15" s="5" t="s">
        <v>1128</v>
      </c>
      <c r="DG15" s="5" t="s">
        <v>577</v>
      </c>
      <c r="DH15" s="5" t="s">
        <v>579</v>
      </c>
      <c r="DI15" s="5" t="s">
        <v>579</v>
      </c>
      <c r="DJ15" s="5" t="s">
        <v>577</v>
      </c>
      <c r="DK15" s="5" t="s">
        <v>579</v>
      </c>
      <c r="DL15" s="5" t="s">
        <v>579</v>
      </c>
      <c r="DM15" s="5" t="s">
        <v>577</v>
      </c>
      <c r="DN15" s="5" t="s">
        <v>591</v>
      </c>
      <c r="DO15" s="5" t="s">
        <v>591</v>
      </c>
      <c r="DP15" s="5" t="s">
        <v>577</v>
      </c>
      <c r="DQ15" s="5" t="s">
        <v>579</v>
      </c>
      <c r="DR15" s="5" t="s">
        <v>579</v>
      </c>
      <c r="DS15" s="5" t="s">
        <v>577</v>
      </c>
      <c r="DT15" s="5" t="s">
        <v>579</v>
      </c>
      <c r="DU15" s="5" t="s">
        <v>579</v>
      </c>
      <c r="DV15" s="5" t="s">
        <v>577</v>
      </c>
      <c r="DW15" s="5" t="s">
        <v>579</v>
      </c>
      <c r="DX15" s="5" t="s">
        <v>579</v>
      </c>
      <c r="DY15" s="5" t="s">
        <v>577</v>
      </c>
      <c r="DZ15" s="5" t="s">
        <v>579</v>
      </c>
      <c r="EA15" s="5" t="s">
        <v>579</v>
      </c>
      <c r="EB15" s="5" t="s">
        <v>577</v>
      </c>
      <c r="EC15" s="5" t="s">
        <v>1038</v>
      </c>
      <c r="ED15" s="5" t="s">
        <v>1039</v>
      </c>
      <c r="EE15" s="5" t="s">
        <v>1129</v>
      </c>
      <c r="EF15" s="5" t="s">
        <v>1129</v>
      </c>
      <c r="EG15" s="5" t="s">
        <v>1130</v>
      </c>
      <c r="EH15" s="5" t="s">
        <v>1131</v>
      </c>
      <c r="EI15" s="5" t="s">
        <v>1038</v>
      </c>
      <c r="EJ15" s="5" t="s">
        <v>1039</v>
      </c>
      <c r="EK15" s="5" t="s">
        <v>604</v>
      </c>
      <c r="EL15" s="5" t="s">
        <v>604</v>
      </c>
      <c r="EM15" s="5" t="s">
        <v>605</v>
      </c>
      <c r="EN15" s="5" t="s">
        <v>605</v>
      </c>
      <c r="EO15" s="5" t="s">
        <v>606</v>
      </c>
      <c r="EP15" s="5" t="s">
        <v>606</v>
      </c>
      <c r="EQ15" s="5" t="s">
        <v>607</v>
      </c>
      <c r="ER15" s="5" t="s">
        <v>607</v>
      </c>
      <c r="ES15" s="5" t="s">
        <v>608</v>
      </c>
      <c r="ET15" s="5" t="s">
        <v>608</v>
      </c>
      <c r="EU15" s="5"/>
      <c r="EV15" s="5"/>
      <c r="EW15" s="5" t="s">
        <v>605</v>
      </c>
      <c r="EX15" s="5" t="s">
        <v>604</v>
      </c>
      <c r="EY15" s="5"/>
      <c r="EZ15" s="5"/>
      <c r="FA15" s="5" t="s">
        <v>609</v>
      </c>
      <c r="FB15" s="5" t="s">
        <v>609</v>
      </c>
      <c r="FC15" s="5" t="s">
        <v>610</v>
      </c>
      <c r="FD15" s="5" t="s">
        <v>610</v>
      </c>
      <c r="FE15" s="5" t="s">
        <v>611</v>
      </c>
      <c r="FF15" s="5" t="s">
        <v>611</v>
      </c>
      <c r="FG15" s="5" t="s">
        <v>604</v>
      </c>
      <c r="FH15" s="5" t="s">
        <v>604</v>
      </c>
      <c r="FI15" s="5" t="s">
        <v>610</v>
      </c>
      <c r="FJ15" s="5" t="s">
        <v>610</v>
      </c>
      <c r="FK15" s="5" t="s">
        <v>611</v>
      </c>
      <c r="FL15" s="5" t="s">
        <v>611</v>
      </c>
      <c r="FM15" s="5" t="s">
        <v>966</v>
      </c>
      <c r="FN15" s="5" t="s">
        <v>1039</v>
      </c>
      <c r="FO15" s="5" t="s">
        <v>613</v>
      </c>
      <c r="FP15" s="5" t="s">
        <v>613</v>
      </c>
      <c r="FQ15" s="5" t="s">
        <v>579</v>
      </c>
      <c r="FR15" s="5" t="s">
        <v>579</v>
      </c>
      <c r="FS15" s="5" t="s">
        <v>1132</v>
      </c>
      <c r="FT15" s="5" t="s">
        <v>1132</v>
      </c>
      <c r="FU15" s="5" t="s">
        <v>579</v>
      </c>
      <c r="FV15" s="5" t="s">
        <v>579</v>
      </c>
      <c r="FW15" s="5" t="s">
        <v>579</v>
      </c>
      <c r="FX15" s="5" t="s">
        <v>579</v>
      </c>
      <c r="FY15" s="5" t="s">
        <v>1133</v>
      </c>
      <c r="FZ15" s="5" t="s">
        <v>1133</v>
      </c>
      <c r="GA15" s="5" t="s">
        <v>891</v>
      </c>
      <c r="GB15" s="5" t="s">
        <v>892</v>
      </c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 t="s">
        <v>1134</v>
      </c>
      <c r="GN15" s="5" t="s">
        <v>1134</v>
      </c>
      <c r="GO15" s="5" t="s">
        <v>1135</v>
      </c>
      <c r="GP15" s="5" t="s">
        <v>1134</v>
      </c>
      <c r="GQ15" s="5" t="s">
        <v>576</v>
      </c>
      <c r="GR15" s="5" t="s">
        <v>576</v>
      </c>
      <c r="GS15" s="5" t="s">
        <v>620</v>
      </c>
      <c r="GT15" s="5" t="s">
        <v>620</v>
      </c>
      <c r="GU15" s="5" t="s">
        <v>621</v>
      </c>
      <c r="GV15" s="5" t="s">
        <v>621</v>
      </c>
      <c r="GW15" s="5" t="s">
        <v>622</v>
      </c>
      <c r="GX15" s="5" t="s">
        <v>622</v>
      </c>
      <c r="GY15" s="5" t="s">
        <v>623</v>
      </c>
      <c r="GZ15" s="5" t="s">
        <v>623</v>
      </c>
      <c r="HA15" s="5" t="s">
        <v>579</v>
      </c>
      <c r="HB15" s="5" t="s">
        <v>579</v>
      </c>
      <c r="HC15" s="5" t="s">
        <v>610</v>
      </c>
      <c r="HD15" s="5" t="s">
        <v>610</v>
      </c>
      <c r="HE15" s="5"/>
      <c r="HF15" s="5"/>
      <c r="HG15" s="5" t="s">
        <v>1136</v>
      </c>
      <c r="HH15" s="5" t="s">
        <v>1137</v>
      </c>
      <c r="HI15" s="5" t="s">
        <v>579</v>
      </c>
      <c r="HJ15" s="5" t="s">
        <v>579</v>
      </c>
      <c r="HK15" s="5" t="s">
        <v>579</v>
      </c>
      <c r="HL15" s="5" t="s">
        <v>579</v>
      </c>
      <c r="HM15" s="5" t="s">
        <v>1129</v>
      </c>
      <c r="HN15" s="5" t="s">
        <v>1129</v>
      </c>
      <c r="HO15" s="5" t="s">
        <v>626</v>
      </c>
      <c r="HP15" s="5" t="s">
        <v>626</v>
      </c>
      <c r="HQ15" s="5" t="s">
        <v>897</v>
      </c>
      <c r="HR15" s="5" t="s">
        <v>897</v>
      </c>
      <c r="HS15" s="5" t="s">
        <v>1138</v>
      </c>
      <c r="HT15" s="5" t="s">
        <v>1138</v>
      </c>
      <c r="HU15" s="5" t="s">
        <v>587</v>
      </c>
      <c r="HV15" s="5" t="s">
        <v>587</v>
      </c>
      <c r="HW15" s="5" t="s">
        <v>591</v>
      </c>
      <c r="HX15" s="5" t="s">
        <v>591</v>
      </c>
      <c r="HY15" s="5" t="s">
        <v>579</v>
      </c>
      <c r="HZ15" s="5" t="s">
        <v>579</v>
      </c>
      <c r="IA15" s="5" t="s">
        <v>1139</v>
      </c>
      <c r="IB15" s="5" t="s">
        <v>1139</v>
      </c>
      <c r="IC15" s="5" t="s">
        <v>609</v>
      </c>
      <c r="ID15" s="5" t="s">
        <v>609</v>
      </c>
      <c r="IE15" s="5" t="s">
        <v>579</v>
      </c>
      <c r="IF15" s="5" t="s">
        <v>579</v>
      </c>
      <c r="IG15" s="5" t="s">
        <v>609</v>
      </c>
      <c r="IH15" s="5" t="s">
        <v>609</v>
      </c>
      <c r="II15" s="5" t="s">
        <v>780</v>
      </c>
      <c r="IJ15" s="5" t="s">
        <v>780</v>
      </c>
      <c r="IK15" s="5" t="s">
        <v>861</v>
      </c>
      <c r="IL15" s="5" t="s">
        <v>861</v>
      </c>
      <c r="IM15" s="5" t="s">
        <v>1140</v>
      </c>
      <c r="IN15" s="5" t="s">
        <v>1140</v>
      </c>
      <c r="IO15" s="5" t="s">
        <v>691</v>
      </c>
      <c r="IP15" s="5" t="s">
        <v>691</v>
      </c>
      <c r="IQ15" s="5" t="s">
        <v>579</v>
      </c>
      <c r="IR15" s="5" t="s">
        <v>579</v>
      </c>
      <c r="IS15" s="5" t="s">
        <v>611</v>
      </c>
      <c r="IT15" s="5" t="s">
        <v>611</v>
      </c>
      <c r="IU15" s="5" t="s">
        <v>579</v>
      </c>
      <c r="IV15" s="5" t="s">
        <v>579</v>
      </c>
      <c r="IW15" s="5" t="s">
        <v>579</v>
      </c>
      <c r="IX15" s="5" t="s">
        <v>579</v>
      </c>
      <c r="IY15" s="5" t="s">
        <v>579</v>
      </c>
      <c r="IZ15" s="5" t="s">
        <v>579</v>
      </c>
      <c r="JA15" s="5" t="s">
        <v>579</v>
      </c>
      <c r="JB15" s="5" t="s">
        <v>579</v>
      </c>
      <c r="JC15" s="5" t="s">
        <v>579</v>
      </c>
      <c r="JD15" s="5" t="s">
        <v>1039</v>
      </c>
      <c r="JE15" s="5" t="s">
        <v>635</v>
      </c>
      <c r="JF15" s="5" t="s">
        <v>635</v>
      </c>
      <c r="JG15" s="5" t="s">
        <v>1141</v>
      </c>
      <c r="JH15" s="5" t="s">
        <v>1142</v>
      </c>
      <c r="JI15" s="5" t="s">
        <v>591</v>
      </c>
      <c r="JJ15" s="5" t="s">
        <v>1143</v>
      </c>
      <c r="JK15" s="5" t="s">
        <v>591</v>
      </c>
      <c r="JL15" s="5" t="s">
        <v>591</v>
      </c>
      <c r="JM15" s="5" t="s">
        <v>591</v>
      </c>
      <c r="JN15" s="5" t="s">
        <v>591</v>
      </c>
      <c r="JO15" s="5" t="s">
        <v>591</v>
      </c>
      <c r="JP15" s="5" t="s">
        <v>591</v>
      </c>
      <c r="JQ15" s="5" t="s">
        <v>591</v>
      </c>
      <c r="JR15" s="5" t="s">
        <v>591</v>
      </c>
      <c r="JS15" s="5" t="s">
        <v>639</v>
      </c>
      <c r="JT15" s="5" t="s">
        <v>639</v>
      </c>
      <c r="JU15" s="5" t="s">
        <v>591</v>
      </c>
      <c r="JV15" s="5" t="s">
        <v>591</v>
      </c>
      <c r="JW15" s="5" t="s">
        <v>591</v>
      </c>
      <c r="JX15" s="5" t="s">
        <v>591</v>
      </c>
      <c r="JY15" s="5" t="s">
        <v>591</v>
      </c>
      <c r="JZ15" s="5" t="s">
        <v>591</v>
      </c>
      <c r="KA15" s="5" t="s">
        <v>591</v>
      </c>
      <c r="KB15" s="5" t="s">
        <v>591</v>
      </c>
      <c r="KC15" s="5" t="s">
        <v>591</v>
      </c>
      <c r="KD15" s="5" t="s">
        <v>591</v>
      </c>
      <c r="KE15" s="5" t="s">
        <v>591</v>
      </c>
      <c r="KF15" s="5" t="s">
        <v>591</v>
      </c>
      <c r="KG15" s="5" t="s">
        <v>640</v>
      </c>
      <c r="KH15" s="5" t="s">
        <v>640</v>
      </c>
      <c r="KI15" s="5" t="s">
        <v>603</v>
      </c>
      <c r="KJ15" s="5" t="s">
        <v>603</v>
      </c>
      <c r="KK15" s="5" t="s">
        <v>642</v>
      </c>
      <c r="KL15" s="5" t="s">
        <v>642</v>
      </c>
      <c r="KM15" s="5" t="s">
        <v>591</v>
      </c>
      <c r="KN15" s="5" t="s">
        <v>591</v>
      </c>
      <c r="KO15" s="5" t="s">
        <v>1144</v>
      </c>
      <c r="KP15" s="5" t="s">
        <v>1145</v>
      </c>
      <c r="KQ15" s="5" t="s">
        <v>591</v>
      </c>
      <c r="KR15" s="5" t="s">
        <v>591</v>
      </c>
      <c r="KS15" s="5" t="s">
        <v>591</v>
      </c>
      <c r="KT15" s="5" t="s">
        <v>591</v>
      </c>
      <c r="KU15" s="5" t="s">
        <v>591</v>
      </c>
      <c r="KV15" s="5" t="s">
        <v>591</v>
      </c>
      <c r="KW15" s="5" t="s">
        <v>591</v>
      </c>
      <c r="KX15" s="5" t="s">
        <v>591</v>
      </c>
      <c r="KY15" s="5" t="s">
        <v>579</v>
      </c>
      <c r="KZ15" s="5" t="s">
        <v>579</v>
      </c>
      <c r="LA15" s="5" t="s">
        <v>579</v>
      </c>
      <c r="LB15" s="5" t="s">
        <v>579</v>
      </c>
      <c r="LC15" s="5" t="s">
        <v>579</v>
      </c>
      <c r="LD15" s="5" t="s">
        <v>579</v>
      </c>
      <c r="LE15" s="5" t="s">
        <v>579</v>
      </c>
      <c r="LF15" s="5" t="s">
        <v>579</v>
      </c>
      <c r="LG15" s="5" t="s">
        <v>579</v>
      </c>
      <c r="LH15" s="5" t="s">
        <v>579</v>
      </c>
      <c r="LI15" s="5" t="s">
        <v>579</v>
      </c>
      <c r="LJ15" s="5" t="s">
        <v>579</v>
      </c>
      <c r="LK15" s="5" t="s">
        <v>579</v>
      </c>
      <c r="LL15" s="5" t="s">
        <v>579</v>
      </c>
      <c r="LM15" s="5" t="s">
        <v>579</v>
      </c>
      <c r="LN15" s="5" t="s">
        <v>579</v>
      </c>
      <c r="LO15" s="5" t="s">
        <v>579</v>
      </c>
      <c r="LP15" s="5" t="s">
        <v>579</v>
      </c>
      <c r="LQ15" s="5" t="s">
        <v>591</v>
      </c>
      <c r="LR15" s="5" t="s">
        <v>591</v>
      </c>
      <c r="LS15" s="5" t="s">
        <v>579</v>
      </c>
      <c r="LT15" s="5" t="s">
        <v>579</v>
      </c>
      <c r="LU15" s="5" t="s">
        <v>579</v>
      </c>
      <c r="LV15" s="5" t="s">
        <v>579</v>
      </c>
      <c r="LW15" s="5" t="s">
        <v>579</v>
      </c>
      <c r="LX15" s="5" t="s">
        <v>579</v>
      </c>
      <c r="LY15" s="5" t="s">
        <v>611</v>
      </c>
      <c r="LZ15" s="5" t="s">
        <v>611</v>
      </c>
      <c r="MA15" s="5" t="s">
        <v>579</v>
      </c>
      <c r="MB15" s="5" t="s">
        <v>579</v>
      </c>
      <c r="MC15" s="5" t="s">
        <v>579</v>
      </c>
      <c r="MD15" s="5" t="s">
        <v>579</v>
      </c>
      <c r="ME15" s="5" t="s">
        <v>645</v>
      </c>
      <c r="MF15" s="5" t="s">
        <v>645</v>
      </c>
      <c r="MG15" s="5" t="s">
        <v>587</v>
      </c>
      <c r="MH15" s="5" t="s">
        <v>587</v>
      </c>
      <c r="MI15" s="5" t="s">
        <v>576</v>
      </c>
      <c r="MJ15" s="5" t="s">
        <v>630</v>
      </c>
      <c r="MK15" s="5" t="s">
        <v>591</v>
      </c>
      <c r="ML15" s="5" t="s">
        <v>591</v>
      </c>
      <c r="MM15" s="5" t="s">
        <v>579</v>
      </c>
      <c r="MN15" s="5" t="s">
        <v>579</v>
      </c>
      <c r="MO15" s="5" t="s">
        <v>579</v>
      </c>
      <c r="MP15" s="5" t="s">
        <v>579</v>
      </c>
      <c r="MQ15" s="5" t="s">
        <v>591</v>
      </c>
      <c r="MR15" s="5" t="s">
        <v>591</v>
      </c>
      <c r="MS15" s="5" t="s">
        <v>591</v>
      </c>
      <c r="MT15" s="5" t="s">
        <v>591</v>
      </c>
      <c r="MU15" s="5" t="s">
        <v>579</v>
      </c>
      <c r="MV15" s="5" t="s">
        <v>579</v>
      </c>
      <c r="MW15" s="5" t="s">
        <v>579</v>
      </c>
      <c r="MX15" s="5" t="s">
        <v>579</v>
      </c>
      <c r="MY15" s="5" t="s">
        <v>579</v>
      </c>
      <c r="MZ15" s="5" t="s">
        <v>579</v>
      </c>
      <c r="NA15" s="5" t="s">
        <v>579</v>
      </c>
      <c r="NB15" s="5" t="s">
        <v>579</v>
      </c>
      <c r="NC15" s="5" t="s">
        <v>579</v>
      </c>
      <c r="ND15" s="5" t="s">
        <v>579</v>
      </c>
      <c r="NE15" s="5" t="s">
        <v>579</v>
      </c>
      <c r="NF15" s="5" t="s">
        <v>579</v>
      </c>
      <c r="NG15" s="5" t="s">
        <v>1038</v>
      </c>
      <c r="NH15" s="5" t="s">
        <v>1039</v>
      </c>
      <c r="NI15" s="5" t="s">
        <v>1146</v>
      </c>
      <c r="NJ15" s="5" t="s">
        <v>1147</v>
      </c>
      <c r="NK15" s="5" t="s">
        <v>604</v>
      </c>
      <c r="NL15" s="5" t="s">
        <v>604</v>
      </c>
      <c r="NM15" s="5" t="s">
        <v>579</v>
      </c>
      <c r="NN15" s="5" t="s">
        <v>579</v>
      </c>
      <c r="NO15" s="5" t="s">
        <v>574</v>
      </c>
      <c r="NP15" s="5" t="s">
        <v>574</v>
      </c>
      <c r="NQ15" s="5" t="s">
        <v>648</v>
      </c>
      <c r="NR15" s="5" t="s">
        <v>648</v>
      </c>
      <c r="NS15" s="5" t="s">
        <v>611</v>
      </c>
      <c r="NT15" s="5" t="s">
        <v>611</v>
      </c>
      <c r="NU15" s="5" t="s">
        <v>611</v>
      </c>
      <c r="NV15" s="5" t="s">
        <v>611</v>
      </c>
      <c r="NW15" s="5" t="s">
        <v>611</v>
      </c>
      <c r="NX15" s="5" t="s">
        <v>611</v>
      </c>
      <c r="NY15" s="5" t="s">
        <v>611</v>
      </c>
      <c r="NZ15" s="5" t="s">
        <v>611</v>
      </c>
      <c r="OA15" s="5" t="s">
        <v>579</v>
      </c>
      <c r="OB15" s="5" t="s">
        <v>579</v>
      </c>
      <c r="OC15" s="5" t="s">
        <v>579</v>
      </c>
      <c r="OD15" s="5" t="s">
        <v>579</v>
      </c>
      <c r="OE15" s="5" t="s">
        <v>579</v>
      </c>
      <c r="OF15" s="5" t="s">
        <v>579</v>
      </c>
      <c r="OG15" s="5" t="s">
        <v>579</v>
      </c>
      <c r="OH15" s="5" t="s">
        <v>579</v>
      </c>
      <c r="OI15" s="5" t="s">
        <v>579</v>
      </c>
      <c r="OJ15" s="5" t="s">
        <v>579</v>
      </c>
      <c r="OK15" s="5" t="s">
        <v>579</v>
      </c>
      <c r="OL15" s="5" t="s">
        <v>579</v>
      </c>
      <c r="OM15" s="5" t="s">
        <v>611</v>
      </c>
      <c r="ON15" s="5" t="s">
        <v>611</v>
      </c>
      <c r="OO15" s="5" t="s">
        <v>579</v>
      </c>
      <c r="OP15" s="5" t="s">
        <v>579</v>
      </c>
      <c r="OQ15" s="5" t="s">
        <v>579</v>
      </c>
      <c r="OR15" s="5" t="s">
        <v>579</v>
      </c>
      <c r="OS15" s="5" t="s">
        <v>579</v>
      </c>
      <c r="OT15" s="5" t="s">
        <v>579</v>
      </c>
      <c r="OU15" s="5" t="s">
        <v>579</v>
      </c>
      <c r="OV15" s="5" t="s">
        <v>579</v>
      </c>
      <c r="OW15" s="5" t="s">
        <v>910</v>
      </c>
      <c r="OX15" s="5" t="s">
        <v>649</v>
      </c>
      <c r="OY15" s="5" t="s">
        <v>579</v>
      </c>
      <c r="OZ15" s="5" t="s">
        <v>579</v>
      </c>
      <c r="PA15" s="5" t="s">
        <v>611</v>
      </c>
      <c r="PB15" s="5" t="s">
        <v>611</v>
      </c>
      <c r="PC15" s="5" t="s">
        <v>579</v>
      </c>
      <c r="PD15" s="5" t="s">
        <v>579</v>
      </c>
      <c r="PE15" s="5" t="s">
        <v>604</v>
      </c>
      <c r="PF15" s="5" t="s">
        <v>579</v>
      </c>
      <c r="PG15" s="5" t="s">
        <v>579</v>
      </c>
      <c r="PH15" s="5" t="s">
        <v>579</v>
      </c>
      <c r="PI15" s="5" t="s">
        <v>579</v>
      </c>
      <c r="PJ15" s="5" t="s">
        <v>579</v>
      </c>
      <c r="PK15" s="5" t="s">
        <v>689</v>
      </c>
      <c r="PL15" s="5" t="s">
        <v>689</v>
      </c>
      <c r="PM15" s="5" t="s">
        <v>911</v>
      </c>
      <c r="PN15" s="5" t="s">
        <v>911</v>
      </c>
      <c r="PO15" s="5" t="s">
        <v>579</v>
      </c>
      <c r="PP15" s="5" t="s">
        <v>579</v>
      </c>
      <c r="PQ15" s="5" t="s">
        <v>611</v>
      </c>
      <c r="PR15" s="5" t="s">
        <v>611</v>
      </c>
      <c r="PS15" s="5" t="s">
        <v>579</v>
      </c>
      <c r="PT15" s="5" t="s">
        <v>579</v>
      </c>
      <c r="PU15" s="5" t="s">
        <v>650</v>
      </c>
      <c r="PV15" s="5" t="s">
        <v>650</v>
      </c>
      <c r="PW15" s="5" t="s">
        <v>611</v>
      </c>
      <c r="PX15" s="5" t="s">
        <v>611</v>
      </c>
      <c r="PY15" s="5" t="s">
        <v>579</v>
      </c>
      <c r="PZ15" s="5" t="s">
        <v>579</v>
      </c>
      <c r="QA15" s="5" t="s">
        <v>579</v>
      </c>
      <c r="QB15" s="5" t="s">
        <v>579</v>
      </c>
      <c r="QC15" s="5" t="s">
        <v>591</v>
      </c>
      <c r="QD15" s="5" t="s">
        <v>591</v>
      </c>
      <c r="QE15" s="5" t="s">
        <v>579</v>
      </c>
      <c r="QF15" s="5" t="s">
        <v>610</v>
      </c>
      <c r="QG15" s="5" t="s">
        <v>579</v>
      </c>
      <c r="QH15" s="5" t="s">
        <v>652</v>
      </c>
      <c r="QI15" s="5" t="s">
        <v>579</v>
      </c>
      <c r="QJ15" s="5" t="s">
        <v>653</v>
      </c>
      <c r="QK15" s="5" t="s">
        <v>579</v>
      </c>
      <c r="QL15" s="5" t="s">
        <v>837</v>
      </c>
      <c r="QM15" s="5" t="s">
        <v>591</v>
      </c>
      <c r="QN15" s="5" t="s">
        <v>591</v>
      </c>
      <c r="QO15" s="5" t="s">
        <v>591</v>
      </c>
      <c r="QP15" s="5" t="s">
        <v>1134</v>
      </c>
      <c r="QQ15" s="5" t="s">
        <v>591</v>
      </c>
      <c r="QR15" s="5" t="s">
        <v>591</v>
      </c>
      <c r="QS15" s="5" t="s">
        <v>591</v>
      </c>
      <c r="QT15" s="5" t="s">
        <v>591</v>
      </c>
      <c r="QU15" s="5" t="s">
        <v>1148</v>
      </c>
      <c r="QV15" s="5" t="s">
        <v>1148</v>
      </c>
      <c r="QW15" s="5" t="s">
        <v>640</v>
      </c>
      <c r="QX15" s="5" t="s">
        <v>656</v>
      </c>
      <c r="QY15" s="5" t="s">
        <v>603</v>
      </c>
      <c r="QZ15" s="5" t="s">
        <v>579</v>
      </c>
      <c r="RA15" s="5" t="s">
        <v>604</v>
      </c>
      <c r="RB15" s="5" t="s">
        <v>604</v>
      </c>
      <c r="RC15" s="5" t="s">
        <v>592</v>
      </c>
      <c r="RD15" s="5" t="s">
        <v>592</v>
      </c>
      <c r="RE15" s="5" t="s">
        <v>591</v>
      </c>
      <c r="RF15" s="5" t="s">
        <v>591</v>
      </c>
      <c r="RG15" s="5" t="s">
        <v>591</v>
      </c>
      <c r="RH15" s="5" t="s">
        <v>591</v>
      </c>
      <c r="RI15" s="5" t="s">
        <v>591</v>
      </c>
      <c r="RJ15" s="5" t="s">
        <v>591</v>
      </c>
      <c r="RK15" s="5" t="s">
        <v>591</v>
      </c>
      <c r="RL15" s="5" t="s">
        <v>591</v>
      </c>
      <c r="RM15" s="5" t="s">
        <v>591</v>
      </c>
      <c r="RN15" s="5" t="s">
        <v>591</v>
      </c>
      <c r="RO15" s="5" t="s">
        <v>591</v>
      </c>
      <c r="RP15" s="5" t="s">
        <v>591</v>
      </c>
      <c r="RQ15" s="5" t="s">
        <v>591</v>
      </c>
      <c r="RR15" s="5" t="s">
        <v>591</v>
      </c>
      <c r="RS15" s="5" t="s">
        <v>591</v>
      </c>
      <c r="RT15" s="5" t="s">
        <v>591</v>
      </c>
      <c r="RU15" s="5" t="s">
        <v>591</v>
      </c>
      <c r="RV15" s="5" t="s">
        <v>591</v>
      </c>
      <c r="RW15" s="5" t="s">
        <v>591</v>
      </c>
      <c r="RX15" s="5" t="s">
        <v>591</v>
      </c>
      <c r="RY15" s="5" t="s">
        <v>591</v>
      </c>
      <c r="RZ15" s="5" t="s">
        <v>591</v>
      </c>
      <c r="SA15" s="5" t="s">
        <v>591</v>
      </c>
      <c r="SB15" s="5" t="s">
        <v>591</v>
      </c>
      <c r="SC15" s="5" t="s">
        <v>591</v>
      </c>
      <c r="SD15" s="5" t="s">
        <v>591</v>
      </c>
      <c r="SE15" s="5" t="s">
        <v>591</v>
      </c>
      <c r="SF15" s="5" t="s">
        <v>591</v>
      </c>
      <c r="SG15" s="5" t="s">
        <v>591</v>
      </c>
      <c r="SH15" s="5" t="s">
        <v>591</v>
      </c>
      <c r="SI15" s="5" t="s">
        <v>579</v>
      </c>
      <c r="SJ15" s="5" t="s">
        <v>579</v>
      </c>
      <c r="SK15" s="5" t="s">
        <v>591</v>
      </c>
      <c r="SL15" s="5" t="s">
        <v>591</v>
      </c>
      <c r="SM15" s="5" t="s">
        <v>611</v>
      </c>
      <c r="SN15" s="5" t="s">
        <v>611</v>
      </c>
      <c r="SO15" s="5" t="s">
        <v>611</v>
      </c>
      <c r="SP15" s="5" t="s">
        <v>611</v>
      </c>
      <c r="SQ15" s="5" t="s">
        <v>579</v>
      </c>
      <c r="SR15" s="5" t="s">
        <v>579</v>
      </c>
      <c r="SS15" s="5" t="s">
        <v>609</v>
      </c>
      <c r="ST15" s="5" t="s">
        <v>613</v>
      </c>
      <c r="SU15" s="5" t="s">
        <v>751</v>
      </c>
      <c r="SV15" s="5" t="s">
        <v>839</v>
      </c>
      <c r="SW15" s="5" t="s">
        <v>579</v>
      </c>
      <c r="SX15" s="5" t="s">
        <v>579</v>
      </c>
      <c r="SY15" s="5" t="s">
        <v>579</v>
      </c>
      <c r="SZ15" s="5" t="s">
        <v>579</v>
      </c>
      <c r="TA15" s="5" t="s">
        <v>579</v>
      </c>
      <c r="TB15" s="5" t="s">
        <v>579</v>
      </c>
      <c r="TC15" s="5" t="s">
        <v>579</v>
      </c>
      <c r="TD15" s="5" t="s">
        <v>579</v>
      </c>
      <c r="TE15" s="5" t="s">
        <v>579</v>
      </c>
      <c r="TF15" s="5" t="s">
        <v>579</v>
      </c>
      <c r="TG15" s="5" t="s">
        <v>579</v>
      </c>
      <c r="TH15" s="5" t="s">
        <v>579</v>
      </c>
      <c r="TI15" s="5" t="s">
        <v>587</v>
      </c>
      <c r="TJ15" s="5" t="s">
        <v>587</v>
      </c>
      <c r="TK15" s="5" t="s">
        <v>579</v>
      </c>
      <c r="TL15" s="5" t="s">
        <v>579</v>
      </c>
      <c r="TM15" s="5" t="s">
        <v>579</v>
      </c>
      <c r="TN15" s="5" t="s">
        <v>579</v>
      </c>
      <c r="TO15" s="5" t="s">
        <v>579</v>
      </c>
      <c r="TP15" s="5" t="s">
        <v>579</v>
      </c>
      <c r="TQ15" s="5" t="s">
        <v>579</v>
      </c>
      <c r="TR15" s="5" t="s">
        <v>652</v>
      </c>
      <c r="TS15" s="5" t="s">
        <v>579</v>
      </c>
      <c r="TT15" s="5" t="s">
        <v>653</v>
      </c>
      <c r="TU15" s="5" t="s">
        <v>579</v>
      </c>
      <c r="TV15" s="5" t="s">
        <v>837</v>
      </c>
      <c r="TW15" s="5" t="s">
        <v>579</v>
      </c>
      <c r="TX15" s="5" t="s">
        <v>579</v>
      </c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 t="s">
        <v>579</v>
      </c>
      <c r="UJ15" s="5" t="s">
        <v>579</v>
      </c>
      <c r="UK15" s="5" t="s">
        <v>611</v>
      </c>
      <c r="UL15" s="5" t="s">
        <v>611</v>
      </c>
      <c r="UM15" s="5" t="s">
        <v>611</v>
      </c>
      <c r="UN15" s="5" t="s">
        <v>611</v>
      </c>
      <c r="UO15" s="5"/>
      <c r="UP15" s="5"/>
      <c r="UQ15" s="5" t="s">
        <v>645</v>
      </c>
      <c r="UR15" s="5" t="s">
        <v>645</v>
      </c>
      <c r="US15" s="5" t="s">
        <v>658</v>
      </c>
      <c r="UT15" s="5" t="s">
        <v>659</v>
      </c>
      <c r="UU15" s="5" t="s">
        <v>579</v>
      </c>
      <c r="UV15" s="5" t="s">
        <v>572</v>
      </c>
      <c r="UW15" s="5" t="s">
        <v>579</v>
      </c>
      <c r="UX15" s="5" t="s">
        <v>660</v>
      </c>
      <c r="UY15" s="5" t="s">
        <v>572</v>
      </c>
      <c r="UZ15" s="5" t="s">
        <v>579</v>
      </c>
      <c r="VA15" s="5" t="s">
        <v>662</v>
      </c>
      <c r="VB15" s="5" t="s">
        <v>572</v>
      </c>
    </row>
    <row r="16" spans="1:574" s="7" customFormat="1" x14ac:dyDescent="0.25">
      <c r="A16" s="5" t="s">
        <v>572</v>
      </c>
      <c r="B16" s="6" t="s">
        <v>1149</v>
      </c>
      <c r="C16" s="5" t="s">
        <v>574</v>
      </c>
      <c r="D16" s="6" t="s">
        <v>1150</v>
      </c>
      <c r="E16" s="5" t="s">
        <v>574</v>
      </c>
      <c r="F16" s="5" t="s">
        <v>576</v>
      </c>
      <c r="G16" s="5" t="s">
        <v>576</v>
      </c>
      <c r="H16" s="5" t="s">
        <v>577</v>
      </c>
      <c r="I16" s="5" t="s">
        <v>578</v>
      </c>
      <c r="J16" s="5" t="s">
        <v>578</v>
      </c>
      <c r="K16" s="5" t="s">
        <v>577</v>
      </c>
      <c r="L16" s="5" t="s">
        <v>579</v>
      </c>
      <c r="M16" s="5" t="s">
        <v>579</v>
      </c>
      <c r="N16" s="5" t="s">
        <v>577</v>
      </c>
      <c r="O16" s="5" t="s">
        <v>579</v>
      </c>
      <c r="P16" s="5" t="s">
        <v>579</v>
      </c>
      <c r="Q16" s="5" t="s">
        <v>577</v>
      </c>
      <c r="R16" s="5" t="s">
        <v>579</v>
      </c>
      <c r="S16" s="5" t="s">
        <v>579</v>
      </c>
      <c r="T16" s="5" t="s">
        <v>577</v>
      </c>
      <c r="U16" s="5" t="s">
        <v>579</v>
      </c>
      <c r="V16" s="5" t="s">
        <v>579</v>
      </c>
      <c r="W16" s="5" t="s">
        <v>577</v>
      </c>
      <c r="X16" s="5" t="s">
        <v>1151</v>
      </c>
      <c r="Y16" s="5" t="s">
        <v>1151</v>
      </c>
      <c r="Z16" s="5" t="s">
        <v>577</v>
      </c>
      <c r="AA16" s="5" t="s">
        <v>1152</v>
      </c>
      <c r="AB16" s="5" t="s">
        <v>1152</v>
      </c>
      <c r="AC16" s="5" t="s">
        <v>577</v>
      </c>
      <c r="AD16" s="5" t="s">
        <v>1153</v>
      </c>
      <c r="AE16" s="5" t="s">
        <v>1153</v>
      </c>
      <c r="AF16" s="5" t="s">
        <v>577</v>
      </c>
      <c r="AG16" s="5" t="s">
        <v>1154</v>
      </c>
      <c r="AH16" s="5" t="s">
        <v>1154</v>
      </c>
      <c r="AI16" s="5" t="s">
        <v>577</v>
      </c>
      <c r="AJ16" s="5"/>
      <c r="AK16" s="5"/>
      <c r="AL16" s="5" t="s">
        <v>577</v>
      </c>
      <c r="AM16" s="5"/>
      <c r="AN16" s="5"/>
      <c r="AO16" s="5" t="s">
        <v>577</v>
      </c>
      <c r="AP16" s="5" t="s">
        <v>584</v>
      </c>
      <c r="AQ16" s="5" t="s">
        <v>585</v>
      </c>
      <c r="AR16" s="5" t="s">
        <v>577</v>
      </c>
      <c r="AS16" s="5" t="s">
        <v>807</v>
      </c>
      <c r="AT16" s="5" t="s">
        <v>807</v>
      </c>
      <c r="AU16" s="5" t="s">
        <v>577</v>
      </c>
      <c r="AV16" s="5" t="s">
        <v>645</v>
      </c>
      <c r="AW16" s="5" t="s">
        <v>645</v>
      </c>
      <c r="AX16" s="5" t="s">
        <v>577</v>
      </c>
      <c r="AY16" s="5" t="s">
        <v>713</v>
      </c>
      <c r="AZ16" s="5" t="s">
        <v>713</v>
      </c>
      <c r="BA16" s="5" t="s">
        <v>577</v>
      </c>
      <c r="BB16" s="5" t="s">
        <v>579</v>
      </c>
      <c r="BC16" s="5" t="s">
        <v>579</v>
      </c>
      <c r="BD16" s="5" t="s">
        <v>577</v>
      </c>
      <c r="BE16" s="5" t="s">
        <v>579</v>
      </c>
      <c r="BF16" s="5" t="s">
        <v>579</v>
      </c>
      <c r="BG16" s="5" t="s">
        <v>577</v>
      </c>
      <c r="BH16" s="5" t="s">
        <v>579</v>
      </c>
      <c r="BI16" s="5" t="s">
        <v>579</v>
      </c>
      <c r="BJ16" s="5" t="s">
        <v>577</v>
      </c>
      <c r="BK16" s="5" t="s">
        <v>579</v>
      </c>
      <c r="BL16" s="5" t="s">
        <v>579</v>
      </c>
      <c r="BM16" s="5" t="s">
        <v>577</v>
      </c>
      <c r="BN16" s="5" t="s">
        <v>579</v>
      </c>
      <c r="BO16" s="5" t="s">
        <v>579</v>
      </c>
      <c r="BP16" s="5" t="s">
        <v>577</v>
      </c>
      <c r="BQ16" s="5" t="s">
        <v>579</v>
      </c>
      <c r="BR16" s="5" t="s">
        <v>579</v>
      </c>
      <c r="BS16" s="5" t="s">
        <v>577</v>
      </c>
      <c r="BT16" s="5" t="s">
        <v>579</v>
      </c>
      <c r="BU16" s="5" t="s">
        <v>1155</v>
      </c>
      <c r="BV16" s="5" t="s">
        <v>1155</v>
      </c>
      <c r="BW16" s="5" t="s">
        <v>577</v>
      </c>
      <c r="BX16" s="5" t="s">
        <v>717</v>
      </c>
      <c r="BY16" s="5" t="s">
        <v>717</v>
      </c>
      <c r="BZ16" s="5" t="s">
        <v>577</v>
      </c>
      <c r="CA16" s="5" t="s">
        <v>579</v>
      </c>
      <c r="CB16" s="5" t="s">
        <v>579</v>
      </c>
      <c r="CC16" s="5" t="s">
        <v>577</v>
      </c>
      <c r="CD16" s="5" t="s">
        <v>579</v>
      </c>
      <c r="CE16" s="5" t="s">
        <v>579</v>
      </c>
      <c r="CF16" s="5" t="s">
        <v>577</v>
      </c>
      <c r="CG16" s="5" t="s">
        <v>591</v>
      </c>
      <c r="CH16" s="5" t="s">
        <v>592</v>
      </c>
      <c r="CI16" s="5" t="s">
        <v>577</v>
      </c>
      <c r="CJ16" s="5" t="s">
        <v>593</v>
      </c>
      <c r="CK16" s="5" t="s">
        <v>593</v>
      </c>
      <c r="CL16" s="5" t="s">
        <v>577</v>
      </c>
      <c r="CM16" s="5" t="s">
        <v>718</v>
      </c>
      <c r="CN16" s="5" t="s">
        <v>593</v>
      </c>
      <c r="CO16" s="5" t="s">
        <v>577</v>
      </c>
      <c r="CP16" s="5" t="s">
        <v>592</v>
      </c>
      <c r="CQ16" s="5" t="s">
        <v>592</v>
      </c>
      <c r="CR16" s="5" t="s">
        <v>577</v>
      </c>
      <c r="CS16" s="5" t="s">
        <v>719</v>
      </c>
      <c r="CT16" s="5" t="s">
        <v>592</v>
      </c>
      <c r="CU16" s="5" t="s">
        <v>577</v>
      </c>
      <c r="CV16" s="5" t="s">
        <v>591</v>
      </c>
      <c r="CW16" s="5" t="s">
        <v>720</v>
      </c>
      <c r="CX16" s="5" t="s">
        <v>572</v>
      </c>
      <c r="CY16" s="5" t="s">
        <v>591</v>
      </c>
      <c r="CZ16" s="5" t="s">
        <v>592</v>
      </c>
      <c r="DA16" s="5" t="s">
        <v>577</v>
      </c>
      <c r="DB16" s="5" t="s">
        <v>591</v>
      </c>
      <c r="DC16" s="5" t="s">
        <v>593</v>
      </c>
      <c r="DD16" s="5" t="s">
        <v>577</v>
      </c>
      <c r="DE16" s="5" t="s">
        <v>1156</v>
      </c>
      <c r="DF16" s="5" t="s">
        <v>1157</v>
      </c>
      <c r="DG16" s="5" t="s">
        <v>577</v>
      </c>
      <c r="DH16" s="5" t="s">
        <v>579</v>
      </c>
      <c r="DI16" s="5" t="s">
        <v>579</v>
      </c>
      <c r="DJ16" s="5" t="s">
        <v>577</v>
      </c>
      <c r="DK16" s="5" t="s">
        <v>579</v>
      </c>
      <c r="DL16" s="5" t="s">
        <v>579</v>
      </c>
      <c r="DM16" s="5" t="s">
        <v>577</v>
      </c>
      <c r="DN16" s="5" t="s">
        <v>591</v>
      </c>
      <c r="DO16" s="5" t="s">
        <v>591</v>
      </c>
      <c r="DP16" s="5" t="s">
        <v>577</v>
      </c>
      <c r="DQ16" s="5" t="s">
        <v>579</v>
      </c>
      <c r="DR16" s="5" t="s">
        <v>579</v>
      </c>
      <c r="DS16" s="5" t="s">
        <v>577</v>
      </c>
      <c r="DT16" s="5" t="s">
        <v>579</v>
      </c>
      <c r="DU16" s="5" t="s">
        <v>579</v>
      </c>
      <c r="DV16" s="5" t="s">
        <v>577</v>
      </c>
      <c r="DW16" s="5" t="s">
        <v>579</v>
      </c>
      <c r="DX16" s="5" t="s">
        <v>579</v>
      </c>
      <c r="DY16" s="5" t="s">
        <v>577</v>
      </c>
      <c r="DZ16" s="5" t="s">
        <v>579</v>
      </c>
      <c r="EA16" s="5" t="s">
        <v>579</v>
      </c>
      <c r="EB16" s="5" t="s">
        <v>577</v>
      </c>
      <c r="EC16" s="5" t="s">
        <v>1038</v>
      </c>
      <c r="ED16" s="5" t="s">
        <v>1039</v>
      </c>
      <c r="EE16" s="5" t="s">
        <v>1090</v>
      </c>
      <c r="EF16" s="5" t="s">
        <v>1090</v>
      </c>
      <c r="EG16" s="5" t="s">
        <v>1158</v>
      </c>
      <c r="EH16" s="5" t="s">
        <v>1159</v>
      </c>
      <c r="EI16" s="5" t="s">
        <v>1038</v>
      </c>
      <c r="EJ16" s="5" t="s">
        <v>1039</v>
      </c>
      <c r="EK16" s="5" t="s">
        <v>604</v>
      </c>
      <c r="EL16" s="5" t="s">
        <v>604</v>
      </c>
      <c r="EM16" s="5" t="s">
        <v>605</v>
      </c>
      <c r="EN16" s="5" t="s">
        <v>605</v>
      </c>
      <c r="EO16" s="5" t="s">
        <v>606</v>
      </c>
      <c r="EP16" s="5" t="s">
        <v>606</v>
      </c>
      <c r="EQ16" s="5" t="s">
        <v>607</v>
      </c>
      <c r="ER16" s="5" t="s">
        <v>607</v>
      </c>
      <c r="ES16" s="5" t="s">
        <v>608</v>
      </c>
      <c r="ET16" s="5" t="s">
        <v>608</v>
      </c>
      <c r="EU16" s="5"/>
      <c r="EV16" s="5"/>
      <c r="EW16" s="5" t="s">
        <v>604</v>
      </c>
      <c r="EX16" s="5" t="s">
        <v>604</v>
      </c>
      <c r="EY16" s="5"/>
      <c r="EZ16" s="5"/>
      <c r="FA16" s="5" t="s">
        <v>610</v>
      </c>
      <c r="FB16" s="5" t="s">
        <v>610</v>
      </c>
      <c r="FC16" s="5" t="s">
        <v>610</v>
      </c>
      <c r="FD16" s="5" t="s">
        <v>610</v>
      </c>
      <c r="FE16" s="5" t="s">
        <v>611</v>
      </c>
      <c r="FF16" s="5" t="s">
        <v>611</v>
      </c>
      <c r="FG16" s="5" t="s">
        <v>604</v>
      </c>
      <c r="FH16" s="5" t="s">
        <v>604</v>
      </c>
      <c r="FI16" s="5" t="s">
        <v>610</v>
      </c>
      <c r="FJ16" s="5" t="s">
        <v>610</v>
      </c>
      <c r="FK16" s="5" t="s">
        <v>611</v>
      </c>
      <c r="FL16" s="5" t="s">
        <v>611</v>
      </c>
      <c r="FM16" s="5" t="s">
        <v>1038</v>
      </c>
      <c r="FN16" s="5" t="s">
        <v>1039</v>
      </c>
      <c r="FO16" s="5" t="s">
        <v>613</v>
      </c>
      <c r="FP16" s="5" t="s">
        <v>613</v>
      </c>
      <c r="FQ16" s="5" t="s">
        <v>579</v>
      </c>
      <c r="FR16" s="5" t="s">
        <v>579</v>
      </c>
      <c r="FS16" s="5" t="s">
        <v>1160</v>
      </c>
      <c r="FT16" s="5" t="s">
        <v>1160</v>
      </c>
      <c r="FU16" s="5" t="s">
        <v>603</v>
      </c>
      <c r="FV16" s="5" t="s">
        <v>603</v>
      </c>
      <c r="FW16" s="5" t="s">
        <v>1161</v>
      </c>
      <c r="FX16" s="5" t="s">
        <v>1161</v>
      </c>
      <c r="FY16" s="5" t="s">
        <v>1162</v>
      </c>
      <c r="FZ16" s="5" t="s">
        <v>1162</v>
      </c>
      <c r="GA16" s="5" t="s">
        <v>1098</v>
      </c>
      <c r="GB16" s="5" t="s">
        <v>1099</v>
      </c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 t="s">
        <v>1163</v>
      </c>
      <c r="GN16" s="5" t="s">
        <v>1163</v>
      </c>
      <c r="GO16" s="5" t="s">
        <v>1164</v>
      </c>
      <c r="GP16" s="5" t="s">
        <v>1163</v>
      </c>
      <c r="GQ16" s="5" t="s">
        <v>576</v>
      </c>
      <c r="GR16" s="5" t="s">
        <v>576</v>
      </c>
      <c r="GS16" s="5" t="s">
        <v>620</v>
      </c>
      <c r="GT16" s="5" t="s">
        <v>620</v>
      </c>
      <c r="GU16" s="5" t="s">
        <v>621</v>
      </c>
      <c r="GV16" s="5" t="s">
        <v>621</v>
      </c>
      <c r="GW16" s="5" t="s">
        <v>622</v>
      </c>
      <c r="GX16" s="5" t="s">
        <v>622</v>
      </c>
      <c r="GY16" s="5" t="s">
        <v>623</v>
      </c>
      <c r="GZ16" s="5" t="s">
        <v>623</v>
      </c>
      <c r="HA16" s="5" t="s">
        <v>579</v>
      </c>
      <c r="HB16" s="5" t="s">
        <v>579</v>
      </c>
      <c r="HC16" s="5" t="s">
        <v>610</v>
      </c>
      <c r="HD16" s="5" t="s">
        <v>610</v>
      </c>
      <c r="HE16" s="5"/>
      <c r="HF16" s="5"/>
      <c r="HG16" s="5" t="s">
        <v>1165</v>
      </c>
      <c r="HH16" s="5" t="s">
        <v>1166</v>
      </c>
      <c r="HI16" s="5" t="s">
        <v>579</v>
      </c>
      <c r="HJ16" s="5" t="s">
        <v>579</v>
      </c>
      <c r="HK16" s="5" t="s">
        <v>579</v>
      </c>
      <c r="HL16" s="5" t="s">
        <v>579</v>
      </c>
      <c r="HM16" s="5" t="s">
        <v>1090</v>
      </c>
      <c r="HN16" s="5" t="s">
        <v>1090</v>
      </c>
      <c r="HO16" s="5" t="s">
        <v>626</v>
      </c>
      <c r="HP16" s="5" t="s">
        <v>626</v>
      </c>
      <c r="HQ16" s="5" t="s">
        <v>1104</v>
      </c>
      <c r="HR16" s="5" t="s">
        <v>1104</v>
      </c>
      <c r="HS16" s="5" t="s">
        <v>1105</v>
      </c>
      <c r="HT16" s="5" t="s">
        <v>1105</v>
      </c>
      <c r="HU16" s="5" t="s">
        <v>587</v>
      </c>
      <c r="HV16" s="5" t="s">
        <v>587</v>
      </c>
      <c r="HW16" s="5" t="s">
        <v>591</v>
      </c>
      <c r="HX16" s="5" t="s">
        <v>591</v>
      </c>
      <c r="HY16" s="5" t="s">
        <v>579</v>
      </c>
      <c r="HZ16" s="5" t="s">
        <v>579</v>
      </c>
      <c r="IA16" s="5" t="s">
        <v>1106</v>
      </c>
      <c r="IB16" s="5" t="s">
        <v>1106</v>
      </c>
      <c r="IC16" s="5" t="s">
        <v>609</v>
      </c>
      <c r="ID16" s="5" t="s">
        <v>609</v>
      </c>
      <c r="IE16" s="5" t="s">
        <v>579</v>
      </c>
      <c r="IF16" s="5" t="s">
        <v>579</v>
      </c>
      <c r="IG16" s="5" t="s">
        <v>611</v>
      </c>
      <c r="IH16" s="5" t="s">
        <v>611</v>
      </c>
      <c r="II16" s="5" t="s">
        <v>579</v>
      </c>
      <c r="IJ16" s="5" t="s">
        <v>579</v>
      </c>
      <c r="IK16" s="5" t="s">
        <v>1155</v>
      </c>
      <c r="IL16" s="5" t="s">
        <v>1155</v>
      </c>
      <c r="IM16" s="5" t="s">
        <v>1167</v>
      </c>
      <c r="IN16" s="5" t="s">
        <v>1167</v>
      </c>
      <c r="IO16" s="5" t="s">
        <v>691</v>
      </c>
      <c r="IP16" s="5" t="s">
        <v>691</v>
      </c>
      <c r="IQ16" s="5" t="s">
        <v>579</v>
      </c>
      <c r="IR16" s="5" t="s">
        <v>579</v>
      </c>
      <c r="IS16" s="5" t="s">
        <v>611</v>
      </c>
      <c r="IT16" s="5" t="s">
        <v>611</v>
      </c>
      <c r="IU16" s="5" t="s">
        <v>579</v>
      </c>
      <c r="IV16" s="5" t="s">
        <v>579</v>
      </c>
      <c r="IW16" s="5" t="s">
        <v>579</v>
      </c>
      <c r="IX16" s="5" t="s">
        <v>579</v>
      </c>
      <c r="IY16" s="5" t="s">
        <v>579</v>
      </c>
      <c r="IZ16" s="5" t="s">
        <v>579</v>
      </c>
      <c r="JA16" s="5" t="s">
        <v>579</v>
      </c>
      <c r="JB16" s="5" t="s">
        <v>579</v>
      </c>
      <c r="JC16" s="5" t="s">
        <v>579</v>
      </c>
      <c r="JD16" s="5" t="s">
        <v>1039</v>
      </c>
      <c r="JE16" s="5" t="s">
        <v>635</v>
      </c>
      <c r="JF16" s="5" t="s">
        <v>635</v>
      </c>
      <c r="JG16" s="5" t="s">
        <v>1168</v>
      </c>
      <c r="JH16" s="5" t="s">
        <v>1169</v>
      </c>
      <c r="JI16" s="5" t="s">
        <v>591</v>
      </c>
      <c r="JJ16" s="5" t="s">
        <v>591</v>
      </c>
      <c r="JK16" s="5" t="s">
        <v>591</v>
      </c>
      <c r="JL16" s="5" t="s">
        <v>591</v>
      </c>
      <c r="JM16" s="5" t="s">
        <v>591</v>
      </c>
      <c r="JN16" s="5" t="s">
        <v>591</v>
      </c>
      <c r="JO16" s="5" t="s">
        <v>591</v>
      </c>
      <c r="JP16" s="5" t="s">
        <v>591</v>
      </c>
      <c r="JQ16" s="5" t="s">
        <v>591</v>
      </c>
      <c r="JR16" s="5" t="s">
        <v>591</v>
      </c>
      <c r="JS16" s="5" t="s">
        <v>639</v>
      </c>
      <c r="JT16" s="5" t="s">
        <v>639</v>
      </c>
      <c r="JU16" s="5" t="s">
        <v>591</v>
      </c>
      <c r="JV16" s="5" t="s">
        <v>591</v>
      </c>
      <c r="JW16" s="5" t="s">
        <v>591</v>
      </c>
      <c r="JX16" s="5" t="s">
        <v>591</v>
      </c>
      <c r="JY16" s="5" t="s">
        <v>591</v>
      </c>
      <c r="JZ16" s="5" t="s">
        <v>591</v>
      </c>
      <c r="KA16" s="5" t="s">
        <v>591</v>
      </c>
      <c r="KB16" s="5" t="s">
        <v>591</v>
      </c>
      <c r="KC16" s="5" t="s">
        <v>591</v>
      </c>
      <c r="KD16" s="5" t="s">
        <v>591</v>
      </c>
      <c r="KE16" s="5" t="s">
        <v>591</v>
      </c>
      <c r="KF16" s="5" t="s">
        <v>591</v>
      </c>
      <c r="KG16" s="5" t="s">
        <v>656</v>
      </c>
      <c r="KH16" s="5" t="s">
        <v>656</v>
      </c>
      <c r="KI16" s="5" t="s">
        <v>579</v>
      </c>
      <c r="KJ16" s="5" t="s">
        <v>579</v>
      </c>
      <c r="KK16" s="5" t="s">
        <v>642</v>
      </c>
      <c r="KL16" s="5" t="s">
        <v>642</v>
      </c>
      <c r="KM16" s="5" t="s">
        <v>591</v>
      </c>
      <c r="KN16" s="5" t="s">
        <v>591</v>
      </c>
      <c r="KO16" s="5" t="s">
        <v>591</v>
      </c>
      <c r="KP16" s="5" t="s">
        <v>591</v>
      </c>
      <c r="KQ16" s="5" t="s">
        <v>591</v>
      </c>
      <c r="KR16" s="5" t="s">
        <v>591</v>
      </c>
      <c r="KS16" s="5" t="s">
        <v>591</v>
      </c>
      <c r="KT16" s="5" t="s">
        <v>591</v>
      </c>
      <c r="KU16" s="5" t="s">
        <v>591</v>
      </c>
      <c r="KV16" s="5" t="s">
        <v>591</v>
      </c>
      <c r="KW16" s="5" t="s">
        <v>591</v>
      </c>
      <c r="KX16" s="5" t="s">
        <v>591</v>
      </c>
      <c r="KY16" s="5" t="s">
        <v>579</v>
      </c>
      <c r="KZ16" s="5" t="s">
        <v>579</v>
      </c>
      <c r="LA16" s="5" t="s">
        <v>579</v>
      </c>
      <c r="LB16" s="5" t="s">
        <v>579</v>
      </c>
      <c r="LC16" s="5" t="s">
        <v>579</v>
      </c>
      <c r="LD16" s="5" t="s">
        <v>579</v>
      </c>
      <c r="LE16" s="5" t="s">
        <v>579</v>
      </c>
      <c r="LF16" s="5" t="s">
        <v>579</v>
      </c>
      <c r="LG16" s="5" t="s">
        <v>579</v>
      </c>
      <c r="LH16" s="5" t="s">
        <v>579</v>
      </c>
      <c r="LI16" s="5" t="s">
        <v>579</v>
      </c>
      <c r="LJ16" s="5" t="s">
        <v>579</v>
      </c>
      <c r="LK16" s="5" t="s">
        <v>579</v>
      </c>
      <c r="LL16" s="5" t="s">
        <v>579</v>
      </c>
      <c r="LM16" s="5" t="s">
        <v>579</v>
      </c>
      <c r="LN16" s="5" t="s">
        <v>579</v>
      </c>
      <c r="LO16" s="5" t="s">
        <v>579</v>
      </c>
      <c r="LP16" s="5" t="s">
        <v>579</v>
      </c>
      <c r="LQ16" s="5" t="s">
        <v>591</v>
      </c>
      <c r="LR16" s="5" t="s">
        <v>591</v>
      </c>
      <c r="LS16" s="5" t="s">
        <v>579</v>
      </c>
      <c r="LT16" s="5" t="s">
        <v>579</v>
      </c>
      <c r="LU16" s="5" t="s">
        <v>579</v>
      </c>
      <c r="LV16" s="5" t="s">
        <v>579</v>
      </c>
      <c r="LW16" s="5" t="s">
        <v>579</v>
      </c>
      <c r="LX16" s="5" t="s">
        <v>579</v>
      </c>
      <c r="LY16" s="5" t="s">
        <v>611</v>
      </c>
      <c r="LZ16" s="5" t="s">
        <v>611</v>
      </c>
      <c r="MA16" s="5" t="s">
        <v>579</v>
      </c>
      <c r="MB16" s="5" t="s">
        <v>579</v>
      </c>
      <c r="MC16" s="5" t="s">
        <v>579</v>
      </c>
      <c r="MD16" s="5" t="s">
        <v>579</v>
      </c>
      <c r="ME16" s="5" t="s">
        <v>645</v>
      </c>
      <c r="MF16" s="5" t="s">
        <v>645</v>
      </c>
      <c r="MG16" s="5" t="s">
        <v>587</v>
      </c>
      <c r="MH16" s="5" t="s">
        <v>587</v>
      </c>
      <c r="MI16" s="5" t="s">
        <v>630</v>
      </c>
      <c r="MJ16" s="5" t="s">
        <v>630</v>
      </c>
      <c r="MK16" s="5" t="s">
        <v>591</v>
      </c>
      <c r="ML16" s="5" t="s">
        <v>591</v>
      </c>
      <c r="MM16" s="5" t="s">
        <v>579</v>
      </c>
      <c r="MN16" s="5" t="s">
        <v>579</v>
      </c>
      <c r="MO16" s="5" t="s">
        <v>579</v>
      </c>
      <c r="MP16" s="5" t="s">
        <v>579</v>
      </c>
      <c r="MQ16" s="5" t="s">
        <v>591</v>
      </c>
      <c r="MR16" s="5" t="s">
        <v>591</v>
      </c>
      <c r="MS16" s="5" t="s">
        <v>591</v>
      </c>
      <c r="MT16" s="5" t="s">
        <v>591</v>
      </c>
      <c r="MU16" s="5" t="s">
        <v>579</v>
      </c>
      <c r="MV16" s="5" t="s">
        <v>579</v>
      </c>
      <c r="MW16" s="5" t="s">
        <v>579</v>
      </c>
      <c r="MX16" s="5" t="s">
        <v>579</v>
      </c>
      <c r="MY16" s="5" t="s">
        <v>579</v>
      </c>
      <c r="MZ16" s="5" t="s">
        <v>579</v>
      </c>
      <c r="NA16" s="5" t="s">
        <v>579</v>
      </c>
      <c r="NB16" s="5" t="s">
        <v>579</v>
      </c>
      <c r="NC16" s="5" t="s">
        <v>579</v>
      </c>
      <c r="ND16" s="5" t="s">
        <v>579</v>
      </c>
      <c r="NE16" s="5" t="s">
        <v>579</v>
      </c>
      <c r="NF16" s="5" t="s">
        <v>579</v>
      </c>
      <c r="NG16" s="5" t="s">
        <v>1038</v>
      </c>
      <c r="NH16" s="5" t="s">
        <v>1039</v>
      </c>
      <c r="NI16" s="5" t="s">
        <v>1170</v>
      </c>
      <c r="NJ16" s="5" t="s">
        <v>1114</v>
      </c>
      <c r="NK16" s="5" t="s">
        <v>605</v>
      </c>
      <c r="NL16" s="5" t="s">
        <v>605</v>
      </c>
      <c r="NM16" s="5" t="s">
        <v>605</v>
      </c>
      <c r="NN16" s="5" t="s">
        <v>605</v>
      </c>
      <c r="NO16" s="5" t="s">
        <v>574</v>
      </c>
      <c r="NP16" s="5" t="s">
        <v>574</v>
      </c>
      <c r="NQ16" s="5" t="s">
        <v>648</v>
      </c>
      <c r="NR16" s="5" t="s">
        <v>648</v>
      </c>
      <c r="NS16" s="5" t="s">
        <v>611</v>
      </c>
      <c r="NT16" s="5" t="s">
        <v>611</v>
      </c>
      <c r="NU16" s="5" t="s">
        <v>611</v>
      </c>
      <c r="NV16" s="5" t="s">
        <v>611</v>
      </c>
      <c r="NW16" s="5" t="s">
        <v>611</v>
      </c>
      <c r="NX16" s="5" t="s">
        <v>611</v>
      </c>
      <c r="NY16" s="5" t="s">
        <v>611</v>
      </c>
      <c r="NZ16" s="5" t="s">
        <v>611</v>
      </c>
      <c r="OA16" s="5" t="s">
        <v>579</v>
      </c>
      <c r="OB16" s="5" t="s">
        <v>579</v>
      </c>
      <c r="OC16" s="5" t="s">
        <v>579</v>
      </c>
      <c r="OD16" s="5" t="s">
        <v>579</v>
      </c>
      <c r="OE16" s="5" t="s">
        <v>579</v>
      </c>
      <c r="OF16" s="5" t="s">
        <v>579</v>
      </c>
      <c r="OG16" s="5" t="s">
        <v>579</v>
      </c>
      <c r="OH16" s="5" t="s">
        <v>579</v>
      </c>
      <c r="OI16" s="5" t="s">
        <v>579</v>
      </c>
      <c r="OJ16" s="5" t="s">
        <v>579</v>
      </c>
      <c r="OK16" s="5" t="s">
        <v>579</v>
      </c>
      <c r="OL16" s="5" t="s">
        <v>579</v>
      </c>
      <c r="OM16" s="5" t="s">
        <v>611</v>
      </c>
      <c r="ON16" s="5" t="s">
        <v>611</v>
      </c>
      <c r="OO16" s="5" t="s">
        <v>579</v>
      </c>
      <c r="OP16" s="5" t="s">
        <v>579</v>
      </c>
      <c r="OQ16" s="5" t="s">
        <v>579</v>
      </c>
      <c r="OR16" s="5" t="s">
        <v>579</v>
      </c>
      <c r="OS16" s="5" t="s">
        <v>579</v>
      </c>
      <c r="OT16" s="5" t="s">
        <v>579</v>
      </c>
      <c r="OU16" s="5" t="s">
        <v>579</v>
      </c>
      <c r="OV16" s="5" t="s">
        <v>579</v>
      </c>
      <c r="OW16" s="5" t="s">
        <v>1115</v>
      </c>
      <c r="OX16" s="5" t="s">
        <v>649</v>
      </c>
      <c r="OY16" s="5" t="s">
        <v>579</v>
      </c>
      <c r="OZ16" s="5" t="s">
        <v>579</v>
      </c>
      <c r="PA16" s="5" t="s">
        <v>611</v>
      </c>
      <c r="PB16" s="5" t="s">
        <v>611</v>
      </c>
      <c r="PC16" s="5" t="s">
        <v>1023</v>
      </c>
      <c r="PD16" s="5" t="s">
        <v>579</v>
      </c>
      <c r="PE16" s="5" t="s">
        <v>579</v>
      </c>
      <c r="PF16" s="5" t="s">
        <v>579</v>
      </c>
      <c r="PG16" s="5" t="s">
        <v>579</v>
      </c>
      <c r="PH16" s="5" t="s">
        <v>579</v>
      </c>
      <c r="PI16" s="5" t="s">
        <v>579</v>
      </c>
      <c r="PJ16" s="5" t="s">
        <v>579</v>
      </c>
      <c r="PK16" s="5" t="s">
        <v>650</v>
      </c>
      <c r="PL16" s="5" t="s">
        <v>1155</v>
      </c>
      <c r="PM16" s="5" t="s">
        <v>1117</v>
      </c>
      <c r="PN16" s="5" t="s">
        <v>1117</v>
      </c>
      <c r="PO16" s="5" t="s">
        <v>579</v>
      </c>
      <c r="PP16" s="5" t="s">
        <v>579</v>
      </c>
      <c r="PQ16" s="5" t="s">
        <v>611</v>
      </c>
      <c r="PR16" s="5" t="s">
        <v>611</v>
      </c>
      <c r="PS16" s="5" t="s">
        <v>579</v>
      </c>
      <c r="PT16" s="5" t="s">
        <v>579</v>
      </c>
      <c r="PU16" s="5" t="s">
        <v>650</v>
      </c>
      <c r="PV16" s="5" t="s">
        <v>650</v>
      </c>
      <c r="PW16" s="5" t="s">
        <v>611</v>
      </c>
      <c r="PX16" s="5" t="s">
        <v>611</v>
      </c>
      <c r="PY16" s="5" t="s">
        <v>579</v>
      </c>
      <c r="PZ16" s="5" t="s">
        <v>579</v>
      </c>
      <c r="QA16" s="5" t="s">
        <v>579</v>
      </c>
      <c r="QB16" s="5" t="s">
        <v>579</v>
      </c>
      <c r="QC16" s="5" t="s">
        <v>591</v>
      </c>
      <c r="QD16" s="5" t="s">
        <v>591</v>
      </c>
      <c r="QE16" s="5" t="s">
        <v>579</v>
      </c>
      <c r="QF16" s="5" t="s">
        <v>610</v>
      </c>
      <c r="QG16" s="5" t="s">
        <v>579</v>
      </c>
      <c r="QH16" s="5" t="s">
        <v>652</v>
      </c>
      <c r="QI16" s="5" t="s">
        <v>579</v>
      </c>
      <c r="QJ16" s="5" t="s">
        <v>653</v>
      </c>
      <c r="QK16" s="5" t="s">
        <v>579</v>
      </c>
      <c r="QL16" s="5" t="s">
        <v>837</v>
      </c>
      <c r="QM16" s="5" t="s">
        <v>591</v>
      </c>
      <c r="QN16" s="5" t="s">
        <v>591</v>
      </c>
      <c r="QO16" s="5" t="s">
        <v>591</v>
      </c>
      <c r="QP16" s="5" t="s">
        <v>1163</v>
      </c>
      <c r="QQ16" s="5" t="s">
        <v>591</v>
      </c>
      <c r="QR16" s="5" t="s">
        <v>591</v>
      </c>
      <c r="QS16" s="5" t="s">
        <v>591</v>
      </c>
      <c r="QT16" s="5" t="s">
        <v>591</v>
      </c>
      <c r="QU16" s="5" t="s">
        <v>591</v>
      </c>
      <c r="QV16" s="5" t="s">
        <v>591</v>
      </c>
      <c r="QW16" s="5" t="s">
        <v>656</v>
      </c>
      <c r="QX16" s="5" t="s">
        <v>656</v>
      </c>
      <c r="QY16" s="5" t="s">
        <v>579</v>
      </c>
      <c r="QZ16" s="5" t="s">
        <v>579</v>
      </c>
      <c r="RA16" s="5" t="s">
        <v>605</v>
      </c>
      <c r="RB16" s="5" t="s">
        <v>605</v>
      </c>
      <c r="RC16" s="5" t="s">
        <v>592</v>
      </c>
      <c r="RD16" s="5" t="s">
        <v>592</v>
      </c>
      <c r="RE16" s="5" t="s">
        <v>591</v>
      </c>
      <c r="RF16" s="5" t="s">
        <v>591</v>
      </c>
      <c r="RG16" s="5" t="s">
        <v>591</v>
      </c>
      <c r="RH16" s="5" t="s">
        <v>591</v>
      </c>
      <c r="RI16" s="5" t="s">
        <v>591</v>
      </c>
      <c r="RJ16" s="5" t="s">
        <v>591</v>
      </c>
      <c r="RK16" s="5" t="s">
        <v>591</v>
      </c>
      <c r="RL16" s="5" t="s">
        <v>591</v>
      </c>
      <c r="RM16" s="5" t="s">
        <v>591</v>
      </c>
      <c r="RN16" s="5" t="s">
        <v>591</v>
      </c>
      <c r="RO16" s="5" t="s">
        <v>591</v>
      </c>
      <c r="RP16" s="5" t="s">
        <v>591</v>
      </c>
      <c r="RQ16" s="5" t="s">
        <v>591</v>
      </c>
      <c r="RR16" s="5" t="s">
        <v>591</v>
      </c>
      <c r="RS16" s="5" t="s">
        <v>591</v>
      </c>
      <c r="RT16" s="5" t="s">
        <v>591</v>
      </c>
      <c r="RU16" s="5" t="s">
        <v>591</v>
      </c>
      <c r="RV16" s="5" t="s">
        <v>591</v>
      </c>
      <c r="RW16" s="5" t="s">
        <v>591</v>
      </c>
      <c r="RX16" s="5" t="s">
        <v>591</v>
      </c>
      <c r="RY16" s="5" t="s">
        <v>591</v>
      </c>
      <c r="RZ16" s="5" t="s">
        <v>591</v>
      </c>
      <c r="SA16" s="5" t="s">
        <v>591</v>
      </c>
      <c r="SB16" s="5" t="s">
        <v>591</v>
      </c>
      <c r="SC16" s="5" t="s">
        <v>591</v>
      </c>
      <c r="SD16" s="5" t="s">
        <v>591</v>
      </c>
      <c r="SE16" s="5" t="s">
        <v>591</v>
      </c>
      <c r="SF16" s="5" t="s">
        <v>591</v>
      </c>
      <c r="SG16" s="5" t="s">
        <v>591</v>
      </c>
      <c r="SH16" s="5" t="s">
        <v>591</v>
      </c>
      <c r="SI16" s="5" t="s">
        <v>579</v>
      </c>
      <c r="SJ16" s="5" t="s">
        <v>579</v>
      </c>
      <c r="SK16" s="5" t="s">
        <v>591</v>
      </c>
      <c r="SL16" s="5" t="s">
        <v>591</v>
      </c>
      <c r="SM16" s="5" t="s">
        <v>611</v>
      </c>
      <c r="SN16" s="5" t="s">
        <v>611</v>
      </c>
      <c r="SO16" s="5" t="s">
        <v>611</v>
      </c>
      <c r="SP16" s="5" t="s">
        <v>611</v>
      </c>
      <c r="SQ16" s="5" t="s">
        <v>579</v>
      </c>
      <c r="SR16" s="5" t="s">
        <v>579</v>
      </c>
      <c r="SS16" s="5" t="s">
        <v>613</v>
      </c>
      <c r="ST16" s="5" t="s">
        <v>613</v>
      </c>
      <c r="SU16" s="5" t="s">
        <v>839</v>
      </c>
      <c r="SV16" s="5" t="s">
        <v>839</v>
      </c>
      <c r="SW16" s="5" t="s">
        <v>579</v>
      </c>
      <c r="SX16" s="5" t="s">
        <v>579</v>
      </c>
      <c r="SY16" s="5" t="s">
        <v>579</v>
      </c>
      <c r="SZ16" s="5" t="s">
        <v>579</v>
      </c>
      <c r="TA16" s="5" t="s">
        <v>579</v>
      </c>
      <c r="TB16" s="5" t="s">
        <v>579</v>
      </c>
      <c r="TC16" s="5" t="s">
        <v>579</v>
      </c>
      <c r="TD16" s="5" t="s">
        <v>579</v>
      </c>
      <c r="TE16" s="5" t="s">
        <v>579</v>
      </c>
      <c r="TF16" s="5" t="s">
        <v>579</v>
      </c>
      <c r="TG16" s="5" t="s">
        <v>579</v>
      </c>
      <c r="TH16" s="5" t="s">
        <v>579</v>
      </c>
      <c r="TI16" s="5" t="s">
        <v>579</v>
      </c>
      <c r="TJ16" s="5" t="s">
        <v>579</v>
      </c>
      <c r="TK16" s="5" t="s">
        <v>579</v>
      </c>
      <c r="TL16" s="5" t="s">
        <v>579</v>
      </c>
      <c r="TM16" s="5" t="s">
        <v>579</v>
      </c>
      <c r="TN16" s="5" t="s">
        <v>579</v>
      </c>
      <c r="TO16" s="5" t="s">
        <v>579</v>
      </c>
      <c r="TP16" s="5" t="s">
        <v>579</v>
      </c>
      <c r="TQ16" s="5" t="s">
        <v>579</v>
      </c>
      <c r="TR16" s="5" t="s">
        <v>652</v>
      </c>
      <c r="TS16" s="5" t="s">
        <v>579</v>
      </c>
      <c r="TT16" s="5" t="s">
        <v>653</v>
      </c>
      <c r="TU16" s="5" t="s">
        <v>579</v>
      </c>
      <c r="TV16" s="5" t="s">
        <v>837</v>
      </c>
      <c r="TW16" s="5" t="s">
        <v>579</v>
      </c>
      <c r="TX16" s="5" t="s">
        <v>579</v>
      </c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 t="s">
        <v>579</v>
      </c>
      <c r="UJ16" s="5" t="s">
        <v>579</v>
      </c>
      <c r="UK16" s="5" t="s">
        <v>611</v>
      </c>
      <c r="UL16" s="5" t="s">
        <v>611</v>
      </c>
      <c r="UM16" s="5" t="s">
        <v>611</v>
      </c>
      <c r="UN16" s="5" t="s">
        <v>611</v>
      </c>
      <c r="UO16" s="5"/>
      <c r="UP16" s="5"/>
      <c r="UQ16" s="5" t="s">
        <v>645</v>
      </c>
      <c r="UR16" s="5" t="s">
        <v>645</v>
      </c>
      <c r="US16" s="5" t="s">
        <v>658</v>
      </c>
      <c r="UT16" s="5" t="s">
        <v>659</v>
      </c>
      <c r="UU16" s="5" t="s">
        <v>579</v>
      </c>
      <c r="UV16" s="5" t="s">
        <v>572</v>
      </c>
      <c r="UW16" s="5" t="s">
        <v>579</v>
      </c>
      <c r="UX16" s="5" t="s">
        <v>660</v>
      </c>
      <c r="UY16" s="5" t="s">
        <v>572</v>
      </c>
      <c r="UZ16" s="5" t="s">
        <v>579</v>
      </c>
      <c r="VA16" s="5" t="s">
        <v>662</v>
      </c>
      <c r="VB16" s="5" t="s">
        <v>572</v>
      </c>
    </row>
    <row r="17" spans="1:574" s="7" customFormat="1" x14ac:dyDescent="0.25">
      <c r="A17" s="5" t="s">
        <v>572</v>
      </c>
      <c r="B17" s="6" t="s">
        <v>1171</v>
      </c>
      <c r="C17" s="5" t="s">
        <v>1027</v>
      </c>
      <c r="D17" s="6" t="s">
        <v>1172</v>
      </c>
      <c r="E17" s="5" t="s">
        <v>574</v>
      </c>
      <c r="F17" s="5" t="s">
        <v>576</v>
      </c>
      <c r="G17" s="5" t="s">
        <v>576</v>
      </c>
      <c r="H17" s="5" t="s">
        <v>577</v>
      </c>
      <c r="I17" s="5" t="s">
        <v>578</v>
      </c>
      <c r="J17" s="5" t="s">
        <v>578</v>
      </c>
      <c r="K17" s="5" t="s">
        <v>577</v>
      </c>
      <c r="L17" s="5" t="s">
        <v>579</v>
      </c>
      <c r="M17" s="5" t="s">
        <v>579</v>
      </c>
      <c r="N17" s="5" t="s">
        <v>577</v>
      </c>
      <c r="O17" s="5" t="s">
        <v>579</v>
      </c>
      <c r="P17" s="5" t="s">
        <v>579</v>
      </c>
      <c r="Q17" s="5" t="s">
        <v>577</v>
      </c>
      <c r="R17" s="5" t="s">
        <v>579</v>
      </c>
      <c r="S17" s="5" t="s">
        <v>579</v>
      </c>
      <c r="T17" s="5" t="s">
        <v>577</v>
      </c>
      <c r="U17" s="5" t="s">
        <v>579</v>
      </c>
      <c r="V17" s="5" t="s">
        <v>579</v>
      </c>
      <c r="W17" s="5" t="s">
        <v>577</v>
      </c>
      <c r="X17" s="5" t="s">
        <v>1173</v>
      </c>
      <c r="Y17" s="5" t="s">
        <v>1173</v>
      </c>
      <c r="Z17" s="5" t="s">
        <v>577</v>
      </c>
      <c r="AA17" s="5" t="s">
        <v>1174</v>
      </c>
      <c r="AB17" s="5" t="s">
        <v>1174</v>
      </c>
      <c r="AC17" s="5" t="s">
        <v>577</v>
      </c>
      <c r="AD17" s="5" t="s">
        <v>1175</v>
      </c>
      <c r="AE17" s="5" t="s">
        <v>1175</v>
      </c>
      <c r="AF17" s="5" t="s">
        <v>577</v>
      </c>
      <c r="AG17" s="5" t="s">
        <v>1176</v>
      </c>
      <c r="AH17" s="5" t="s">
        <v>1176</v>
      </c>
      <c r="AI17" s="5" t="s">
        <v>577</v>
      </c>
      <c r="AJ17" s="5"/>
      <c r="AK17" s="5"/>
      <c r="AL17" s="5" t="s">
        <v>577</v>
      </c>
      <c r="AM17" s="5"/>
      <c r="AN17" s="5"/>
      <c r="AO17" s="5" t="s">
        <v>577</v>
      </c>
      <c r="AP17" s="5" t="s">
        <v>584</v>
      </c>
      <c r="AQ17" s="5" t="s">
        <v>585</v>
      </c>
      <c r="AR17" s="5" t="s">
        <v>577</v>
      </c>
      <c r="AS17" s="5" t="s">
        <v>586</v>
      </c>
      <c r="AT17" s="5" t="s">
        <v>586</v>
      </c>
      <c r="AU17" s="5" t="s">
        <v>577</v>
      </c>
      <c r="AV17" s="5" t="s">
        <v>587</v>
      </c>
      <c r="AW17" s="5" t="s">
        <v>587</v>
      </c>
      <c r="AX17" s="5" t="s">
        <v>577</v>
      </c>
      <c r="AY17" s="5" t="s">
        <v>588</v>
      </c>
      <c r="AZ17" s="5" t="s">
        <v>588</v>
      </c>
      <c r="BA17" s="5" t="s">
        <v>577</v>
      </c>
      <c r="BB17" s="5" t="s">
        <v>579</v>
      </c>
      <c r="BC17" s="5" t="s">
        <v>579</v>
      </c>
      <c r="BD17" s="5" t="s">
        <v>577</v>
      </c>
      <c r="BE17" s="5" t="s">
        <v>579</v>
      </c>
      <c r="BF17" s="5" t="s">
        <v>579</v>
      </c>
      <c r="BG17" s="5" t="s">
        <v>577</v>
      </c>
      <c r="BH17" s="5" t="s">
        <v>579</v>
      </c>
      <c r="BI17" s="5" t="s">
        <v>579</v>
      </c>
      <c r="BJ17" s="5" t="s">
        <v>577</v>
      </c>
      <c r="BK17" s="5" t="s">
        <v>579</v>
      </c>
      <c r="BL17" s="5" t="s">
        <v>579</v>
      </c>
      <c r="BM17" s="5" t="s">
        <v>577</v>
      </c>
      <c r="BN17" s="5" t="s">
        <v>579</v>
      </c>
      <c r="BO17" s="5" t="s">
        <v>579</v>
      </c>
      <c r="BP17" s="5" t="s">
        <v>577</v>
      </c>
      <c r="BQ17" s="5" t="s">
        <v>579</v>
      </c>
      <c r="BR17" s="5" t="s">
        <v>579</v>
      </c>
      <c r="BS17" s="5" t="s">
        <v>577</v>
      </c>
      <c r="BT17" s="5" t="s">
        <v>579</v>
      </c>
      <c r="BU17" s="5" t="s">
        <v>669</v>
      </c>
      <c r="BV17" s="5" t="s">
        <v>669</v>
      </c>
      <c r="BW17" s="5" t="s">
        <v>577</v>
      </c>
      <c r="BX17" s="5" t="s">
        <v>590</v>
      </c>
      <c r="BY17" s="5" t="s">
        <v>590</v>
      </c>
      <c r="BZ17" s="5" t="s">
        <v>577</v>
      </c>
      <c r="CA17" s="5" t="s">
        <v>579</v>
      </c>
      <c r="CB17" s="5" t="s">
        <v>579</v>
      </c>
      <c r="CC17" s="5" t="s">
        <v>577</v>
      </c>
      <c r="CD17" s="5" t="s">
        <v>579</v>
      </c>
      <c r="CE17" s="5" t="s">
        <v>579</v>
      </c>
      <c r="CF17" s="5" t="s">
        <v>577</v>
      </c>
      <c r="CG17" s="5" t="s">
        <v>591</v>
      </c>
      <c r="CH17" s="5" t="s">
        <v>1177</v>
      </c>
      <c r="CI17" s="5" t="s">
        <v>577</v>
      </c>
      <c r="CJ17" s="5" t="s">
        <v>1178</v>
      </c>
      <c r="CK17" s="5" t="s">
        <v>1177</v>
      </c>
      <c r="CL17" s="5" t="s">
        <v>577</v>
      </c>
      <c r="CM17" s="5" t="s">
        <v>1179</v>
      </c>
      <c r="CN17" s="5" t="s">
        <v>1177</v>
      </c>
      <c r="CO17" s="5" t="s">
        <v>577</v>
      </c>
      <c r="CP17" s="5" t="s">
        <v>592</v>
      </c>
      <c r="CQ17" s="5" t="s">
        <v>1177</v>
      </c>
      <c r="CR17" s="5" t="s">
        <v>577</v>
      </c>
      <c r="CS17" s="5" t="s">
        <v>719</v>
      </c>
      <c r="CT17" s="5" t="s">
        <v>1177</v>
      </c>
      <c r="CU17" s="5" t="s">
        <v>577</v>
      </c>
      <c r="CV17" s="5" t="s">
        <v>1180</v>
      </c>
      <c r="CW17" s="5" t="s">
        <v>591</v>
      </c>
      <c r="CX17" s="5" t="s">
        <v>572</v>
      </c>
      <c r="CY17" s="5" t="s">
        <v>591</v>
      </c>
      <c r="CZ17" s="5" t="s">
        <v>1177</v>
      </c>
      <c r="DA17" s="5" t="s">
        <v>577</v>
      </c>
      <c r="DB17" s="5" t="s">
        <v>1180</v>
      </c>
      <c r="DC17" s="5" t="s">
        <v>1177</v>
      </c>
      <c r="DD17" s="5" t="s">
        <v>577</v>
      </c>
      <c r="DE17" s="5" t="s">
        <v>1181</v>
      </c>
      <c r="DF17" s="5" t="s">
        <v>591</v>
      </c>
      <c r="DG17" s="5" t="s">
        <v>577</v>
      </c>
      <c r="DH17" s="5" t="s">
        <v>579</v>
      </c>
      <c r="DI17" s="5" t="s">
        <v>579</v>
      </c>
      <c r="DJ17" s="5" t="s">
        <v>577</v>
      </c>
      <c r="DK17" s="5" t="s">
        <v>579</v>
      </c>
      <c r="DL17" s="5" t="s">
        <v>579</v>
      </c>
      <c r="DM17" s="5" t="s">
        <v>577</v>
      </c>
      <c r="DN17" s="5" t="s">
        <v>591</v>
      </c>
      <c r="DO17" s="5" t="s">
        <v>591</v>
      </c>
      <c r="DP17" s="5" t="s">
        <v>577</v>
      </c>
      <c r="DQ17" s="5" t="s">
        <v>579</v>
      </c>
      <c r="DR17" s="5" t="s">
        <v>579</v>
      </c>
      <c r="DS17" s="5" t="s">
        <v>577</v>
      </c>
      <c r="DT17" s="5" t="s">
        <v>579</v>
      </c>
      <c r="DU17" s="5" t="s">
        <v>579</v>
      </c>
      <c r="DV17" s="5" t="s">
        <v>577</v>
      </c>
      <c r="DW17" s="5" t="s">
        <v>579</v>
      </c>
      <c r="DX17" s="5" t="s">
        <v>579</v>
      </c>
      <c r="DY17" s="5" t="s">
        <v>577</v>
      </c>
      <c r="DZ17" s="5" t="s">
        <v>579</v>
      </c>
      <c r="EA17" s="5" t="s">
        <v>579</v>
      </c>
      <c r="EB17" s="5" t="s">
        <v>577</v>
      </c>
      <c r="EC17" s="5" t="s">
        <v>1038</v>
      </c>
      <c r="ED17" s="5" t="s">
        <v>1039</v>
      </c>
      <c r="EE17" s="5" t="s">
        <v>1040</v>
      </c>
      <c r="EF17" s="5" t="s">
        <v>1040</v>
      </c>
      <c r="EG17" s="5" t="s">
        <v>1182</v>
      </c>
      <c r="EH17" s="5" t="s">
        <v>1183</v>
      </c>
      <c r="EI17" s="5" t="s">
        <v>1038</v>
      </c>
      <c r="EJ17" s="5" t="s">
        <v>1039</v>
      </c>
      <c r="EK17" s="5" t="s">
        <v>603</v>
      </c>
      <c r="EL17" s="5" t="s">
        <v>604</v>
      </c>
      <c r="EM17" s="5" t="s">
        <v>605</v>
      </c>
      <c r="EN17" s="5" t="s">
        <v>605</v>
      </c>
      <c r="EO17" s="5" t="s">
        <v>606</v>
      </c>
      <c r="EP17" s="5" t="s">
        <v>606</v>
      </c>
      <c r="EQ17" s="5" t="s">
        <v>607</v>
      </c>
      <c r="ER17" s="5" t="s">
        <v>607</v>
      </c>
      <c r="ES17" s="5" t="s">
        <v>608</v>
      </c>
      <c r="ET17" s="5" t="s">
        <v>608</v>
      </c>
      <c r="EU17" s="5"/>
      <c r="EV17" s="5"/>
      <c r="EW17" s="5" t="s">
        <v>603</v>
      </c>
      <c r="EX17" s="5" t="s">
        <v>603</v>
      </c>
      <c r="EY17" s="5"/>
      <c r="EZ17" s="5"/>
      <c r="FA17" s="5" t="s">
        <v>609</v>
      </c>
      <c r="FB17" s="5" t="s">
        <v>609</v>
      </c>
      <c r="FC17" s="5" t="s">
        <v>609</v>
      </c>
      <c r="FD17" s="5" t="s">
        <v>609</v>
      </c>
      <c r="FE17" s="5" t="s">
        <v>611</v>
      </c>
      <c r="FF17" s="5" t="s">
        <v>611</v>
      </c>
      <c r="FG17" s="5" t="s">
        <v>604</v>
      </c>
      <c r="FH17" s="5" t="s">
        <v>604</v>
      </c>
      <c r="FI17" s="5" t="s">
        <v>610</v>
      </c>
      <c r="FJ17" s="5" t="s">
        <v>610</v>
      </c>
      <c r="FK17" s="5" t="s">
        <v>611</v>
      </c>
      <c r="FL17" s="5" t="s">
        <v>611</v>
      </c>
      <c r="FM17" s="5" t="s">
        <v>1184</v>
      </c>
      <c r="FN17" s="5" t="s">
        <v>1039</v>
      </c>
      <c r="FO17" s="5" t="s">
        <v>613</v>
      </c>
      <c r="FP17" s="5" t="s">
        <v>613</v>
      </c>
      <c r="FQ17" s="5" t="s">
        <v>579</v>
      </c>
      <c r="FR17" s="5" t="s">
        <v>579</v>
      </c>
      <c r="FS17" s="5" t="s">
        <v>929</v>
      </c>
      <c r="FT17" s="5" t="s">
        <v>929</v>
      </c>
      <c r="FU17" s="5" t="s">
        <v>579</v>
      </c>
      <c r="FV17" s="5" t="s">
        <v>579</v>
      </c>
      <c r="FW17" s="5" t="s">
        <v>579</v>
      </c>
      <c r="FX17" s="5" t="s">
        <v>579</v>
      </c>
      <c r="FY17" s="5" t="s">
        <v>1185</v>
      </c>
      <c r="FZ17" s="5" t="s">
        <v>1185</v>
      </c>
      <c r="GA17" s="5" t="s">
        <v>679</v>
      </c>
      <c r="GB17" s="5" t="s">
        <v>680</v>
      </c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 t="s">
        <v>1186</v>
      </c>
      <c r="GN17" s="5" t="s">
        <v>1186</v>
      </c>
      <c r="GO17" s="5" t="s">
        <v>929</v>
      </c>
      <c r="GP17" s="5" t="s">
        <v>1186</v>
      </c>
      <c r="GQ17" s="5" t="s">
        <v>576</v>
      </c>
      <c r="GR17" s="5" t="s">
        <v>576</v>
      </c>
      <c r="GS17" s="5" t="s">
        <v>620</v>
      </c>
      <c r="GT17" s="5" t="s">
        <v>620</v>
      </c>
      <c r="GU17" s="5" t="s">
        <v>621</v>
      </c>
      <c r="GV17" s="5" t="s">
        <v>621</v>
      </c>
      <c r="GW17" s="5" t="s">
        <v>622</v>
      </c>
      <c r="GX17" s="5" t="s">
        <v>622</v>
      </c>
      <c r="GY17" s="5" t="s">
        <v>623</v>
      </c>
      <c r="GZ17" s="5" t="s">
        <v>623</v>
      </c>
      <c r="HA17" s="5" t="s">
        <v>579</v>
      </c>
      <c r="HB17" s="5" t="s">
        <v>579</v>
      </c>
      <c r="HC17" s="5" t="s">
        <v>609</v>
      </c>
      <c r="HD17" s="5" t="s">
        <v>609</v>
      </c>
      <c r="HE17" s="5"/>
      <c r="HF17" s="5"/>
      <c r="HG17" s="5" t="s">
        <v>1187</v>
      </c>
      <c r="HH17" s="5" t="s">
        <v>1188</v>
      </c>
      <c r="HI17" s="5" t="s">
        <v>579</v>
      </c>
      <c r="HJ17" s="5" t="s">
        <v>579</v>
      </c>
      <c r="HK17" s="5" t="s">
        <v>579</v>
      </c>
      <c r="HL17" s="5" t="s">
        <v>579</v>
      </c>
      <c r="HM17" s="5" t="s">
        <v>1040</v>
      </c>
      <c r="HN17" s="5" t="s">
        <v>1040</v>
      </c>
      <c r="HO17" s="5" t="s">
        <v>626</v>
      </c>
      <c r="HP17" s="5" t="s">
        <v>626</v>
      </c>
      <c r="HQ17" s="5" t="s">
        <v>685</v>
      </c>
      <c r="HR17" s="5" t="s">
        <v>685</v>
      </c>
      <c r="HS17" s="5" t="s">
        <v>975</v>
      </c>
      <c r="HT17" s="5" t="s">
        <v>975</v>
      </c>
      <c r="HU17" s="5" t="s">
        <v>587</v>
      </c>
      <c r="HV17" s="5" t="s">
        <v>587</v>
      </c>
      <c r="HW17" s="5" t="s">
        <v>591</v>
      </c>
      <c r="HX17" s="5" t="s">
        <v>591</v>
      </c>
      <c r="HY17" s="5" t="s">
        <v>579</v>
      </c>
      <c r="HZ17" s="5" t="s">
        <v>579</v>
      </c>
      <c r="IA17" s="5" t="s">
        <v>1049</v>
      </c>
      <c r="IB17" s="5" t="s">
        <v>1049</v>
      </c>
      <c r="IC17" s="5" t="s">
        <v>609</v>
      </c>
      <c r="ID17" s="5" t="s">
        <v>609</v>
      </c>
      <c r="IE17" s="5" t="s">
        <v>630</v>
      </c>
      <c r="IF17" s="5" t="s">
        <v>630</v>
      </c>
      <c r="IG17" s="5" t="s">
        <v>611</v>
      </c>
      <c r="IH17" s="5" t="s">
        <v>611</v>
      </c>
      <c r="II17" s="5" t="s">
        <v>780</v>
      </c>
      <c r="IJ17" s="5" t="s">
        <v>780</v>
      </c>
      <c r="IK17" s="5" t="s">
        <v>936</v>
      </c>
      <c r="IL17" s="5" t="s">
        <v>936</v>
      </c>
      <c r="IM17" s="5" t="s">
        <v>1189</v>
      </c>
      <c r="IN17" s="5" t="s">
        <v>1189</v>
      </c>
      <c r="IO17" s="5" t="s">
        <v>691</v>
      </c>
      <c r="IP17" s="5" t="s">
        <v>691</v>
      </c>
      <c r="IQ17" s="5" t="s">
        <v>863</v>
      </c>
      <c r="IR17" s="5" t="s">
        <v>863</v>
      </c>
      <c r="IS17" s="5" t="s">
        <v>611</v>
      </c>
      <c r="IT17" s="5" t="s">
        <v>611</v>
      </c>
      <c r="IU17" s="5" t="s">
        <v>579</v>
      </c>
      <c r="IV17" s="5" t="s">
        <v>579</v>
      </c>
      <c r="IW17" s="5" t="s">
        <v>610</v>
      </c>
      <c r="IX17" s="5" t="s">
        <v>579</v>
      </c>
      <c r="IY17" s="5" t="s">
        <v>652</v>
      </c>
      <c r="IZ17" s="5" t="s">
        <v>579</v>
      </c>
      <c r="JA17" s="5" t="s">
        <v>610</v>
      </c>
      <c r="JB17" s="5" t="s">
        <v>579</v>
      </c>
      <c r="JC17" s="5" t="s">
        <v>579</v>
      </c>
      <c r="JD17" s="5" t="s">
        <v>1039</v>
      </c>
      <c r="JE17" s="5" t="s">
        <v>635</v>
      </c>
      <c r="JF17" s="5" t="s">
        <v>635</v>
      </c>
      <c r="JG17" s="5" t="s">
        <v>929</v>
      </c>
      <c r="JH17" s="5" t="s">
        <v>929</v>
      </c>
      <c r="JI17" s="5" t="s">
        <v>1190</v>
      </c>
      <c r="JJ17" s="5" t="s">
        <v>1191</v>
      </c>
      <c r="JK17" s="5" t="s">
        <v>591</v>
      </c>
      <c r="JL17" s="5" t="s">
        <v>591</v>
      </c>
      <c r="JM17" s="5" t="s">
        <v>591</v>
      </c>
      <c r="JN17" s="5" t="s">
        <v>591</v>
      </c>
      <c r="JO17" s="5" t="s">
        <v>591</v>
      </c>
      <c r="JP17" s="5" t="s">
        <v>591</v>
      </c>
      <c r="JQ17" s="5" t="s">
        <v>591</v>
      </c>
      <c r="JR17" s="5" t="s">
        <v>1192</v>
      </c>
      <c r="JS17" s="5" t="s">
        <v>591</v>
      </c>
      <c r="JT17" s="5" t="s">
        <v>591</v>
      </c>
      <c r="JU17" s="5" t="s">
        <v>591</v>
      </c>
      <c r="JV17" s="5" t="s">
        <v>591</v>
      </c>
      <c r="JW17" s="5" t="s">
        <v>591</v>
      </c>
      <c r="JX17" s="5" t="s">
        <v>591</v>
      </c>
      <c r="JY17" s="5" t="s">
        <v>591</v>
      </c>
      <c r="JZ17" s="5" t="s">
        <v>591</v>
      </c>
      <c r="KA17" s="5" t="s">
        <v>591</v>
      </c>
      <c r="KB17" s="5" t="s">
        <v>591</v>
      </c>
      <c r="KC17" s="5" t="s">
        <v>591</v>
      </c>
      <c r="KD17" s="5" t="s">
        <v>591</v>
      </c>
      <c r="KE17" s="5" t="s">
        <v>591</v>
      </c>
      <c r="KF17" s="5" t="s">
        <v>591</v>
      </c>
      <c r="KG17" s="5" t="s">
        <v>640</v>
      </c>
      <c r="KH17" s="5" t="s">
        <v>1193</v>
      </c>
      <c r="KI17" s="5" t="s">
        <v>603</v>
      </c>
      <c r="KJ17" s="5" t="s">
        <v>603</v>
      </c>
      <c r="KK17" s="5" t="s">
        <v>642</v>
      </c>
      <c r="KL17" s="5" t="s">
        <v>642</v>
      </c>
      <c r="KM17" s="5" t="s">
        <v>591</v>
      </c>
      <c r="KN17" s="5" t="s">
        <v>591</v>
      </c>
      <c r="KO17" s="5" t="s">
        <v>1194</v>
      </c>
      <c r="KP17" s="5" t="s">
        <v>1195</v>
      </c>
      <c r="KQ17" s="5" t="s">
        <v>591</v>
      </c>
      <c r="KR17" s="5" t="s">
        <v>591</v>
      </c>
      <c r="KS17" s="5" t="s">
        <v>591</v>
      </c>
      <c r="KT17" s="5" t="s">
        <v>591</v>
      </c>
      <c r="KU17" s="5" t="s">
        <v>591</v>
      </c>
      <c r="KV17" s="5" t="s">
        <v>591</v>
      </c>
      <c r="KW17" s="5" t="s">
        <v>591</v>
      </c>
      <c r="KX17" s="5" t="s">
        <v>591</v>
      </c>
      <c r="KY17" s="5" t="s">
        <v>579</v>
      </c>
      <c r="KZ17" s="5" t="s">
        <v>579</v>
      </c>
      <c r="LA17" s="5" t="s">
        <v>579</v>
      </c>
      <c r="LB17" s="5" t="s">
        <v>579</v>
      </c>
      <c r="LC17" s="5" t="s">
        <v>579</v>
      </c>
      <c r="LD17" s="5" t="s">
        <v>579</v>
      </c>
      <c r="LE17" s="5" t="s">
        <v>579</v>
      </c>
      <c r="LF17" s="5" t="s">
        <v>579</v>
      </c>
      <c r="LG17" s="5" t="s">
        <v>579</v>
      </c>
      <c r="LH17" s="5" t="s">
        <v>579</v>
      </c>
      <c r="LI17" s="5" t="s">
        <v>579</v>
      </c>
      <c r="LJ17" s="5" t="s">
        <v>579</v>
      </c>
      <c r="LK17" s="5" t="s">
        <v>579</v>
      </c>
      <c r="LL17" s="5" t="s">
        <v>579</v>
      </c>
      <c r="LM17" s="5" t="s">
        <v>579</v>
      </c>
      <c r="LN17" s="5" t="s">
        <v>579</v>
      </c>
      <c r="LO17" s="5" t="s">
        <v>579</v>
      </c>
      <c r="LP17" s="5" t="s">
        <v>579</v>
      </c>
      <c r="LQ17" s="5" t="s">
        <v>591</v>
      </c>
      <c r="LR17" s="5" t="s">
        <v>591</v>
      </c>
      <c r="LS17" s="5" t="s">
        <v>579</v>
      </c>
      <c r="LT17" s="5" t="s">
        <v>579</v>
      </c>
      <c r="LU17" s="5" t="s">
        <v>579</v>
      </c>
      <c r="LV17" s="5" t="s">
        <v>579</v>
      </c>
      <c r="LW17" s="5" t="s">
        <v>579</v>
      </c>
      <c r="LX17" s="5" t="s">
        <v>579</v>
      </c>
      <c r="LY17" s="5" t="s">
        <v>611</v>
      </c>
      <c r="LZ17" s="5" t="s">
        <v>611</v>
      </c>
      <c r="MA17" s="5" t="s">
        <v>579</v>
      </c>
      <c r="MB17" s="5" t="s">
        <v>579</v>
      </c>
      <c r="MC17" s="5" t="s">
        <v>579</v>
      </c>
      <c r="MD17" s="5" t="s">
        <v>579</v>
      </c>
      <c r="ME17" s="5" t="s">
        <v>645</v>
      </c>
      <c r="MF17" s="5" t="s">
        <v>645</v>
      </c>
      <c r="MG17" s="5" t="s">
        <v>587</v>
      </c>
      <c r="MH17" s="5" t="s">
        <v>587</v>
      </c>
      <c r="MI17" s="5" t="s">
        <v>576</v>
      </c>
      <c r="MJ17" s="5" t="s">
        <v>576</v>
      </c>
      <c r="MK17" s="5" t="s">
        <v>591</v>
      </c>
      <c r="ML17" s="5" t="s">
        <v>591</v>
      </c>
      <c r="MM17" s="5" t="s">
        <v>579</v>
      </c>
      <c r="MN17" s="5" t="s">
        <v>579</v>
      </c>
      <c r="MO17" s="5" t="s">
        <v>579</v>
      </c>
      <c r="MP17" s="5" t="s">
        <v>579</v>
      </c>
      <c r="MQ17" s="5" t="s">
        <v>591</v>
      </c>
      <c r="MR17" s="5" t="s">
        <v>591</v>
      </c>
      <c r="MS17" s="5" t="s">
        <v>591</v>
      </c>
      <c r="MT17" s="5" t="s">
        <v>591</v>
      </c>
      <c r="MU17" s="5" t="s">
        <v>579</v>
      </c>
      <c r="MV17" s="5" t="s">
        <v>579</v>
      </c>
      <c r="MW17" s="5" t="s">
        <v>579</v>
      </c>
      <c r="MX17" s="5" t="s">
        <v>579</v>
      </c>
      <c r="MY17" s="5" t="s">
        <v>579</v>
      </c>
      <c r="MZ17" s="5" t="s">
        <v>579</v>
      </c>
      <c r="NA17" s="5" t="s">
        <v>579</v>
      </c>
      <c r="NB17" s="5" t="s">
        <v>579</v>
      </c>
      <c r="NC17" s="5" t="s">
        <v>579</v>
      </c>
      <c r="ND17" s="5" t="s">
        <v>579</v>
      </c>
      <c r="NE17" s="5" t="s">
        <v>579</v>
      </c>
      <c r="NF17" s="5" t="s">
        <v>579</v>
      </c>
      <c r="NG17" s="5" t="s">
        <v>1038</v>
      </c>
      <c r="NH17" s="5" t="s">
        <v>1039</v>
      </c>
      <c r="NI17" s="5" t="s">
        <v>1196</v>
      </c>
      <c r="NJ17" s="5" t="s">
        <v>1056</v>
      </c>
      <c r="NK17" s="5" t="s">
        <v>579</v>
      </c>
      <c r="NL17" s="5" t="s">
        <v>579</v>
      </c>
      <c r="NM17" s="5" t="s">
        <v>605</v>
      </c>
      <c r="NN17" s="5" t="s">
        <v>605</v>
      </c>
      <c r="NO17" s="5" t="s">
        <v>574</v>
      </c>
      <c r="NP17" s="5" t="s">
        <v>574</v>
      </c>
      <c r="NQ17" s="5" t="s">
        <v>648</v>
      </c>
      <c r="NR17" s="5" t="s">
        <v>648</v>
      </c>
      <c r="NS17" s="5" t="s">
        <v>611</v>
      </c>
      <c r="NT17" s="5" t="s">
        <v>611</v>
      </c>
      <c r="NU17" s="5" t="s">
        <v>611</v>
      </c>
      <c r="NV17" s="5" t="s">
        <v>611</v>
      </c>
      <c r="NW17" s="5" t="s">
        <v>611</v>
      </c>
      <c r="NX17" s="5" t="s">
        <v>611</v>
      </c>
      <c r="NY17" s="5" t="s">
        <v>611</v>
      </c>
      <c r="NZ17" s="5" t="s">
        <v>611</v>
      </c>
      <c r="OA17" s="5" t="s">
        <v>579</v>
      </c>
      <c r="OB17" s="5" t="s">
        <v>579</v>
      </c>
      <c r="OC17" s="5" t="s">
        <v>579</v>
      </c>
      <c r="OD17" s="5" t="s">
        <v>579</v>
      </c>
      <c r="OE17" s="5" t="s">
        <v>579</v>
      </c>
      <c r="OF17" s="5" t="s">
        <v>579</v>
      </c>
      <c r="OG17" s="5" t="s">
        <v>579</v>
      </c>
      <c r="OH17" s="5" t="s">
        <v>579</v>
      </c>
      <c r="OI17" s="5" t="s">
        <v>579</v>
      </c>
      <c r="OJ17" s="5" t="s">
        <v>579</v>
      </c>
      <c r="OK17" s="5" t="s">
        <v>579</v>
      </c>
      <c r="OL17" s="5" t="s">
        <v>579</v>
      </c>
      <c r="OM17" s="5" t="s">
        <v>611</v>
      </c>
      <c r="ON17" s="5" t="s">
        <v>611</v>
      </c>
      <c r="OO17" s="5" t="s">
        <v>579</v>
      </c>
      <c r="OP17" s="5" t="s">
        <v>579</v>
      </c>
      <c r="OQ17" s="5" t="s">
        <v>579</v>
      </c>
      <c r="OR17" s="5" t="s">
        <v>579</v>
      </c>
      <c r="OS17" s="5" t="s">
        <v>579</v>
      </c>
      <c r="OT17" s="5" t="s">
        <v>579</v>
      </c>
      <c r="OU17" s="5" t="s">
        <v>579</v>
      </c>
      <c r="OV17" s="5" t="s">
        <v>579</v>
      </c>
      <c r="OW17" s="5" t="s">
        <v>700</v>
      </c>
      <c r="OX17" s="5" t="s">
        <v>649</v>
      </c>
      <c r="OY17" s="5" t="s">
        <v>579</v>
      </c>
      <c r="OZ17" s="5" t="s">
        <v>579</v>
      </c>
      <c r="PA17" s="5" t="s">
        <v>611</v>
      </c>
      <c r="PB17" s="5" t="s">
        <v>611</v>
      </c>
      <c r="PC17" s="5" t="s">
        <v>579</v>
      </c>
      <c r="PD17" s="5" t="s">
        <v>579</v>
      </c>
      <c r="PE17" s="5" t="s">
        <v>579</v>
      </c>
      <c r="PF17" s="5" t="s">
        <v>579</v>
      </c>
      <c r="PG17" s="5" t="s">
        <v>579</v>
      </c>
      <c r="PH17" s="5" t="s">
        <v>579</v>
      </c>
      <c r="PI17" s="5" t="s">
        <v>579</v>
      </c>
      <c r="PJ17" s="5" t="s">
        <v>579</v>
      </c>
      <c r="PK17" s="5" t="s">
        <v>689</v>
      </c>
      <c r="PL17" s="5" t="s">
        <v>669</v>
      </c>
      <c r="PM17" s="5" t="s">
        <v>1197</v>
      </c>
      <c r="PN17" s="5" t="s">
        <v>1197</v>
      </c>
      <c r="PO17" s="5" t="s">
        <v>579</v>
      </c>
      <c r="PP17" s="5" t="s">
        <v>579</v>
      </c>
      <c r="PQ17" s="5" t="s">
        <v>611</v>
      </c>
      <c r="PR17" s="5" t="s">
        <v>611</v>
      </c>
      <c r="PS17" s="5" t="s">
        <v>579</v>
      </c>
      <c r="PT17" s="5" t="s">
        <v>579</v>
      </c>
      <c r="PU17" s="5" t="s">
        <v>650</v>
      </c>
      <c r="PV17" s="5" t="s">
        <v>650</v>
      </c>
      <c r="PW17" s="5" t="s">
        <v>611</v>
      </c>
      <c r="PX17" s="5" t="s">
        <v>611</v>
      </c>
      <c r="PY17" s="5" t="s">
        <v>579</v>
      </c>
      <c r="PZ17" s="5" t="s">
        <v>579</v>
      </c>
      <c r="QA17" s="5" t="s">
        <v>579</v>
      </c>
      <c r="QB17" s="5" t="s">
        <v>579</v>
      </c>
      <c r="QC17" s="5" t="s">
        <v>591</v>
      </c>
      <c r="QD17" s="5" t="s">
        <v>591</v>
      </c>
      <c r="QE17" s="5" t="s">
        <v>579</v>
      </c>
      <c r="QF17" s="5" t="s">
        <v>610</v>
      </c>
      <c r="QG17" s="5" t="s">
        <v>579</v>
      </c>
      <c r="QH17" s="5" t="s">
        <v>652</v>
      </c>
      <c r="QI17" s="5" t="s">
        <v>579</v>
      </c>
      <c r="QJ17" s="5" t="s">
        <v>653</v>
      </c>
      <c r="QK17" s="5" t="s">
        <v>579</v>
      </c>
      <c r="QL17" s="5" t="s">
        <v>837</v>
      </c>
      <c r="QM17" s="5" t="s">
        <v>591</v>
      </c>
      <c r="QN17" s="5" t="s">
        <v>591</v>
      </c>
      <c r="QO17" s="5" t="s">
        <v>591</v>
      </c>
      <c r="QP17" s="5" t="s">
        <v>1186</v>
      </c>
      <c r="QQ17" s="5" t="s">
        <v>591</v>
      </c>
      <c r="QR17" s="5" t="s">
        <v>591</v>
      </c>
      <c r="QS17" s="5" t="s">
        <v>591</v>
      </c>
      <c r="QT17" s="5" t="s">
        <v>591</v>
      </c>
      <c r="QU17" s="5" t="s">
        <v>1194</v>
      </c>
      <c r="QV17" s="5" t="s">
        <v>1194</v>
      </c>
      <c r="QW17" s="5" t="s">
        <v>640</v>
      </c>
      <c r="QX17" s="5" t="s">
        <v>656</v>
      </c>
      <c r="QY17" s="5" t="s">
        <v>747</v>
      </c>
      <c r="QZ17" s="5" t="s">
        <v>579</v>
      </c>
      <c r="RA17" s="5" t="s">
        <v>604</v>
      </c>
      <c r="RB17" s="5" t="s">
        <v>604</v>
      </c>
      <c r="RC17" s="5" t="s">
        <v>592</v>
      </c>
      <c r="RD17" s="5" t="s">
        <v>1177</v>
      </c>
      <c r="RE17" s="5" t="s">
        <v>591</v>
      </c>
      <c r="RF17" s="5" t="s">
        <v>591</v>
      </c>
      <c r="RG17" s="5" t="s">
        <v>591</v>
      </c>
      <c r="RH17" s="5" t="s">
        <v>591</v>
      </c>
      <c r="RI17" s="5" t="s">
        <v>591</v>
      </c>
      <c r="RJ17" s="5" t="s">
        <v>591</v>
      </c>
      <c r="RK17" s="5" t="s">
        <v>591</v>
      </c>
      <c r="RL17" s="5" t="s">
        <v>591</v>
      </c>
      <c r="RM17" s="5" t="s">
        <v>591</v>
      </c>
      <c r="RN17" s="5" t="s">
        <v>591</v>
      </c>
      <c r="RO17" s="5" t="s">
        <v>591</v>
      </c>
      <c r="RP17" s="5" t="s">
        <v>591</v>
      </c>
      <c r="RQ17" s="5" t="s">
        <v>591</v>
      </c>
      <c r="RR17" s="5" t="s">
        <v>591</v>
      </c>
      <c r="RS17" s="5" t="s">
        <v>591</v>
      </c>
      <c r="RT17" s="5" t="s">
        <v>591</v>
      </c>
      <c r="RU17" s="5" t="s">
        <v>591</v>
      </c>
      <c r="RV17" s="5" t="s">
        <v>591</v>
      </c>
      <c r="RW17" s="5" t="s">
        <v>591</v>
      </c>
      <c r="RX17" s="5" t="s">
        <v>591</v>
      </c>
      <c r="RY17" s="5" t="s">
        <v>591</v>
      </c>
      <c r="RZ17" s="5" t="s">
        <v>591</v>
      </c>
      <c r="SA17" s="5" t="s">
        <v>591</v>
      </c>
      <c r="SB17" s="5" t="s">
        <v>591</v>
      </c>
      <c r="SC17" s="5" t="s">
        <v>591</v>
      </c>
      <c r="SD17" s="5" t="s">
        <v>591</v>
      </c>
      <c r="SE17" s="5" t="s">
        <v>591</v>
      </c>
      <c r="SF17" s="5" t="s">
        <v>591</v>
      </c>
      <c r="SG17" s="5" t="s">
        <v>591</v>
      </c>
      <c r="SH17" s="5" t="s">
        <v>591</v>
      </c>
      <c r="SI17" s="5" t="s">
        <v>579</v>
      </c>
      <c r="SJ17" s="5" t="s">
        <v>579</v>
      </c>
      <c r="SK17" s="5" t="s">
        <v>591</v>
      </c>
      <c r="SL17" s="5" t="s">
        <v>591</v>
      </c>
      <c r="SM17" s="5" t="s">
        <v>611</v>
      </c>
      <c r="SN17" s="5" t="s">
        <v>611</v>
      </c>
      <c r="SO17" s="5" t="s">
        <v>611</v>
      </c>
      <c r="SP17" s="5" t="s">
        <v>611</v>
      </c>
      <c r="SQ17" s="5" t="s">
        <v>579</v>
      </c>
      <c r="SR17" s="5" t="s">
        <v>579</v>
      </c>
      <c r="SS17" s="5" t="s">
        <v>610</v>
      </c>
      <c r="ST17" s="5" t="s">
        <v>610</v>
      </c>
      <c r="SU17" s="5" t="s">
        <v>657</v>
      </c>
      <c r="SV17" s="5" t="s">
        <v>657</v>
      </c>
      <c r="SW17" s="5" t="s">
        <v>579</v>
      </c>
      <c r="SX17" s="5" t="s">
        <v>579</v>
      </c>
      <c r="SY17" s="5" t="s">
        <v>579</v>
      </c>
      <c r="SZ17" s="5" t="s">
        <v>579</v>
      </c>
      <c r="TA17" s="5" t="s">
        <v>579</v>
      </c>
      <c r="TB17" s="5" t="s">
        <v>579</v>
      </c>
      <c r="TC17" s="5" t="s">
        <v>579</v>
      </c>
      <c r="TD17" s="5" t="s">
        <v>579</v>
      </c>
      <c r="TE17" s="5" t="s">
        <v>579</v>
      </c>
      <c r="TF17" s="5" t="s">
        <v>579</v>
      </c>
      <c r="TG17" s="5" t="s">
        <v>579</v>
      </c>
      <c r="TH17" s="5" t="s">
        <v>579</v>
      </c>
      <c r="TI17" s="5" t="s">
        <v>579</v>
      </c>
      <c r="TJ17" s="5" t="s">
        <v>579</v>
      </c>
      <c r="TK17" s="5" t="s">
        <v>579</v>
      </c>
      <c r="TL17" s="5" t="s">
        <v>579</v>
      </c>
      <c r="TM17" s="5" t="s">
        <v>579</v>
      </c>
      <c r="TN17" s="5" t="s">
        <v>579</v>
      </c>
      <c r="TO17" s="5" t="s">
        <v>579</v>
      </c>
      <c r="TP17" s="5" t="s">
        <v>579</v>
      </c>
      <c r="TQ17" s="5" t="s">
        <v>579</v>
      </c>
      <c r="TR17" s="5" t="s">
        <v>652</v>
      </c>
      <c r="TS17" s="5" t="s">
        <v>579</v>
      </c>
      <c r="TT17" s="5" t="s">
        <v>653</v>
      </c>
      <c r="TU17" s="5" t="s">
        <v>579</v>
      </c>
      <c r="TV17" s="5" t="s">
        <v>837</v>
      </c>
      <c r="TW17" s="5" t="s">
        <v>579</v>
      </c>
      <c r="TX17" s="5" t="s">
        <v>579</v>
      </c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 t="s">
        <v>579</v>
      </c>
      <c r="UJ17" s="5" t="s">
        <v>579</v>
      </c>
      <c r="UK17" s="5" t="s">
        <v>611</v>
      </c>
      <c r="UL17" s="5" t="s">
        <v>611</v>
      </c>
      <c r="UM17" s="5" t="s">
        <v>611</v>
      </c>
      <c r="UN17" s="5" t="s">
        <v>611</v>
      </c>
      <c r="UO17" s="5"/>
      <c r="UP17" s="5"/>
      <c r="UQ17" s="5" t="s">
        <v>645</v>
      </c>
      <c r="UR17" s="5" t="s">
        <v>645</v>
      </c>
      <c r="US17" s="5" t="s">
        <v>658</v>
      </c>
      <c r="UT17" s="5" t="s">
        <v>659</v>
      </c>
      <c r="UU17" s="5" t="s">
        <v>579</v>
      </c>
      <c r="UV17" s="5" t="s">
        <v>572</v>
      </c>
      <c r="UW17" s="5" t="s">
        <v>946</v>
      </c>
      <c r="UX17" s="5" t="s">
        <v>703</v>
      </c>
      <c r="UY17" s="5" t="s">
        <v>572</v>
      </c>
      <c r="UZ17" s="5" t="s">
        <v>947</v>
      </c>
      <c r="VA17" s="5" t="s">
        <v>705</v>
      </c>
      <c r="VB17" s="5" t="s">
        <v>572</v>
      </c>
    </row>
    <row r="18" spans="1:574" s="7" customFormat="1" x14ac:dyDescent="0.25">
      <c r="A18" s="5" t="s">
        <v>572</v>
      </c>
      <c r="B18" s="6" t="s">
        <v>1198</v>
      </c>
      <c r="C18" s="5" t="s">
        <v>1027</v>
      </c>
      <c r="D18" s="6" t="s">
        <v>1199</v>
      </c>
      <c r="E18" s="5" t="s">
        <v>574</v>
      </c>
      <c r="F18" s="5" t="s">
        <v>576</v>
      </c>
      <c r="G18" s="5" t="s">
        <v>576</v>
      </c>
      <c r="H18" s="5" t="s">
        <v>577</v>
      </c>
      <c r="I18" s="5" t="s">
        <v>578</v>
      </c>
      <c r="J18" s="5" t="s">
        <v>578</v>
      </c>
      <c r="K18" s="5" t="s">
        <v>577</v>
      </c>
      <c r="L18" s="5" t="s">
        <v>579</v>
      </c>
      <c r="M18" s="5" t="s">
        <v>579</v>
      </c>
      <c r="N18" s="5" t="s">
        <v>577</v>
      </c>
      <c r="O18" s="5" t="s">
        <v>579</v>
      </c>
      <c r="P18" s="5" t="s">
        <v>579</v>
      </c>
      <c r="Q18" s="5" t="s">
        <v>577</v>
      </c>
      <c r="R18" s="5" t="s">
        <v>579</v>
      </c>
      <c r="S18" s="5" t="s">
        <v>579</v>
      </c>
      <c r="T18" s="5" t="s">
        <v>577</v>
      </c>
      <c r="U18" s="5" t="s">
        <v>579</v>
      </c>
      <c r="V18" s="5" t="s">
        <v>579</v>
      </c>
      <c r="W18" s="5" t="s">
        <v>577</v>
      </c>
      <c r="X18" s="5" t="s">
        <v>993</v>
      </c>
      <c r="Y18" s="5" t="s">
        <v>993</v>
      </c>
      <c r="Z18" s="5" t="s">
        <v>577</v>
      </c>
      <c r="AA18" s="5" t="s">
        <v>994</v>
      </c>
      <c r="AB18" s="5" t="s">
        <v>994</v>
      </c>
      <c r="AC18" s="5" t="s">
        <v>577</v>
      </c>
      <c r="AD18" s="5" t="s">
        <v>995</v>
      </c>
      <c r="AE18" s="5" t="s">
        <v>995</v>
      </c>
      <c r="AF18" s="5" t="s">
        <v>577</v>
      </c>
      <c r="AG18" s="5" t="s">
        <v>996</v>
      </c>
      <c r="AH18" s="5" t="s">
        <v>996</v>
      </c>
      <c r="AI18" s="5" t="s">
        <v>577</v>
      </c>
      <c r="AJ18" s="5"/>
      <c r="AK18" s="5"/>
      <c r="AL18" s="5" t="s">
        <v>577</v>
      </c>
      <c r="AM18" s="5"/>
      <c r="AN18" s="5"/>
      <c r="AO18" s="5" t="s">
        <v>577</v>
      </c>
      <c r="AP18" s="5" t="s">
        <v>584</v>
      </c>
      <c r="AQ18" s="5" t="s">
        <v>585</v>
      </c>
      <c r="AR18" s="5" t="s">
        <v>577</v>
      </c>
      <c r="AS18" s="5" t="s">
        <v>586</v>
      </c>
      <c r="AT18" s="5" t="s">
        <v>586</v>
      </c>
      <c r="AU18" s="5" t="s">
        <v>577</v>
      </c>
      <c r="AV18" s="5" t="s">
        <v>645</v>
      </c>
      <c r="AW18" s="5" t="s">
        <v>645</v>
      </c>
      <c r="AX18" s="5" t="s">
        <v>577</v>
      </c>
      <c r="AY18" s="5" t="s">
        <v>713</v>
      </c>
      <c r="AZ18" s="5" t="s">
        <v>713</v>
      </c>
      <c r="BA18" s="5" t="s">
        <v>577</v>
      </c>
      <c r="BB18" s="5" t="s">
        <v>579</v>
      </c>
      <c r="BC18" s="5" t="s">
        <v>579</v>
      </c>
      <c r="BD18" s="5" t="s">
        <v>577</v>
      </c>
      <c r="BE18" s="5" t="s">
        <v>579</v>
      </c>
      <c r="BF18" s="5" t="s">
        <v>579</v>
      </c>
      <c r="BG18" s="5" t="s">
        <v>577</v>
      </c>
      <c r="BH18" s="5" t="s">
        <v>714</v>
      </c>
      <c r="BI18" s="5" t="s">
        <v>714</v>
      </c>
      <c r="BJ18" s="5" t="s">
        <v>577</v>
      </c>
      <c r="BK18" s="5" t="s">
        <v>579</v>
      </c>
      <c r="BL18" s="5" t="s">
        <v>579</v>
      </c>
      <c r="BM18" s="5" t="s">
        <v>577</v>
      </c>
      <c r="BN18" s="5" t="s">
        <v>579</v>
      </c>
      <c r="BO18" s="5" t="s">
        <v>579</v>
      </c>
      <c r="BP18" s="5" t="s">
        <v>577</v>
      </c>
      <c r="BQ18" s="5" t="s">
        <v>579</v>
      </c>
      <c r="BR18" s="5" t="s">
        <v>579</v>
      </c>
      <c r="BS18" s="5" t="s">
        <v>577</v>
      </c>
      <c r="BT18" s="5" t="s">
        <v>579</v>
      </c>
      <c r="BU18" s="5" t="s">
        <v>669</v>
      </c>
      <c r="BV18" s="5" t="s">
        <v>669</v>
      </c>
      <c r="BW18" s="5" t="s">
        <v>577</v>
      </c>
      <c r="BX18" s="5" t="s">
        <v>590</v>
      </c>
      <c r="BY18" s="5" t="s">
        <v>590</v>
      </c>
      <c r="BZ18" s="5" t="s">
        <v>577</v>
      </c>
      <c r="CA18" s="5" t="s">
        <v>579</v>
      </c>
      <c r="CB18" s="5" t="s">
        <v>579</v>
      </c>
      <c r="CC18" s="5" t="s">
        <v>577</v>
      </c>
      <c r="CD18" s="5" t="s">
        <v>579</v>
      </c>
      <c r="CE18" s="5" t="s">
        <v>579</v>
      </c>
      <c r="CF18" s="5" t="s">
        <v>577</v>
      </c>
      <c r="CG18" s="5" t="s">
        <v>591</v>
      </c>
      <c r="CH18" s="5" t="s">
        <v>592</v>
      </c>
      <c r="CI18" s="5" t="s">
        <v>577</v>
      </c>
      <c r="CJ18" s="5" t="s">
        <v>593</v>
      </c>
      <c r="CK18" s="5" t="s">
        <v>1060</v>
      </c>
      <c r="CL18" s="5" t="s">
        <v>577</v>
      </c>
      <c r="CM18" s="5" t="s">
        <v>1200</v>
      </c>
      <c r="CN18" s="5" t="s">
        <v>1060</v>
      </c>
      <c r="CO18" s="5" t="s">
        <v>577</v>
      </c>
      <c r="CP18" s="5" t="s">
        <v>592</v>
      </c>
      <c r="CQ18" s="5" t="s">
        <v>592</v>
      </c>
      <c r="CR18" s="5" t="s">
        <v>577</v>
      </c>
      <c r="CS18" s="5" t="s">
        <v>719</v>
      </c>
      <c r="CT18" s="5" t="s">
        <v>592</v>
      </c>
      <c r="CU18" s="5" t="s">
        <v>577</v>
      </c>
      <c r="CV18" s="5" t="s">
        <v>591</v>
      </c>
      <c r="CW18" s="5" t="s">
        <v>1061</v>
      </c>
      <c r="CX18" s="5" t="s">
        <v>572</v>
      </c>
      <c r="CY18" s="5" t="s">
        <v>591</v>
      </c>
      <c r="CZ18" s="5" t="s">
        <v>592</v>
      </c>
      <c r="DA18" s="5" t="s">
        <v>577</v>
      </c>
      <c r="DB18" s="5" t="s">
        <v>591</v>
      </c>
      <c r="DC18" s="5" t="s">
        <v>1060</v>
      </c>
      <c r="DD18" s="5" t="s">
        <v>577</v>
      </c>
      <c r="DE18" s="5" t="s">
        <v>1201</v>
      </c>
      <c r="DF18" s="5" t="s">
        <v>1063</v>
      </c>
      <c r="DG18" s="5" t="s">
        <v>577</v>
      </c>
      <c r="DH18" s="5" t="s">
        <v>579</v>
      </c>
      <c r="DI18" s="5" t="s">
        <v>579</v>
      </c>
      <c r="DJ18" s="5" t="s">
        <v>577</v>
      </c>
      <c r="DK18" s="5" t="s">
        <v>579</v>
      </c>
      <c r="DL18" s="5" t="s">
        <v>579</v>
      </c>
      <c r="DM18" s="5" t="s">
        <v>577</v>
      </c>
      <c r="DN18" s="5" t="s">
        <v>591</v>
      </c>
      <c r="DO18" s="5" t="s">
        <v>591</v>
      </c>
      <c r="DP18" s="5" t="s">
        <v>577</v>
      </c>
      <c r="DQ18" s="5" t="s">
        <v>579</v>
      </c>
      <c r="DR18" s="5" t="s">
        <v>579</v>
      </c>
      <c r="DS18" s="5" t="s">
        <v>577</v>
      </c>
      <c r="DT18" s="5" t="s">
        <v>579</v>
      </c>
      <c r="DU18" s="5" t="s">
        <v>579</v>
      </c>
      <c r="DV18" s="5" t="s">
        <v>577</v>
      </c>
      <c r="DW18" s="5" t="s">
        <v>579</v>
      </c>
      <c r="DX18" s="5" t="s">
        <v>579</v>
      </c>
      <c r="DY18" s="5" t="s">
        <v>577</v>
      </c>
      <c r="DZ18" s="5" t="s">
        <v>579</v>
      </c>
      <c r="EA18" s="5" t="s">
        <v>579</v>
      </c>
      <c r="EB18" s="5" t="s">
        <v>577</v>
      </c>
      <c r="EC18" s="5" t="s">
        <v>1038</v>
      </c>
      <c r="ED18" s="5" t="s">
        <v>1039</v>
      </c>
      <c r="EE18" s="5" t="s">
        <v>1202</v>
      </c>
      <c r="EF18" s="5" t="s">
        <v>1202</v>
      </c>
      <c r="EG18" s="5" t="s">
        <v>1203</v>
      </c>
      <c r="EH18" s="5" t="s">
        <v>1204</v>
      </c>
      <c r="EI18" s="5" t="s">
        <v>1038</v>
      </c>
      <c r="EJ18" s="5" t="s">
        <v>1039</v>
      </c>
      <c r="EK18" s="5" t="s">
        <v>604</v>
      </c>
      <c r="EL18" s="5" t="s">
        <v>604</v>
      </c>
      <c r="EM18" s="5" t="s">
        <v>605</v>
      </c>
      <c r="EN18" s="5" t="s">
        <v>605</v>
      </c>
      <c r="EO18" s="5" t="s">
        <v>606</v>
      </c>
      <c r="EP18" s="5" t="s">
        <v>606</v>
      </c>
      <c r="EQ18" s="5" t="s">
        <v>607</v>
      </c>
      <c r="ER18" s="5" t="s">
        <v>607</v>
      </c>
      <c r="ES18" s="5" t="s">
        <v>608</v>
      </c>
      <c r="ET18" s="5" t="s">
        <v>608</v>
      </c>
      <c r="EU18" s="5"/>
      <c r="EV18" s="5"/>
      <c r="EW18" s="5" t="s">
        <v>604</v>
      </c>
      <c r="EX18" s="5" t="s">
        <v>604</v>
      </c>
      <c r="EY18" s="5"/>
      <c r="EZ18" s="5"/>
      <c r="FA18" s="5" t="s">
        <v>610</v>
      </c>
      <c r="FB18" s="5" t="s">
        <v>610</v>
      </c>
      <c r="FC18" s="5" t="s">
        <v>610</v>
      </c>
      <c r="FD18" s="5" t="s">
        <v>610</v>
      </c>
      <c r="FE18" s="5" t="s">
        <v>611</v>
      </c>
      <c r="FF18" s="5" t="s">
        <v>611</v>
      </c>
      <c r="FG18" s="5" t="s">
        <v>604</v>
      </c>
      <c r="FH18" s="5" t="s">
        <v>604</v>
      </c>
      <c r="FI18" s="5" t="s">
        <v>610</v>
      </c>
      <c r="FJ18" s="5" t="s">
        <v>610</v>
      </c>
      <c r="FK18" s="5" t="s">
        <v>611</v>
      </c>
      <c r="FL18" s="5" t="s">
        <v>611</v>
      </c>
      <c r="FM18" s="5" t="s">
        <v>1038</v>
      </c>
      <c r="FN18" s="5" t="s">
        <v>1039</v>
      </c>
      <c r="FO18" s="5" t="s">
        <v>613</v>
      </c>
      <c r="FP18" s="5" t="s">
        <v>613</v>
      </c>
      <c r="FQ18" s="5" t="s">
        <v>579</v>
      </c>
      <c r="FR18" s="5" t="s">
        <v>579</v>
      </c>
      <c r="FS18" s="5" t="s">
        <v>1205</v>
      </c>
      <c r="FT18" s="5" t="s">
        <v>1205</v>
      </c>
      <c r="FU18" s="5" t="s">
        <v>603</v>
      </c>
      <c r="FV18" s="5" t="s">
        <v>603</v>
      </c>
      <c r="FW18" s="5" t="s">
        <v>1206</v>
      </c>
      <c r="FX18" s="5" t="s">
        <v>1206</v>
      </c>
      <c r="FY18" s="5" t="s">
        <v>1207</v>
      </c>
      <c r="FZ18" s="5" t="s">
        <v>1207</v>
      </c>
      <c r="GA18" s="5" t="s">
        <v>616</v>
      </c>
      <c r="GB18" s="5" t="s">
        <v>617</v>
      </c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 t="s">
        <v>1009</v>
      </c>
      <c r="GN18" s="5" t="s">
        <v>1009</v>
      </c>
      <c r="GO18" s="5" t="s">
        <v>1208</v>
      </c>
      <c r="GP18" s="5" t="s">
        <v>1009</v>
      </c>
      <c r="GQ18" s="5" t="s">
        <v>576</v>
      </c>
      <c r="GR18" s="5" t="s">
        <v>576</v>
      </c>
      <c r="GS18" s="5" t="s">
        <v>620</v>
      </c>
      <c r="GT18" s="5" t="s">
        <v>620</v>
      </c>
      <c r="GU18" s="5" t="s">
        <v>621</v>
      </c>
      <c r="GV18" s="5" t="s">
        <v>621</v>
      </c>
      <c r="GW18" s="5" t="s">
        <v>622</v>
      </c>
      <c r="GX18" s="5" t="s">
        <v>622</v>
      </c>
      <c r="GY18" s="5" t="s">
        <v>623</v>
      </c>
      <c r="GZ18" s="5" t="s">
        <v>623</v>
      </c>
      <c r="HA18" s="5" t="s">
        <v>579</v>
      </c>
      <c r="HB18" s="5" t="s">
        <v>579</v>
      </c>
      <c r="HC18" s="5" t="s">
        <v>610</v>
      </c>
      <c r="HD18" s="5" t="s">
        <v>610</v>
      </c>
      <c r="HE18" s="5"/>
      <c r="HF18" s="5"/>
      <c r="HG18" s="5" t="s">
        <v>1209</v>
      </c>
      <c r="HH18" s="5" t="s">
        <v>1070</v>
      </c>
      <c r="HI18" s="5" t="s">
        <v>579</v>
      </c>
      <c r="HJ18" s="5" t="s">
        <v>579</v>
      </c>
      <c r="HK18" s="5" t="s">
        <v>579</v>
      </c>
      <c r="HL18" s="5" t="s">
        <v>579</v>
      </c>
      <c r="HM18" s="5" t="s">
        <v>1202</v>
      </c>
      <c r="HN18" s="5" t="s">
        <v>1202</v>
      </c>
      <c r="HO18" s="5" t="s">
        <v>626</v>
      </c>
      <c r="HP18" s="5" t="s">
        <v>626</v>
      </c>
      <c r="HQ18" s="5" t="s">
        <v>627</v>
      </c>
      <c r="HR18" s="5" t="s">
        <v>627</v>
      </c>
      <c r="HS18" s="5" t="s">
        <v>1210</v>
      </c>
      <c r="HT18" s="5" t="s">
        <v>1210</v>
      </c>
      <c r="HU18" s="5" t="s">
        <v>587</v>
      </c>
      <c r="HV18" s="5" t="s">
        <v>587</v>
      </c>
      <c r="HW18" s="5" t="s">
        <v>591</v>
      </c>
      <c r="HX18" s="5" t="s">
        <v>591</v>
      </c>
      <c r="HY18" s="5" t="s">
        <v>579</v>
      </c>
      <c r="HZ18" s="5" t="s">
        <v>579</v>
      </c>
      <c r="IA18" s="5" t="s">
        <v>1211</v>
      </c>
      <c r="IB18" s="5" t="s">
        <v>1211</v>
      </c>
      <c r="IC18" s="5" t="s">
        <v>609</v>
      </c>
      <c r="ID18" s="5" t="s">
        <v>609</v>
      </c>
      <c r="IE18" s="5" t="s">
        <v>630</v>
      </c>
      <c r="IF18" s="5" t="s">
        <v>630</v>
      </c>
      <c r="IG18" s="5" t="s">
        <v>611</v>
      </c>
      <c r="IH18" s="5" t="s">
        <v>611</v>
      </c>
      <c r="II18" s="5" t="s">
        <v>780</v>
      </c>
      <c r="IJ18" s="5" t="s">
        <v>780</v>
      </c>
      <c r="IK18" s="5" t="s">
        <v>669</v>
      </c>
      <c r="IL18" s="5" t="s">
        <v>669</v>
      </c>
      <c r="IM18" s="5" t="s">
        <v>1015</v>
      </c>
      <c r="IN18" s="5" t="s">
        <v>1015</v>
      </c>
      <c r="IO18" s="5" t="s">
        <v>691</v>
      </c>
      <c r="IP18" s="5" t="s">
        <v>691</v>
      </c>
      <c r="IQ18" s="5" t="s">
        <v>579</v>
      </c>
      <c r="IR18" s="5" t="s">
        <v>579</v>
      </c>
      <c r="IS18" s="5" t="s">
        <v>611</v>
      </c>
      <c r="IT18" s="5" t="s">
        <v>611</v>
      </c>
      <c r="IU18" s="5" t="s">
        <v>579</v>
      </c>
      <c r="IV18" s="5" t="s">
        <v>579</v>
      </c>
      <c r="IW18" s="5" t="s">
        <v>579</v>
      </c>
      <c r="IX18" s="5" t="s">
        <v>579</v>
      </c>
      <c r="IY18" s="5" t="s">
        <v>579</v>
      </c>
      <c r="IZ18" s="5" t="s">
        <v>579</v>
      </c>
      <c r="JA18" s="5" t="s">
        <v>579</v>
      </c>
      <c r="JB18" s="5" t="s">
        <v>579</v>
      </c>
      <c r="JC18" s="5" t="s">
        <v>579</v>
      </c>
      <c r="JD18" s="5" t="s">
        <v>1039</v>
      </c>
      <c r="JE18" s="5" t="s">
        <v>635</v>
      </c>
      <c r="JF18" s="5" t="s">
        <v>635</v>
      </c>
      <c r="JG18" s="5" t="s">
        <v>1212</v>
      </c>
      <c r="JH18" s="5" t="s">
        <v>1072</v>
      </c>
      <c r="JI18" s="5" t="s">
        <v>591</v>
      </c>
      <c r="JJ18" s="5" t="s">
        <v>1073</v>
      </c>
      <c r="JK18" s="5" t="s">
        <v>591</v>
      </c>
      <c r="JL18" s="5" t="s">
        <v>591</v>
      </c>
      <c r="JM18" s="5" t="s">
        <v>591</v>
      </c>
      <c r="JN18" s="5" t="s">
        <v>591</v>
      </c>
      <c r="JO18" s="5" t="s">
        <v>591</v>
      </c>
      <c r="JP18" s="5" t="s">
        <v>591</v>
      </c>
      <c r="JQ18" s="5" t="s">
        <v>591</v>
      </c>
      <c r="JR18" s="5" t="s">
        <v>591</v>
      </c>
      <c r="JS18" s="5" t="s">
        <v>639</v>
      </c>
      <c r="JT18" s="5" t="s">
        <v>639</v>
      </c>
      <c r="JU18" s="5" t="s">
        <v>591</v>
      </c>
      <c r="JV18" s="5" t="s">
        <v>591</v>
      </c>
      <c r="JW18" s="5" t="s">
        <v>591</v>
      </c>
      <c r="JX18" s="5" t="s">
        <v>591</v>
      </c>
      <c r="JY18" s="5" t="s">
        <v>591</v>
      </c>
      <c r="JZ18" s="5" t="s">
        <v>591</v>
      </c>
      <c r="KA18" s="5" t="s">
        <v>591</v>
      </c>
      <c r="KB18" s="5" t="s">
        <v>591</v>
      </c>
      <c r="KC18" s="5" t="s">
        <v>591</v>
      </c>
      <c r="KD18" s="5" t="s">
        <v>591</v>
      </c>
      <c r="KE18" s="5" t="s">
        <v>591</v>
      </c>
      <c r="KF18" s="5" t="s">
        <v>591</v>
      </c>
      <c r="KG18" s="5" t="s">
        <v>640</v>
      </c>
      <c r="KH18" s="5" t="s">
        <v>1074</v>
      </c>
      <c r="KI18" s="5" t="s">
        <v>603</v>
      </c>
      <c r="KJ18" s="5" t="s">
        <v>603</v>
      </c>
      <c r="KK18" s="5" t="s">
        <v>642</v>
      </c>
      <c r="KL18" s="5" t="s">
        <v>642</v>
      </c>
      <c r="KM18" s="5" t="s">
        <v>591</v>
      </c>
      <c r="KN18" s="5" t="s">
        <v>591</v>
      </c>
      <c r="KO18" s="5" t="s">
        <v>1213</v>
      </c>
      <c r="KP18" s="5" t="s">
        <v>1076</v>
      </c>
      <c r="KQ18" s="5" t="s">
        <v>591</v>
      </c>
      <c r="KR18" s="5" t="s">
        <v>591</v>
      </c>
      <c r="KS18" s="5" t="s">
        <v>591</v>
      </c>
      <c r="KT18" s="5" t="s">
        <v>591</v>
      </c>
      <c r="KU18" s="5" t="s">
        <v>591</v>
      </c>
      <c r="KV18" s="5" t="s">
        <v>591</v>
      </c>
      <c r="KW18" s="5" t="s">
        <v>591</v>
      </c>
      <c r="KX18" s="5" t="s">
        <v>591</v>
      </c>
      <c r="KY18" s="5" t="s">
        <v>579</v>
      </c>
      <c r="KZ18" s="5" t="s">
        <v>579</v>
      </c>
      <c r="LA18" s="5" t="s">
        <v>579</v>
      </c>
      <c r="LB18" s="5" t="s">
        <v>579</v>
      </c>
      <c r="LC18" s="5" t="s">
        <v>579</v>
      </c>
      <c r="LD18" s="5" t="s">
        <v>579</v>
      </c>
      <c r="LE18" s="5" t="s">
        <v>579</v>
      </c>
      <c r="LF18" s="5" t="s">
        <v>579</v>
      </c>
      <c r="LG18" s="5" t="s">
        <v>579</v>
      </c>
      <c r="LH18" s="5" t="s">
        <v>579</v>
      </c>
      <c r="LI18" s="5" t="s">
        <v>579</v>
      </c>
      <c r="LJ18" s="5" t="s">
        <v>579</v>
      </c>
      <c r="LK18" s="5" t="s">
        <v>579</v>
      </c>
      <c r="LL18" s="5" t="s">
        <v>579</v>
      </c>
      <c r="LM18" s="5" t="s">
        <v>579</v>
      </c>
      <c r="LN18" s="5" t="s">
        <v>579</v>
      </c>
      <c r="LO18" s="5" t="s">
        <v>579</v>
      </c>
      <c r="LP18" s="5" t="s">
        <v>579</v>
      </c>
      <c r="LQ18" s="5" t="s">
        <v>591</v>
      </c>
      <c r="LR18" s="5" t="s">
        <v>591</v>
      </c>
      <c r="LS18" s="5" t="s">
        <v>579</v>
      </c>
      <c r="LT18" s="5" t="s">
        <v>579</v>
      </c>
      <c r="LU18" s="5" t="s">
        <v>579</v>
      </c>
      <c r="LV18" s="5" t="s">
        <v>579</v>
      </c>
      <c r="LW18" s="5" t="s">
        <v>579</v>
      </c>
      <c r="LX18" s="5" t="s">
        <v>579</v>
      </c>
      <c r="LY18" s="5" t="s">
        <v>611</v>
      </c>
      <c r="LZ18" s="5" t="s">
        <v>611</v>
      </c>
      <c r="MA18" s="5" t="s">
        <v>579</v>
      </c>
      <c r="MB18" s="5" t="s">
        <v>579</v>
      </c>
      <c r="MC18" s="5" t="s">
        <v>579</v>
      </c>
      <c r="MD18" s="5" t="s">
        <v>579</v>
      </c>
      <c r="ME18" s="5" t="s">
        <v>645</v>
      </c>
      <c r="MF18" s="5" t="s">
        <v>645</v>
      </c>
      <c r="MG18" s="5" t="s">
        <v>587</v>
      </c>
      <c r="MH18" s="5" t="s">
        <v>587</v>
      </c>
      <c r="MI18" s="5" t="s">
        <v>576</v>
      </c>
      <c r="MJ18" s="5" t="s">
        <v>576</v>
      </c>
      <c r="MK18" s="5" t="s">
        <v>591</v>
      </c>
      <c r="ML18" s="5" t="s">
        <v>591</v>
      </c>
      <c r="MM18" s="5" t="s">
        <v>579</v>
      </c>
      <c r="MN18" s="5" t="s">
        <v>579</v>
      </c>
      <c r="MO18" s="5" t="s">
        <v>579</v>
      </c>
      <c r="MP18" s="5" t="s">
        <v>579</v>
      </c>
      <c r="MQ18" s="5" t="s">
        <v>591</v>
      </c>
      <c r="MR18" s="5" t="s">
        <v>591</v>
      </c>
      <c r="MS18" s="5" t="s">
        <v>591</v>
      </c>
      <c r="MT18" s="5" t="s">
        <v>591</v>
      </c>
      <c r="MU18" s="5" t="s">
        <v>579</v>
      </c>
      <c r="MV18" s="5" t="s">
        <v>579</v>
      </c>
      <c r="MW18" s="5" t="s">
        <v>579</v>
      </c>
      <c r="MX18" s="5" t="s">
        <v>579</v>
      </c>
      <c r="MY18" s="5" t="s">
        <v>579</v>
      </c>
      <c r="MZ18" s="5" t="s">
        <v>579</v>
      </c>
      <c r="NA18" s="5" t="s">
        <v>579</v>
      </c>
      <c r="NB18" s="5" t="s">
        <v>579</v>
      </c>
      <c r="NC18" s="5" t="s">
        <v>579</v>
      </c>
      <c r="ND18" s="5" t="s">
        <v>579</v>
      </c>
      <c r="NE18" s="5" t="s">
        <v>579</v>
      </c>
      <c r="NF18" s="5" t="s">
        <v>579</v>
      </c>
      <c r="NG18" s="5" t="s">
        <v>1038</v>
      </c>
      <c r="NH18" s="5" t="s">
        <v>1039</v>
      </c>
      <c r="NI18" s="5" t="s">
        <v>1214</v>
      </c>
      <c r="NJ18" s="5" t="s">
        <v>1215</v>
      </c>
      <c r="NK18" s="5" t="s">
        <v>579</v>
      </c>
      <c r="NL18" s="5" t="s">
        <v>579</v>
      </c>
      <c r="NM18" s="5" t="s">
        <v>579</v>
      </c>
      <c r="NN18" s="5" t="s">
        <v>579</v>
      </c>
      <c r="NO18" s="5" t="s">
        <v>574</v>
      </c>
      <c r="NP18" s="5" t="s">
        <v>574</v>
      </c>
      <c r="NQ18" s="5" t="s">
        <v>648</v>
      </c>
      <c r="NR18" s="5" t="s">
        <v>648</v>
      </c>
      <c r="NS18" s="5" t="s">
        <v>611</v>
      </c>
      <c r="NT18" s="5" t="s">
        <v>611</v>
      </c>
      <c r="NU18" s="5" t="s">
        <v>611</v>
      </c>
      <c r="NV18" s="5" t="s">
        <v>611</v>
      </c>
      <c r="NW18" s="5" t="s">
        <v>611</v>
      </c>
      <c r="NX18" s="5" t="s">
        <v>611</v>
      </c>
      <c r="NY18" s="5" t="s">
        <v>611</v>
      </c>
      <c r="NZ18" s="5" t="s">
        <v>611</v>
      </c>
      <c r="OA18" s="5" t="s">
        <v>579</v>
      </c>
      <c r="OB18" s="5" t="s">
        <v>579</v>
      </c>
      <c r="OC18" s="5" t="s">
        <v>579</v>
      </c>
      <c r="OD18" s="5" t="s">
        <v>579</v>
      </c>
      <c r="OE18" s="5" t="s">
        <v>579</v>
      </c>
      <c r="OF18" s="5" t="s">
        <v>579</v>
      </c>
      <c r="OG18" s="5" t="s">
        <v>579</v>
      </c>
      <c r="OH18" s="5" t="s">
        <v>579</v>
      </c>
      <c r="OI18" s="5" t="s">
        <v>579</v>
      </c>
      <c r="OJ18" s="5" t="s">
        <v>579</v>
      </c>
      <c r="OK18" s="5" t="s">
        <v>579</v>
      </c>
      <c r="OL18" s="5" t="s">
        <v>579</v>
      </c>
      <c r="OM18" s="5" t="s">
        <v>611</v>
      </c>
      <c r="ON18" s="5" t="s">
        <v>611</v>
      </c>
      <c r="OO18" s="5" t="s">
        <v>579</v>
      </c>
      <c r="OP18" s="5" t="s">
        <v>579</v>
      </c>
      <c r="OQ18" s="5" t="s">
        <v>579</v>
      </c>
      <c r="OR18" s="5" t="s">
        <v>579</v>
      </c>
      <c r="OS18" s="5" t="s">
        <v>579</v>
      </c>
      <c r="OT18" s="5" t="s">
        <v>579</v>
      </c>
      <c r="OU18" s="5" t="s">
        <v>579</v>
      </c>
      <c r="OV18" s="5" t="s">
        <v>579</v>
      </c>
      <c r="OW18" s="5" t="s">
        <v>649</v>
      </c>
      <c r="OX18" s="5" t="s">
        <v>649</v>
      </c>
      <c r="OY18" s="5" t="s">
        <v>579</v>
      </c>
      <c r="OZ18" s="5" t="s">
        <v>579</v>
      </c>
      <c r="PA18" s="5" t="s">
        <v>611</v>
      </c>
      <c r="PB18" s="5" t="s">
        <v>611</v>
      </c>
      <c r="PC18" s="5" t="s">
        <v>579</v>
      </c>
      <c r="PD18" s="5" t="s">
        <v>579</v>
      </c>
      <c r="PE18" s="5" t="s">
        <v>579</v>
      </c>
      <c r="PF18" s="5" t="s">
        <v>579</v>
      </c>
      <c r="PG18" s="5" t="s">
        <v>579</v>
      </c>
      <c r="PH18" s="5" t="s">
        <v>579</v>
      </c>
      <c r="PI18" s="5" t="s">
        <v>579</v>
      </c>
      <c r="PJ18" s="5" t="s">
        <v>579</v>
      </c>
      <c r="PK18" s="5" t="s">
        <v>650</v>
      </c>
      <c r="PL18" s="5" t="s">
        <v>669</v>
      </c>
      <c r="PM18" s="5" t="s">
        <v>651</v>
      </c>
      <c r="PN18" s="5" t="s">
        <v>651</v>
      </c>
      <c r="PO18" s="5" t="s">
        <v>579</v>
      </c>
      <c r="PP18" s="5" t="s">
        <v>579</v>
      </c>
      <c r="PQ18" s="5" t="s">
        <v>611</v>
      </c>
      <c r="PR18" s="5" t="s">
        <v>611</v>
      </c>
      <c r="PS18" s="5" t="s">
        <v>579</v>
      </c>
      <c r="PT18" s="5" t="s">
        <v>579</v>
      </c>
      <c r="PU18" s="5" t="s">
        <v>650</v>
      </c>
      <c r="PV18" s="5" t="s">
        <v>650</v>
      </c>
      <c r="PW18" s="5" t="s">
        <v>611</v>
      </c>
      <c r="PX18" s="5" t="s">
        <v>611</v>
      </c>
      <c r="PY18" s="5" t="s">
        <v>579</v>
      </c>
      <c r="PZ18" s="5" t="s">
        <v>579</v>
      </c>
      <c r="QA18" s="5" t="s">
        <v>579</v>
      </c>
      <c r="QB18" s="5" t="s">
        <v>579</v>
      </c>
      <c r="QC18" s="5" t="s">
        <v>591</v>
      </c>
      <c r="QD18" s="5" t="s">
        <v>591</v>
      </c>
      <c r="QE18" s="5" t="s">
        <v>579</v>
      </c>
      <c r="QF18" s="5" t="s">
        <v>610</v>
      </c>
      <c r="QG18" s="5" t="s">
        <v>579</v>
      </c>
      <c r="QH18" s="5" t="s">
        <v>652</v>
      </c>
      <c r="QI18" s="5" t="s">
        <v>579</v>
      </c>
      <c r="QJ18" s="5" t="s">
        <v>653</v>
      </c>
      <c r="QK18" s="5" t="s">
        <v>579</v>
      </c>
      <c r="QL18" s="5" t="s">
        <v>837</v>
      </c>
      <c r="QM18" s="5" t="s">
        <v>591</v>
      </c>
      <c r="QN18" s="5" t="s">
        <v>591</v>
      </c>
      <c r="QO18" s="5" t="s">
        <v>591</v>
      </c>
      <c r="QP18" s="5" t="s">
        <v>1009</v>
      </c>
      <c r="QQ18" s="5" t="s">
        <v>591</v>
      </c>
      <c r="QR18" s="5" t="s">
        <v>591</v>
      </c>
      <c r="QS18" s="5" t="s">
        <v>591</v>
      </c>
      <c r="QT18" s="5" t="s">
        <v>591</v>
      </c>
      <c r="QU18" s="5" t="s">
        <v>1079</v>
      </c>
      <c r="QV18" s="5" t="s">
        <v>1079</v>
      </c>
      <c r="QW18" s="5" t="s">
        <v>640</v>
      </c>
      <c r="QX18" s="5" t="s">
        <v>656</v>
      </c>
      <c r="QY18" s="5" t="s">
        <v>603</v>
      </c>
      <c r="QZ18" s="5" t="s">
        <v>579</v>
      </c>
      <c r="RA18" s="5" t="s">
        <v>605</v>
      </c>
      <c r="RB18" s="5" t="s">
        <v>605</v>
      </c>
      <c r="RC18" s="5" t="s">
        <v>592</v>
      </c>
      <c r="RD18" s="5" t="s">
        <v>592</v>
      </c>
      <c r="RE18" s="5" t="s">
        <v>591</v>
      </c>
      <c r="RF18" s="5" t="s">
        <v>591</v>
      </c>
      <c r="RG18" s="5" t="s">
        <v>591</v>
      </c>
      <c r="RH18" s="5" t="s">
        <v>591</v>
      </c>
      <c r="RI18" s="5" t="s">
        <v>591</v>
      </c>
      <c r="RJ18" s="5" t="s">
        <v>591</v>
      </c>
      <c r="RK18" s="5" t="s">
        <v>591</v>
      </c>
      <c r="RL18" s="5" t="s">
        <v>591</v>
      </c>
      <c r="RM18" s="5" t="s">
        <v>591</v>
      </c>
      <c r="RN18" s="5" t="s">
        <v>591</v>
      </c>
      <c r="RO18" s="5" t="s">
        <v>591</v>
      </c>
      <c r="RP18" s="5" t="s">
        <v>591</v>
      </c>
      <c r="RQ18" s="5" t="s">
        <v>591</v>
      </c>
      <c r="RR18" s="5" t="s">
        <v>591</v>
      </c>
      <c r="RS18" s="5" t="s">
        <v>591</v>
      </c>
      <c r="RT18" s="5" t="s">
        <v>591</v>
      </c>
      <c r="RU18" s="5" t="s">
        <v>591</v>
      </c>
      <c r="RV18" s="5" t="s">
        <v>591</v>
      </c>
      <c r="RW18" s="5" t="s">
        <v>591</v>
      </c>
      <c r="RX18" s="5" t="s">
        <v>591</v>
      </c>
      <c r="RY18" s="5" t="s">
        <v>591</v>
      </c>
      <c r="RZ18" s="5" t="s">
        <v>591</v>
      </c>
      <c r="SA18" s="5" t="s">
        <v>591</v>
      </c>
      <c r="SB18" s="5" t="s">
        <v>591</v>
      </c>
      <c r="SC18" s="5" t="s">
        <v>591</v>
      </c>
      <c r="SD18" s="5" t="s">
        <v>591</v>
      </c>
      <c r="SE18" s="5" t="s">
        <v>591</v>
      </c>
      <c r="SF18" s="5" t="s">
        <v>591</v>
      </c>
      <c r="SG18" s="5" t="s">
        <v>591</v>
      </c>
      <c r="SH18" s="5" t="s">
        <v>591</v>
      </c>
      <c r="SI18" s="5" t="s">
        <v>579</v>
      </c>
      <c r="SJ18" s="5" t="s">
        <v>579</v>
      </c>
      <c r="SK18" s="5" t="s">
        <v>591</v>
      </c>
      <c r="SL18" s="5" t="s">
        <v>591</v>
      </c>
      <c r="SM18" s="5" t="s">
        <v>611</v>
      </c>
      <c r="SN18" s="5" t="s">
        <v>611</v>
      </c>
      <c r="SO18" s="5" t="s">
        <v>611</v>
      </c>
      <c r="SP18" s="5" t="s">
        <v>611</v>
      </c>
      <c r="SQ18" s="5" t="s">
        <v>579</v>
      </c>
      <c r="SR18" s="5" t="s">
        <v>579</v>
      </c>
      <c r="SS18" s="5" t="s">
        <v>609</v>
      </c>
      <c r="ST18" s="5" t="s">
        <v>609</v>
      </c>
      <c r="SU18" s="5" t="s">
        <v>751</v>
      </c>
      <c r="SV18" s="5" t="s">
        <v>751</v>
      </c>
      <c r="SW18" s="5" t="s">
        <v>579</v>
      </c>
      <c r="SX18" s="5" t="s">
        <v>579</v>
      </c>
      <c r="SY18" s="5" t="s">
        <v>579</v>
      </c>
      <c r="SZ18" s="5" t="s">
        <v>579</v>
      </c>
      <c r="TA18" s="5" t="s">
        <v>579</v>
      </c>
      <c r="TB18" s="5" t="s">
        <v>579</v>
      </c>
      <c r="TC18" s="5" t="s">
        <v>579</v>
      </c>
      <c r="TD18" s="5" t="s">
        <v>579</v>
      </c>
      <c r="TE18" s="5" t="s">
        <v>579</v>
      </c>
      <c r="TF18" s="5" t="s">
        <v>579</v>
      </c>
      <c r="TG18" s="5" t="s">
        <v>579</v>
      </c>
      <c r="TH18" s="5" t="s">
        <v>579</v>
      </c>
      <c r="TI18" s="5" t="s">
        <v>579</v>
      </c>
      <c r="TJ18" s="5" t="s">
        <v>579</v>
      </c>
      <c r="TK18" s="5" t="s">
        <v>579</v>
      </c>
      <c r="TL18" s="5" t="s">
        <v>579</v>
      </c>
      <c r="TM18" s="5" t="s">
        <v>579</v>
      </c>
      <c r="TN18" s="5" t="s">
        <v>579</v>
      </c>
      <c r="TO18" s="5" t="s">
        <v>579</v>
      </c>
      <c r="TP18" s="5" t="s">
        <v>579</v>
      </c>
      <c r="TQ18" s="5" t="s">
        <v>579</v>
      </c>
      <c r="TR18" s="5" t="s">
        <v>652</v>
      </c>
      <c r="TS18" s="5" t="s">
        <v>579</v>
      </c>
      <c r="TT18" s="5" t="s">
        <v>653</v>
      </c>
      <c r="TU18" s="5" t="s">
        <v>579</v>
      </c>
      <c r="TV18" s="5" t="s">
        <v>837</v>
      </c>
      <c r="TW18" s="5" t="s">
        <v>579</v>
      </c>
      <c r="TX18" s="5" t="s">
        <v>579</v>
      </c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 t="s">
        <v>579</v>
      </c>
      <c r="UJ18" s="5" t="s">
        <v>579</v>
      </c>
      <c r="UK18" s="5" t="s">
        <v>611</v>
      </c>
      <c r="UL18" s="5" t="s">
        <v>611</v>
      </c>
      <c r="UM18" s="5" t="s">
        <v>611</v>
      </c>
      <c r="UN18" s="5" t="s">
        <v>611</v>
      </c>
      <c r="UO18" s="5"/>
      <c r="UP18" s="5"/>
      <c r="UQ18" s="5" t="s">
        <v>645</v>
      </c>
      <c r="UR18" s="5" t="s">
        <v>645</v>
      </c>
      <c r="US18" s="5" t="s">
        <v>658</v>
      </c>
      <c r="UT18" s="5" t="s">
        <v>659</v>
      </c>
      <c r="UU18" s="5" t="s">
        <v>579</v>
      </c>
      <c r="UV18" s="5" t="s">
        <v>572</v>
      </c>
      <c r="UW18" s="5" t="s">
        <v>579</v>
      </c>
      <c r="UX18" s="5" t="s">
        <v>660</v>
      </c>
      <c r="UY18" s="5" t="s">
        <v>572</v>
      </c>
      <c r="UZ18" s="5" t="s">
        <v>579</v>
      </c>
      <c r="VA18" s="5" t="s">
        <v>662</v>
      </c>
      <c r="VB18" s="5" t="s">
        <v>572</v>
      </c>
    </row>
    <row r="19" spans="1:574" s="7" customFormat="1" x14ac:dyDescent="0.25">
      <c r="A19" s="5" t="s">
        <v>572</v>
      </c>
      <c r="B19" s="6" t="s">
        <v>1216</v>
      </c>
      <c r="C19" s="5" t="s">
        <v>574</v>
      </c>
      <c r="D19" s="6" t="s">
        <v>1217</v>
      </c>
      <c r="E19" s="5" t="s">
        <v>574</v>
      </c>
      <c r="F19" s="5" t="s">
        <v>576</v>
      </c>
      <c r="G19" s="5" t="s">
        <v>576</v>
      </c>
      <c r="H19" s="5" t="s">
        <v>577</v>
      </c>
      <c r="I19" s="5" t="s">
        <v>578</v>
      </c>
      <c r="J19" s="5" t="s">
        <v>578</v>
      </c>
      <c r="K19" s="5" t="s">
        <v>577</v>
      </c>
      <c r="L19" s="5" t="s">
        <v>579</v>
      </c>
      <c r="M19" s="5" t="s">
        <v>579</v>
      </c>
      <c r="N19" s="5" t="s">
        <v>577</v>
      </c>
      <c r="O19" s="5" t="s">
        <v>579</v>
      </c>
      <c r="P19" s="5" t="s">
        <v>579</v>
      </c>
      <c r="Q19" s="5" t="s">
        <v>577</v>
      </c>
      <c r="R19" s="5" t="s">
        <v>579</v>
      </c>
      <c r="S19" s="5" t="s">
        <v>579</v>
      </c>
      <c r="T19" s="5" t="s">
        <v>577</v>
      </c>
      <c r="U19" s="5" t="s">
        <v>579</v>
      </c>
      <c r="V19" s="5" t="s">
        <v>579</v>
      </c>
      <c r="W19" s="5" t="s">
        <v>577</v>
      </c>
      <c r="X19" s="5" t="s">
        <v>1218</v>
      </c>
      <c r="Y19" s="5" t="s">
        <v>1218</v>
      </c>
      <c r="Z19" s="5" t="s">
        <v>577</v>
      </c>
      <c r="AA19" s="5" t="s">
        <v>1219</v>
      </c>
      <c r="AB19" s="5" t="s">
        <v>1219</v>
      </c>
      <c r="AC19" s="5" t="s">
        <v>577</v>
      </c>
      <c r="AD19" s="5" t="s">
        <v>1220</v>
      </c>
      <c r="AE19" s="5" t="s">
        <v>1220</v>
      </c>
      <c r="AF19" s="5" t="s">
        <v>577</v>
      </c>
      <c r="AG19" s="5" t="s">
        <v>1221</v>
      </c>
      <c r="AH19" s="5" t="s">
        <v>1221</v>
      </c>
      <c r="AI19" s="5" t="s">
        <v>577</v>
      </c>
      <c r="AJ19" s="5"/>
      <c r="AK19" s="5"/>
      <c r="AL19" s="5" t="s">
        <v>577</v>
      </c>
      <c r="AM19" s="5"/>
      <c r="AN19" s="5"/>
      <c r="AO19" s="5" t="s">
        <v>577</v>
      </c>
      <c r="AP19" s="5" t="s">
        <v>584</v>
      </c>
      <c r="AQ19" s="5" t="s">
        <v>585</v>
      </c>
      <c r="AR19" s="5" t="s">
        <v>577</v>
      </c>
      <c r="AS19" s="5" t="s">
        <v>586</v>
      </c>
      <c r="AT19" s="5" t="s">
        <v>586</v>
      </c>
      <c r="AU19" s="5" t="s">
        <v>577</v>
      </c>
      <c r="AV19" s="5" t="s">
        <v>587</v>
      </c>
      <c r="AW19" s="5" t="s">
        <v>587</v>
      </c>
      <c r="AX19" s="5" t="s">
        <v>577</v>
      </c>
      <c r="AY19" s="5" t="s">
        <v>588</v>
      </c>
      <c r="AZ19" s="5" t="s">
        <v>588</v>
      </c>
      <c r="BA19" s="5" t="s">
        <v>577</v>
      </c>
      <c r="BB19" s="5" t="s">
        <v>579</v>
      </c>
      <c r="BC19" s="5" t="s">
        <v>579</v>
      </c>
      <c r="BD19" s="5" t="s">
        <v>577</v>
      </c>
      <c r="BE19" s="5" t="s">
        <v>579</v>
      </c>
      <c r="BF19" s="5" t="s">
        <v>579</v>
      </c>
      <c r="BG19" s="5" t="s">
        <v>577</v>
      </c>
      <c r="BH19" s="5" t="s">
        <v>579</v>
      </c>
      <c r="BI19" s="5" t="s">
        <v>579</v>
      </c>
      <c r="BJ19" s="5" t="s">
        <v>577</v>
      </c>
      <c r="BK19" s="5" t="s">
        <v>579</v>
      </c>
      <c r="BL19" s="5" t="s">
        <v>579</v>
      </c>
      <c r="BM19" s="5" t="s">
        <v>577</v>
      </c>
      <c r="BN19" s="5" t="s">
        <v>579</v>
      </c>
      <c r="BO19" s="5" t="s">
        <v>579</v>
      </c>
      <c r="BP19" s="5" t="s">
        <v>577</v>
      </c>
      <c r="BQ19" s="5" t="s">
        <v>579</v>
      </c>
      <c r="BR19" s="5" t="s">
        <v>579</v>
      </c>
      <c r="BS19" s="5" t="s">
        <v>577</v>
      </c>
      <c r="BT19" s="5" t="s">
        <v>579</v>
      </c>
      <c r="BU19" s="5" t="s">
        <v>1222</v>
      </c>
      <c r="BV19" s="5" t="s">
        <v>1222</v>
      </c>
      <c r="BW19" s="5" t="s">
        <v>577</v>
      </c>
      <c r="BX19" s="5" t="s">
        <v>819</v>
      </c>
      <c r="BY19" s="5" t="s">
        <v>819</v>
      </c>
      <c r="BZ19" s="5" t="s">
        <v>577</v>
      </c>
      <c r="CA19" s="5" t="s">
        <v>579</v>
      </c>
      <c r="CB19" s="5" t="s">
        <v>579</v>
      </c>
      <c r="CC19" s="5" t="s">
        <v>577</v>
      </c>
      <c r="CD19" s="5" t="s">
        <v>579</v>
      </c>
      <c r="CE19" s="5" t="s">
        <v>579</v>
      </c>
      <c r="CF19" s="5" t="s">
        <v>577</v>
      </c>
      <c r="CG19" s="5" t="s">
        <v>591</v>
      </c>
      <c r="CH19" s="5" t="s">
        <v>1223</v>
      </c>
      <c r="CI19" s="5" t="s">
        <v>577</v>
      </c>
      <c r="CJ19" s="5" t="s">
        <v>1224</v>
      </c>
      <c r="CK19" s="5" t="s">
        <v>1223</v>
      </c>
      <c r="CL19" s="5" t="s">
        <v>577</v>
      </c>
      <c r="CM19" s="5" t="s">
        <v>1225</v>
      </c>
      <c r="CN19" s="5" t="s">
        <v>1223</v>
      </c>
      <c r="CO19" s="5" t="s">
        <v>577</v>
      </c>
      <c r="CP19" s="5" t="s">
        <v>592</v>
      </c>
      <c r="CQ19" s="5" t="s">
        <v>1223</v>
      </c>
      <c r="CR19" s="5" t="s">
        <v>577</v>
      </c>
      <c r="CS19" s="5" t="s">
        <v>719</v>
      </c>
      <c r="CT19" s="5" t="s">
        <v>1223</v>
      </c>
      <c r="CU19" s="5" t="s">
        <v>577</v>
      </c>
      <c r="CV19" s="5" t="s">
        <v>1226</v>
      </c>
      <c r="CW19" s="5" t="s">
        <v>591</v>
      </c>
      <c r="CX19" s="5" t="s">
        <v>572</v>
      </c>
      <c r="CY19" s="5" t="s">
        <v>591</v>
      </c>
      <c r="CZ19" s="5" t="s">
        <v>1223</v>
      </c>
      <c r="DA19" s="5" t="s">
        <v>577</v>
      </c>
      <c r="DB19" s="5" t="s">
        <v>1226</v>
      </c>
      <c r="DC19" s="5" t="s">
        <v>1223</v>
      </c>
      <c r="DD19" s="5" t="s">
        <v>577</v>
      </c>
      <c r="DE19" s="5" t="s">
        <v>1227</v>
      </c>
      <c r="DF19" s="5" t="s">
        <v>591</v>
      </c>
      <c r="DG19" s="5" t="s">
        <v>577</v>
      </c>
      <c r="DH19" s="5" t="s">
        <v>579</v>
      </c>
      <c r="DI19" s="5" t="s">
        <v>579</v>
      </c>
      <c r="DJ19" s="5" t="s">
        <v>577</v>
      </c>
      <c r="DK19" s="5" t="s">
        <v>579</v>
      </c>
      <c r="DL19" s="5" t="s">
        <v>579</v>
      </c>
      <c r="DM19" s="5" t="s">
        <v>577</v>
      </c>
      <c r="DN19" s="5" t="s">
        <v>591</v>
      </c>
      <c r="DO19" s="5" t="s">
        <v>591</v>
      </c>
      <c r="DP19" s="5" t="s">
        <v>577</v>
      </c>
      <c r="DQ19" s="5" t="s">
        <v>579</v>
      </c>
      <c r="DR19" s="5" t="s">
        <v>579</v>
      </c>
      <c r="DS19" s="5" t="s">
        <v>577</v>
      </c>
      <c r="DT19" s="5" t="s">
        <v>579</v>
      </c>
      <c r="DU19" s="5" t="s">
        <v>579</v>
      </c>
      <c r="DV19" s="5" t="s">
        <v>577</v>
      </c>
      <c r="DW19" s="5" t="s">
        <v>579</v>
      </c>
      <c r="DX19" s="5" t="s">
        <v>579</v>
      </c>
      <c r="DY19" s="5" t="s">
        <v>577</v>
      </c>
      <c r="DZ19" s="5" t="s">
        <v>579</v>
      </c>
      <c r="EA19" s="5" t="s">
        <v>579</v>
      </c>
      <c r="EB19" s="5" t="s">
        <v>577</v>
      </c>
      <c r="EC19" s="5" t="s">
        <v>1038</v>
      </c>
      <c r="ED19" s="5" t="s">
        <v>1039</v>
      </c>
      <c r="EE19" s="5" t="s">
        <v>1129</v>
      </c>
      <c r="EF19" s="5" t="s">
        <v>1129</v>
      </c>
      <c r="EG19" s="5" t="s">
        <v>1228</v>
      </c>
      <c r="EH19" s="5" t="s">
        <v>1229</v>
      </c>
      <c r="EI19" s="5" t="s">
        <v>1038</v>
      </c>
      <c r="EJ19" s="5" t="s">
        <v>1039</v>
      </c>
      <c r="EK19" s="5" t="s">
        <v>604</v>
      </c>
      <c r="EL19" s="5" t="s">
        <v>604</v>
      </c>
      <c r="EM19" s="5" t="s">
        <v>605</v>
      </c>
      <c r="EN19" s="5" t="s">
        <v>605</v>
      </c>
      <c r="EO19" s="5" t="s">
        <v>606</v>
      </c>
      <c r="EP19" s="5" t="s">
        <v>606</v>
      </c>
      <c r="EQ19" s="5" t="s">
        <v>607</v>
      </c>
      <c r="ER19" s="5" t="s">
        <v>607</v>
      </c>
      <c r="ES19" s="5" t="s">
        <v>608</v>
      </c>
      <c r="ET19" s="5" t="s">
        <v>608</v>
      </c>
      <c r="EU19" s="5"/>
      <c r="EV19" s="5"/>
      <c r="EW19" s="5" t="s">
        <v>605</v>
      </c>
      <c r="EX19" s="5" t="s">
        <v>604</v>
      </c>
      <c r="EY19" s="5"/>
      <c r="EZ19" s="5"/>
      <c r="FA19" s="5" t="s">
        <v>610</v>
      </c>
      <c r="FB19" s="5" t="s">
        <v>610</v>
      </c>
      <c r="FC19" s="5" t="s">
        <v>610</v>
      </c>
      <c r="FD19" s="5" t="s">
        <v>610</v>
      </c>
      <c r="FE19" s="5" t="s">
        <v>611</v>
      </c>
      <c r="FF19" s="5" t="s">
        <v>611</v>
      </c>
      <c r="FG19" s="5" t="s">
        <v>604</v>
      </c>
      <c r="FH19" s="5" t="s">
        <v>604</v>
      </c>
      <c r="FI19" s="5" t="s">
        <v>610</v>
      </c>
      <c r="FJ19" s="5" t="s">
        <v>610</v>
      </c>
      <c r="FK19" s="5" t="s">
        <v>611</v>
      </c>
      <c r="FL19" s="5" t="s">
        <v>611</v>
      </c>
      <c r="FM19" s="5" t="s">
        <v>1038</v>
      </c>
      <c r="FN19" s="5" t="s">
        <v>1039</v>
      </c>
      <c r="FO19" s="5" t="s">
        <v>613</v>
      </c>
      <c r="FP19" s="5" t="s">
        <v>613</v>
      </c>
      <c r="FQ19" s="5" t="s">
        <v>579</v>
      </c>
      <c r="FR19" s="5" t="s">
        <v>579</v>
      </c>
      <c r="FS19" s="5" t="s">
        <v>1230</v>
      </c>
      <c r="FT19" s="5" t="s">
        <v>1230</v>
      </c>
      <c r="FU19" s="5" t="s">
        <v>579</v>
      </c>
      <c r="FV19" s="5" t="s">
        <v>579</v>
      </c>
      <c r="FW19" s="5" t="s">
        <v>579</v>
      </c>
      <c r="FX19" s="5" t="s">
        <v>579</v>
      </c>
      <c r="FY19" s="5" t="s">
        <v>1231</v>
      </c>
      <c r="FZ19" s="5" t="s">
        <v>1231</v>
      </c>
      <c r="GA19" s="5" t="s">
        <v>891</v>
      </c>
      <c r="GB19" s="5" t="s">
        <v>892</v>
      </c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 t="s">
        <v>1232</v>
      </c>
      <c r="GN19" s="5" t="s">
        <v>1232</v>
      </c>
      <c r="GO19" s="5" t="s">
        <v>1233</v>
      </c>
      <c r="GP19" s="5" t="s">
        <v>1232</v>
      </c>
      <c r="GQ19" s="5" t="s">
        <v>576</v>
      </c>
      <c r="GR19" s="5" t="s">
        <v>576</v>
      </c>
      <c r="GS19" s="5" t="s">
        <v>620</v>
      </c>
      <c r="GT19" s="5" t="s">
        <v>620</v>
      </c>
      <c r="GU19" s="5" t="s">
        <v>621</v>
      </c>
      <c r="GV19" s="5" t="s">
        <v>621</v>
      </c>
      <c r="GW19" s="5" t="s">
        <v>622</v>
      </c>
      <c r="GX19" s="5" t="s">
        <v>622</v>
      </c>
      <c r="GY19" s="5" t="s">
        <v>623</v>
      </c>
      <c r="GZ19" s="5" t="s">
        <v>623</v>
      </c>
      <c r="HA19" s="5" t="s">
        <v>579</v>
      </c>
      <c r="HB19" s="5" t="s">
        <v>579</v>
      </c>
      <c r="HC19" s="5" t="s">
        <v>610</v>
      </c>
      <c r="HD19" s="5" t="s">
        <v>610</v>
      </c>
      <c r="HE19" s="5"/>
      <c r="HF19" s="5"/>
      <c r="HG19" s="5" t="s">
        <v>1234</v>
      </c>
      <c r="HH19" s="5" t="s">
        <v>1235</v>
      </c>
      <c r="HI19" s="5" t="s">
        <v>579</v>
      </c>
      <c r="HJ19" s="5" t="s">
        <v>579</v>
      </c>
      <c r="HK19" s="5" t="s">
        <v>579</v>
      </c>
      <c r="HL19" s="5" t="s">
        <v>579</v>
      </c>
      <c r="HM19" s="5" t="s">
        <v>1129</v>
      </c>
      <c r="HN19" s="5" t="s">
        <v>1129</v>
      </c>
      <c r="HO19" s="5" t="s">
        <v>626</v>
      </c>
      <c r="HP19" s="5" t="s">
        <v>626</v>
      </c>
      <c r="HQ19" s="5" t="s">
        <v>897</v>
      </c>
      <c r="HR19" s="5" t="s">
        <v>897</v>
      </c>
      <c r="HS19" s="5" t="s">
        <v>1138</v>
      </c>
      <c r="HT19" s="5" t="s">
        <v>1138</v>
      </c>
      <c r="HU19" s="5" t="s">
        <v>587</v>
      </c>
      <c r="HV19" s="5" t="s">
        <v>587</v>
      </c>
      <c r="HW19" s="5" t="s">
        <v>591</v>
      </c>
      <c r="HX19" s="5" t="s">
        <v>591</v>
      </c>
      <c r="HY19" s="5" t="s">
        <v>579</v>
      </c>
      <c r="HZ19" s="5" t="s">
        <v>579</v>
      </c>
      <c r="IA19" s="5" t="s">
        <v>1139</v>
      </c>
      <c r="IB19" s="5" t="s">
        <v>1139</v>
      </c>
      <c r="IC19" s="5" t="s">
        <v>609</v>
      </c>
      <c r="ID19" s="5" t="s">
        <v>609</v>
      </c>
      <c r="IE19" s="5" t="s">
        <v>579</v>
      </c>
      <c r="IF19" s="5" t="s">
        <v>579</v>
      </c>
      <c r="IG19" s="5" t="s">
        <v>611</v>
      </c>
      <c r="IH19" s="5" t="s">
        <v>611</v>
      </c>
      <c r="II19" s="5" t="s">
        <v>780</v>
      </c>
      <c r="IJ19" s="5" t="s">
        <v>780</v>
      </c>
      <c r="IK19" s="5" t="s">
        <v>781</v>
      </c>
      <c r="IL19" s="5" t="s">
        <v>781</v>
      </c>
      <c r="IM19" s="5" t="s">
        <v>1236</v>
      </c>
      <c r="IN19" s="5" t="s">
        <v>1236</v>
      </c>
      <c r="IO19" s="5" t="s">
        <v>691</v>
      </c>
      <c r="IP19" s="5" t="s">
        <v>691</v>
      </c>
      <c r="IQ19" s="5" t="s">
        <v>579</v>
      </c>
      <c r="IR19" s="5" t="s">
        <v>579</v>
      </c>
      <c r="IS19" s="5" t="s">
        <v>611</v>
      </c>
      <c r="IT19" s="5" t="s">
        <v>611</v>
      </c>
      <c r="IU19" s="5" t="s">
        <v>579</v>
      </c>
      <c r="IV19" s="5" t="s">
        <v>579</v>
      </c>
      <c r="IW19" s="5" t="s">
        <v>579</v>
      </c>
      <c r="IX19" s="5" t="s">
        <v>579</v>
      </c>
      <c r="IY19" s="5" t="s">
        <v>579</v>
      </c>
      <c r="IZ19" s="5" t="s">
        <v>579</v>
      </c>
      <c r="JA19" s="5" t="s">
        <v>579</v>
      </c>
      <c r="JB19" s="5" t="s">
        <v>579</v>
      </c>
      <c r="JC19" s="5" t="s">
        <v>579</v>
      </c>
      <c r="JD19" s="5" t="s">
        <v>1039</v>
      </c>
      <c r="JE19" s="5" t="s">
        <v>635</v>
      </c>
      <c r="JF19" s="5" t="s">
        <v>635</v>
      </c>
      <c r="JG19" s="5" t="s">
        <v>1237</v>
      </c>
      <c r="JH19" s="5" t="s">
        <v>1238</v>
      </c>
      <c r="JI19" s="5" t="s">
        <v>1239</v>
      </c>
      <c r="JJ19" s="5" t="s">
        <v>1240</v>
      </c>
      <c r="JK19" s="5" t="s">
        <v>591</v>
      </c>
      <c r="JL19" s="5" t="s">
        <v>591</v>
      </c>
      <c r="JM19" s="5" t="s">
        <v>591</v>
      </c>
      <c r="JN19" s="5" t="s">
        <v>591</v>
      </c>
      <c r="JO19" s="5" t="s">
        <v>591</v>
      </c>
      <c r="JP19" s="5" t="s">
        <v>591</v>
      </c>
      <c r="JQ19" s="5" t="s">
        <v>591</v>
      </c>
      <c r="JR19" s="5" t="s">
        <v>1241</v>
      </c>
      <c r="JS19" s="5" t="s">
        <v>639</v>
      </c>
      <c r="JT19" s="5" t="s">
        <v>639</v>
      </c>
      <c r="JU19" s="5" t="s">
        <v>591</v>
      </c>
      <c r="JV19" s="5" t="s">
        <v>591</v>
      </c>
      <c r="JW19" s="5" t="s">
        <v>591</v>
      </c>
      <c r="JX19" s="5" t="s">
        <v>591</v>
      </c>
      <c r="JY19" s="5" t="s">
        <v>591</v>
      </c>
      <c r="JZ19" s="5" t="s">
        <v>591</v>
      </c>
      <c r="KA19" s="5" t="s">
        <v>591</v>
      </c>
      <c r="KB19" s="5" t="s">
        <v>591</v>
      </c>
      <c r="KC19" s="5" t="s">
        <v>591</v>
      </c>
      <c r="KD19" s="5" t="s">
        <v>591</v>
      </c>
      <c r="KE19" s="5" t="s">
        <v>591</v>
      </c>
      <c r="KF19" s="5" t="s">
        <v>591</v>
      </c>
      <c r="KG19" s="5" t="s">
        <v>640</v>
      </c>
      <c r="KH19" s="5" t="s">
        <v>1242</v>
      </c>
      <c r="KI19" s="5" t="s">
        <v>603</v>
      </c>
      <c r="KJ19" s="5" t="s">
        <v>603</v>
      </c>
      <c r="KK19" s="5" t="s">
        <v>642</v>
      </c>
      <c r="KL19" s="5" t="s">
        <v>642</v>
      </c>
      <c r="KM19" s="5" t="s">
        <v>591</v>
      </c>
      <c r="KN19" s="5" t="s">
        <v>591</v>
      </c>
      <c r="KO19" s="5" t="s">
        <v>1243</v>
      </c>
      <c r="KP19" s="5" t="s">
        <v>1243</v>
      </c>
      <c r="KQ19" s="5" t="s">
        <v>591</v>
      </c>
      <c r="KR19" s="5" t="s">
        <v>591</v>
      </c>
      <c r="KS19" s="5" t="s">
        <v>591</v>
      </c>
      <c r="KT19" s="5" t="s">
        <v>591</v>
      </c>
      <c r="KU19" s="5" t="s">
        <v>591</v>
      </c>
      <c r="KV19" s="5" t="s">
        <v>591</v>
      </c>
      <c r="KW19" s="5" t="s">
        <v>591</v>
      </c>
      <c r="KX19" s="5" t="s">
        <v>591</v>
      </c>
      <c r="KY19" s="5" t="s">
        <v>579</v>
      </c>
      <c r="KZ19" s="5" t="s">
        <v>579</v>
      </c>
      <c r="LA19" s="5" t="s">
        <v>579</v>
      </c>
      <c r="LB19" s="5" t="s">
        <v>579</v>
      </c>
      <c r="LC19" s="5" t="s">
        <v>579</v>
      </c>
      <c r="LD19" s="5" t="s">
        <v>579</v>
      </c>
      <c r="LE19" s="5" t="s">
        <v>579</v>
      </c>
      <c r="LF19" s="5" t="s">
        <v>579</v>
      </c>
      <c r="LG19" s="5" t="s">
        <v>579</v>
      </c>
      <c r="LH19" s="5" t="s">
        <v>579</v>
      </c>
      <c r="LI19" s="5" t="s">
        <v>579</v>
      </c>
      <c r="LJ19" s="5" t="s">
        <v>579</v>
      </c>
      <c r="LK19" s="5" t="s">
        <v>579</v>
      </c>
      <c r="LL19" s="5" t="s">
        <v>579</v>
      </c>
      <c r="LM19" s="5" t="s">
        <v>579</v>
      </c>
      <c r="LN19" s="5" t="s">
        <v>579</v>
      </c>
      <c r="LO19" s="5" t="s">
        <v>579</v>
      </c>
      <c r="LP19" s="5" t="s">
        <v>579</v>
      </c>
      <c r="LQ19" s="5" t="s">
        <v>591</v>
      </c>
      <c r="LR19" s="5" t="s">
        <v>591</v>
      </c>
      <c r="LS19" s="5" t="s">
        <v>579</v>
      </c>
      <c r="LT19" s="5" t="s">
        <v>579</v>
      </c>
      <c r="LU19" s="5" t="s">
        <v>579</v>
      </c>
      <c r="LV19" s="5" t="s">
        <v>579</v>
      </c>
      <c r="LW19" s="5" t="s">
        <v>579</v>
      </c>
      <c r="LX19" s="5" t="s">
        <v>579</v>
      </c>
      <c r="LY19" s="5" t="s">
        <v>611</v>
      </c>
      <c r="LZ19" s="5" t="s">
        <v>611</v>
      </c>
      <c r="MA19" s="5" t="s">
        <v>579</v>
      </c>
      <c r="MB19" s="5" t="s">
        <v>579</v>
      </c>
      <c r="MC19" s="5" t="s">
        <v>579</v>
      </c>
      <c r="MD19" s="5" t="s">
        <v>579</v>
      </c>
      <c r="ME19" s="5" t="s">
        <v>645</v>
      </c>
      <c r="MF19" s="5" t="s">
        <v>645</v>
      </c>
      <c r="MG19" s="5" t="s">
        <v>587</v>
      </c>
      <c r="MH19" s="5" t="s">
        <v>587</v>
      </c>
      <c r="MI19" s="5" t="s">
        <v>576</v>
      </c>
      <c r="MJ19" s="5" t="s">
        <v>576</v>
      </c>
      <c r="MK19" s="5" t="s">
        <v>591</v>
      </c>
      <c r="ML19" s="5" t="s">
        <v>591</v>
      </c>
      <c r="MM19" s="5" t="s">
        <v>579</v>
      </c>
      <c r="MN19" s="5" t="s">
        <v>579</v>
      </c>
      <c r="MO19" s="5" t="s">
        <v>579</v>
      </c>
      <c r="MP19" s="5" t="s">
        <v>579</v>
      </c>
      <c r="MQ19" s="5" t="s">
        <v>591</v>
      </c>
      <c r="MR19" s="5" t="s">
        <v>591</v>
      </c>
      <c r="MS19" s="5" t="s">
        <v>591</v>
      </c>
      <c r="MT19" s="5" t="s">
        <v>591</v>
      </c>
      <c r="MU19" s="5" t="s">
        <v>579</v>
      </c>
      <c r="MV19" s="5" t="s">
        <v>579</v>
      </c>
      <c r="MW19" s="5" t="s">
        <v>579</v>
      </c>
      <c r="MX19" s="5" t="s">
        <v>579</v>
      </c>
      <c r="MY19" s="5" t="s">
        <v>579</v>
      </c>
      <c r="MZ19" s="5" t="s">
        <v>579</v>
      </c>
      <c r="NA19" s="5" t="s">
        <v>579</v>
      </c>
      <c r="NB19" s="5" t="s">
        <v>579</v>
      </c>
      <c r="NC19" s="5" t="s">
        <v>579</v>
      </c>
      <c r="ND19" s="5" t="s">
        <v>579</v>
      </c>
      <c r="NE19" s="5" t="s">
        <v>579</v>
      </c>
      <c r="NF19" s="5" t="s">
        <v>579</v>
      </c>
      <c r="NG19" s="5" t="s">
        <v>1038</v>
      </c>
      <c r="NH19" s="5" t="s">
        <v>1039</v>
      </c>
      <c r="NI19" s="5" t="s">
        <v>1244</v>
      </c>
      <c r="NJ19" s="5" t="s">
        <v>1245</v>
      </c>
      <c r="NK19" s="5" t="s">
        <v>604</v>
      </c>
      <c r="NL19" s="5" t="s">
        <v>604</v>
      </c>
      <c r="NM19" s="5" t="s">
        <v>579</v>
      </c>
      <c r="NN19" s="5" t="s">
        <v>579</v>
      </c>
      <c r="NO19" s="5" t="s">
        <v>574</v>
      </c>
      <c r="NP19" s="5" t="s">
        <v>574</v>
      </c>
      <c r="NQ19" s="5" t="s">
        <v>648</v>
      </c>
      <c r="NR19" s="5" t="s">
        <v>648</v>
      </c>
      <c r="NS19" s="5" t="s">
        <v>611</v>
      </c>
      <c r="NT19" s="5" t="s">
        <v>611</v>
      </c>
      <c r="NU19" s="5" t="s">
        <v>611</v>
      </c>
      <c r="NV19" s="5" t="s">
        <v>611</v>
      </c>
      <c r="NW19" s="5" t="s">
        <v>611</v>
      </c>
      <c r="NX19" s="5" t="s">
        <v>611</v>
      </c>
      <c r="NY19" s="5" t="s">
        <v>611</v>
      </c>
      <c r="NZ19" s="5" t="s">
        <v>611</v>
      </c>
      <c r="OA19" s="5" t="s">
        <v>579</v>
      </c>
      <c r="OB19" s="5" t="s">
        <v>579</v>
      </c>
      <c r="OC19" s="5" t="s">
        <v>579</v>
      </c>
      <c r="OD19" s="5" t="s">
        <v>579</v>
      </c>
      <c r="OE19" s="5" t="s">
        <v>579</v>
      </c>
      <c r="OF19" s="5" t="s">
        <v>579</v>
      </c>
      <c r="OG19" s="5" t="s">
        <v>579</v>
      </c>
      <c r="OH19" s="5" t="s">
        <v>579</v>
      </c>
      <c r="OI19" s="5" t="s">
        <v>579</v>
      </c>
      <c r="OJ19" s="5" t="s">
        <v>579</v>
      </c>
      <c r="OK19" s="5" t="s">
        <v>579</v>
      </c>
      <c r="OL19" s="5" t="s">
        <v>579</v>
      </c>
      <c r="OM19" s="5" t="s">
        <v>611</v>
      </c>
      <c r="ON19" s="5" t="s">
        <v>611</v>
      </c>
      <c r="OO19" s="5" t="s">
        <v>579</v>
      </c>
      <c r="OP19" s="5" t="s">
        <v>579</v>
      </c>
      <c r="OQ19" s="5" t="s">
        <v>579</v>
      </c>
      <c r="OR19" s="5" t="s">
        <v>579</v>
      </c>
      <c r="OS19" s="5" t="s">
        <v>579</v>
      </c>
      <c r="OT19" s="5" t="s">
        <v>579</v>
      </c>
      <c r="OU19" s="5" t="s">
        <v>579</v>
      </c>
      <c r="OV19" s="5" t="s">
        <v>579</v>
      </c>
      <c r="OW19" s="5" t="s">
        <v>910</v>
      </c>
      <c r="OX19" s="5" t="s">
        <v>649</v>
      </c>
      <c r="OY19" s="5" t="s">
        <v>579</v>
      </c>
      <c r="OZ19" s="5" t="s">
        <v>579</v>
      </c>
      <c r="PA19" s="5" t="s">
        <v>611</v>
      </c>
      <c r="PB19" s="5" t="s">
        <v>611</v>
      </c>
      <c r="PC19" s="5" t="s">
        <v>579</v>
      </c>
      <c r="PD19" s="5" t="s">
        <v>579</v>
      </c>
      <c r="PE19" s="5" t="s">
        <v>604</v>
      </c>
      <c r="PF19" s="5" t="s">
        <v>579</v>
      </c>
      <c r="PG19" s="5" t="s">
        <v>579</v>
      </c>
      <c r="PH19" s="5" t="s">
        <v>579</v>
      </c>
      <c r="PI19" s="5" t="s">
        <v>579</v>
      </c>
      <c r="PJ19" s="5" t="s">
        <v>579</v>
      </c>
      <c r="PK19" s="5" t="s">
        <v>1222</v>
      </c>
      <c r="PL19" s="5" t="s">
        <v>1222</v>
      </c>
      <c r="PM19" s="5" t="s">
        <v>911</v>
      </c>
      <c r="PN19" s="5" t="s">
        <v>911</v>
      </c>
      <c r="PO19" s="5" t="s">
        <v>579</v>
      </c>
      <c r="PP19" s="5" t="s">
        <v>579</v>
      </c>
      <c r="PQ19" s="5" t="s">
        <v>611</v>
      </c>
      <c r="PR19" s="5" t="s">
        <v>611</v>
      </c>
      <c r="PS19" s="5" t="s">
        <v>579</v>
      </c>
      <c r="PT19" s="5" t="s">
        <v>579</v>
      </c>
      <c r="PU19" s="5" t="s">
        <v>650</v>
      </c>
      <c r="PV19" s="5" t="s">
        <v>650</v>
      </c>
      <c r="PW19" s="5" t="s">
        <v>611</v>
      </c>
      <c r="PX19" s="5" t="s">
        <v>611</v>
      </c>
      <c r="PY19" s="5" t="s">
        <v>579</v>
      </c>
      <c r="PZ19" s="5" t="s">
        <v>579</v>
      </c>
      <c r="QA19" s="5" t="s">
        <v>579</v>
      </c>
      <c r="QB19" s="5" t="s">
        <v>579</v>
      </c>
      <c r="QC19" s="5" t="s">
        <v>591</v>
      </c>
      <c r="QD19" s="5" t="s">
        <v>591</v>
      </c>
      <c r="QE19" s="5" t="s">
        <v>579</v>
      </c>
      <c r="QF19" s="5" t="s">
        <v>610</v>
      </c>
      <c r="QG19" s="5" t="s">
        <v>579</v>
      </c>
      <c r="QH19" s="5" t="s">
        <v>652</v>
      </c>
      <c r="QI19" s="5" t="s">
        <v>579</v>
      </c>
      <c r="QJ19" s="5" t="s">
        <v>653</v>
      </c>
      <c r="QK19" s="5" t="s">
        <v>579</v>
      </c>
      <c r="QL19" s="5" t="s">
        <v>837</v>
      </c>
      <c r="QM19" s="5" t="s">
        <v>591</v>
      </c>
      <c r="QN19" s="5" t="s">
        <v>591</v>
      </c>
      <c r="QO19" s="5" t="s">
        <v>591</v>
      </c>
      <c r="QP19" s="5" t="s">
        <v>1232</v>
      </c>
      <c r="QQ19" s="5" t="s">
        <v>591</v>
      </c>
      <c r="QR19" s="5" t="s">
        <v>591</v>
      </c>
      <c r="QS19" s="5" t="s">
        <v>591</v>
      </c>
      <c r="QT19" s="5" t="s">
        <v>591</v>
      </c>
      <c r="QU19" s="5" t="s">
        <v>790</v>
      </c>
      <c r="QV19" s="5" t="s">
        <v>790</v>
      </c>
      <c r="QW19" s="5" t="s">
        <v>640</v>
      </c>
      <c r="QX19" s="5" t="s">
        <v>656</v>
      </c>
      <c r="QY19" s="5" t="s">
        <v>603</v>
      </c>
      <c r="QZ19" s="5" t="s">
        <v>579</v>
      </c>
      <c r="RA19" s="5" t="s">
        <v>604</v>
      </c>
      <c r="RB19" s="5" t="s">
        <v>604</v>
      </c>
      <c r="RC19" s="5" t="s">
        <v>592</v>
      </c>
      <c r="RD19" s="5" t="s">
        <v>1223</v>
      </c>
      <c r="RE19" s="5" t="s">
        <v>591</v>
      </c>
      <c r="RF19" s="5" t="s">
        <v>591</v>
      </c>
      <c r="RG19" s="5" t="s">
        <v>591</v>
      </c>
      <c r="RH19" s="5" t="s">
        <v>591</v>
      </c>
      <c r="RI19" s="5" t="s">
        <v>591</v>
      </c>
      <c r="RJ19" s="5" t="s">
        <v>591</v>
      </c>
      <c r="RK19" s="5" t="s">
        <v>591</v>
      </c>
      <c r="RL19" s="5" t="s">
        <v>591</v>
      </c>
      <c r="RM19" s="5" t="s">
        <v>591</v>
      </c>
      <c r="RN19" s="5" t="s">
        <v>591</v>
      </c>
      <c r="RO19" s="5" t="s">
        <v>591</v>
      </c>
      <c r="RP19" s="5" t="s">
        <v>591</v>
      </c>
      <c r="RQ19" s="5" t="s">
        <v>591</v>
      </c>
      <c r="RR19" s="5" t="s">
        <v>591</v>
      </c>
      <c r="RS19" s="5" t="s">
        <v>591</v>
      </c>
      <c r="RT19" s="5" t="s">
        <v>591</v>
      </c>
      <c r="RU19" s="5" t="s">
        <v>591</v>
      </c>
      <c r="RV19" s="5" t="s">
        <v>591</v>
      </c>
      <c r="RW19" s="5" t="s">
        <v>591</v>
      </c>
      <c r="RX19" s="5" t="s">
        <v>591</v>
      </c>
      <c r="RY19" s="5" t="s">
        <v>591</v>
      </c>
      <c r="RZ19" s="5" t="s">
        <v>591</v>
      </c>
      <c r="SA19" s="5" t="s">
        <v>591</v>
      </c>
      <c r="SB19" s="5" t="s">
        <v>591</v>
      </c>
      <c r="SC19" s="5" t="s">
        <v>591</v>
      </c>
      <c r="SD19" s="5" t="s">
        <v>591</v>
      </c>
      <c r="SE19" s="5" t="s">
        <v>591</v>
      </c>
      <c r="SF19" s="5" t="s">
        <v>591</v>
      </c>
      <c r="SG19" s="5" t="s">
        <v>591</v>
      </c>
      <c r="SH19" s="5" t="s">
        <v>591</v>
      </c>
      <c r="SI19" s="5" t="s">
        <v>579</v>
      </c>
      <c r="SJ19" s="5" t="s">
        <v>579</v>
      </c>
      <c r="SK19" s="5" t="s">
        <v>591</v>
      </c>
      <c r="SL19" s="5" t="s">
        <v>591</v>
      </c>
      <c r="SM19" s="5" t="s">
        <v>611</v>
      </c>
      <c r="SN19" s="5" t="s">
        <v>611</v>
      </c>
      <c r="SO19" s="5" t="s">
        <v>611</v>
      </c>
      <c r="SP19" s="5" t="s">
        <v>611</v>
      </c>
      <c r="SQ19" s="5" t="s">
        <v>579</v>
      </c>
      <c r="SR19" s="5" t="s">
        <v>579</v>
      </c>
      <c r="SS19" s="5" t="s">
        <v>610</v>
      </c>
      <c r="ST19" s="5" t="s">
        <v>610</v>
      </c>
      <c r="SU19" s="5" t="s">
        <v>657</v>
      </c>
      <c r="SV19" s="5" t="s">
        <v>657</v>
      </c>
      <c r="SW19" s="5" t="s">
        <v>579</v>
      </c>
      <c r="SX19" s="5" t="s">
        <v>579</v>
      </c>
      <c r="SY19" s="5" t="s">
        <v>579</v>
      </c>
      <c r="SZ19" s="5" t="s">
        <v>579</v>
      </c>
      <c r="TA19" s="5" t="s">
        <v>579</v>
      </c>
      <c r="TB19" s="5" t="s">
        <v>579</v>
      </c>
      <c r="TC19" s="5" t="s">
        <v>579</v>
      </c>
      <c r="TD19" s="5" t="s">
        <v>579</v>
      </c>
      <c r="TE19" s="5" t="s">
        <v>579</v>
      </c>
      <c r="TF19" s="5" t="s">
        <v>579</v>
      </c>
      <c r="TG19" s="5" t="s">
        <v>579</v>
      </c>
      <c r="TH19" s="5" t="s">
        <v>579</v>
      </c>
      <c r="TI19" s="5" t="s">
        <v>579</v>
      </c>
      <c r="TJ19" s="5" t="s">
        <v>579</v>
      </c>
      <c r="TK19" s="5" t="s">
        <v>579</v>
      </c>
      <c r="TL19" s="5" t="s">
        <v>579</v>
      </c>
      <c r="TM19" s="5" t="s">
        <v>579</v>
      </c>
      <c r="TN19" s="5" t="s">
        <v>579</v>
      </c>
      <c r="TO19" s="5" t="s">
        <v>579</v>
      </c>
      <c r="TP19" s="5" t="s">
        <v>579</v>
      </c>
      <c r="TQ19" s="5" t="s">
        <v>579</v>
      </c>
      <c r="TR19" s="5" t="s">
        <v>652</v>
      </c>
      <c r="TS19" s="5" t="s">
        <v>579</v>
      </c>
      <c r="TT19" s="5" t="s">
        <v>653</v>
      </c>
      <c r="TU19" s="5" t="s">
        <v>579</v>
      </c>
      <c r="TV19" s="5" t="s">
        <v>837</v>
      </c>
      <c r="TW19" s="5" t="s">
        <v>579</v>
      </c>
      <c r="TX19" s="5" t="s">
        <v>579</v>
      </c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 t="s">
        <v>579</v>
      </c>
      <c r="UJ19" s="5" t="s">
        <v>579</v>
      </c>
      <c r="UK19" s="5" t="s">
        <v>611</v>
      </c>
      <c r="UL19" s="5" t="s">
        <v>611</v>
      </c>
      <c r="UM19" s="5" t="s">
        <v>611</v>
      </c>
      <c r="UN19" s="5" t="s">
        <v>611</v>
      </c>
      <c r="UO19" s="5"/>
      <c r="UP19" s="5"/>
      <c r="UQ19" s="5" t="s">
        <v>645</v>
      </c>
      <c r="UR19" s="5" t="s">
        <v>645</v>
      </c>
      <c r="US19" s="5" t="s">
        <v>658</v>
      </c>
      <c r="UT19" s="5" t="s">
        <v>659</v>
      </c>
      <c r="UU19" s="5" t="s">
        <v>579</v>
      </c>
      <c r="UV19" s="5" t="s">
        <v>572</v>
      </c>
      <c r="UW19" s="5" t="s">
        <v>703</v>
      </c>
      <c r="UX19" s="5" t="s">
        <v>703</v>
      </c>
      <c r="UY19" s="5" t="s">
        <v>577</v>
      </c>
      <c r="UZ19" s="5" t="s">
        <v>704</v>
      </c>
      <c r="VA19" s="5" t="s">
        <v>705</v>
      </c>
      <c r="VB19" s="5" t="s">
        <v>572</v>
      </c>
    </row>
    <row r="20" spans="1:574" s="7" customFormat="1" x14ac:dyDescent="0.25">
      <c r="A20" s="5" t="s">
        <v>572</v>
      </c>
      <c r="B20" s="6" t="s">
        <v>1246</v>
      </c>
      <c r="C20" s="5" t="s">
        <v>574</v>
      </c>
      <c r="D20" s="6" t="s">
        <v>1247</v>
      </c>
      <c r="E20" s="5" t="s">
        <v>574</v>
      </c>
      <c r="F20" s="5" t="s">
        <v>576</v>
      </c>
      <c r="G20" s="5" t="s">
        <v>576</v>
      </c>
      <c r="H20" s="5" t="s">
        <v>577</v>
      </c>
      <c r="I20" s="5" t="s">
        <v>578</v>
      </c>
      <c r="J20" s="5" t="s">
        <v>578</v>
      </c>
      <c r="K20" s="5" t="s">
        <v>577</v>
      </c>
      <c r="L20" s="5" t="s">
        <v>579</v>
      </c>
      <c r="M20" s="5" t="s">
        <v>579</v>
      </c>
      <c r="N20" s="5" t="s">
        <v>577</v>
      </c>
      <c r="O20" s="5" t="s">
        <v>579</v>
      </c>
      <c r="P20" s="5" t="s">
        <v>579</v>
      </c>
      <c r="Q20" s="5" t="s">
        <v>577</v>
      </c>
      <c r="R20" s="5" t="s">
        <v>579</v>
      </c>
      <c r="S20" s="5" t="s">
        <v>579</v>
      </c>
      <c r="T20" s="5" t="s">
        <v>577</v>
      </c>
      <c r="U20" s="5" t="s">
        <v>579</v>
      </c>
      <c r="V20" s="5" t="s">
        <v>579</v>
      </c>
      <c r="W20" s="5" t="s">
        <v>577</v>
      </c>
      <c r="X20" s="5" t="s">
        <v>1248</v>
      </c>
      <c r="Y20" s="5" t="s">
        <v>1248</v>
      </c>
      <c r="Z20" s="5" t="s">
        <v>577</v>
      </c>
      <c r="AA20" s="5" t="s">
        <v>1249</v>
      </c>
      <c r="AB20" s="5" t="s">
        <v>1249</v>
      </c>
      <c r="AC20" s="5" t="s">
        <v>577</v>
      </c>
      <c r="AD20" s="5" t="s">
        <v>1250</v>
      </c>
      <c r="AE20" s="5" t="s">
        <v>1250</v>
      </c>
      <c r="AF20" s="5" t="s">
        <v>577</v>
      </c>
      <c r="AG20" s="5" t="s">
        <v>1251</v>
      </c>
      <c r="AH20" s="5" t="s">
        <v>1251</v>
      </c>
      <c r="AI20" s="5" t="s">
        <v>577</v>
      </c>
      <c r="AJ20" s="5"/>
      <c r="AK20" s="5"/>
      <c r="AL20" s="5" t="s">
        <v>577</v>
      </c>
      <c r="AM20" s="5"/>
      <c r="AN20" s="5"/>
      <c r="AO20" s="5" t="s">
        <v>577</v>
      </c>
      <c r="AP20" s="5" t="s">
        <v>584</v>
      </c>
      <c r="AQ20" s="5" t="s">
        <v>585</v>
      </c>
      <c r="AR20" s="5" t="s">
        <v>577</v>
      </c>
      <c r="AS20" s="5" t="s">
        <v>586</v>
      </c>
      <c r="AT20" s="5" t="s">
        <v>586</v>
      </c>
      <c r="AU20" s="5" t="s">
        <v>577</v>
      </c>
      <c r="AV20" s="5" t="s">
        <v>587</v>
      </c>
      <c r="AW20" s="5" t="s">
        <v>587</v>
      </c>
      <c r="AX20" s="5" t="s">
        <v>577</v>
      </c>
      <c r="AY20" s="5" t="s">
        <v>588</v>
      </c>
      <c r="AZ20" s="5" t="s">
        <v>588</v>
      </c>
      <c r="BA20" s="5" t="s">
        <v>577</v>
      </c>
      <c r="BB20" s="5" t="s">
        <v>579</v>
      </c>
      <c r="BC20" s="5" t="s">
        <v>579</v>
      </c>
      <c r="BD20" s="5" t="s">
        <v>577</v>
      </c>
      <c r="BE20" s="5" t="s">
        <v>579</v>
      </c>
      <c r="BF20" s="5" t="s">
        <v>579</v>
      </c>
      <c r="BG20" s="5" t="s">
        <v>577</v>
      </c>
      <c r="BH20" s="5" t="s">
        <v>579</v>
      </c>
      <c r="BI20" s="5" t="s">
        <v>579</v>
      </c>
      <c r="BJ20" s="5" t="s">
        <v>577</v>
      </c>
      <c r="BK20" s="5" t="s">
        <v>579</v>
      </c>
      <c r="BL20" s="5" t="s">
        <v>579</v>
      </c>
      <c r="BM20" s="5" t="s">
        <v>577</v>
      </c>
      <c r="BN20" s="5" t="s">
        <v>579</v>
      </c>
      <c r="BO20" s="5" t="s">
        <v>579</v>
      </c>
      <c r="BP20" s="5" t="s">
        <v>577</v>
      </c>
      <c r="BQ20" s="5" t="s">
        <v>579</v>
      </c>
      <c r="BR20" s="5" t="s">
        <v>579</v>
      </c>
      <c r="BS20" s="5" t="s">
        <v>577</v>
      </c>
      <c r="BT20" s="5" t="s">
        <v>579</v>
      </c>
      <c r="BU20" s="5" t="s">
        <v>1252</v>
      </c>
      <c r="BV20" s="5" t="s">
        <v>1252</v>
      </c>
      <c r="BW20" s="5" t="s">
        <v>577</v>
      </c>
      <c r="BX20" s="5" t="s">
        <v>749</v>
      </c>
      <c r="BY20" s="5" t="s">
        <v>749</v>
      </c>
      <c r="BZ20" s="5" t="s">
        <v>577</v>
      </c>
      <c r="CA20" s="5" t="s">
        <v>579</v>
      </c>
      <c r="CB20" s="5" t="s">
        <v>579</v>
      </c>
      <c r="CC20" s="5" t="s">
        <v>577</v>
      </c>
      <c r="CD20" s="5" t="s">
        <v>579</v>
      </c>
      <c r="CE20" s="5" t="s">
        <v>579</v>
      </c>
      <c r="CF20" s="5" t="s">
        <v>577</v>
      </c>
      <c r="CG20" s="5" t="s">
        <v>591</v>
      </c>
      <c r="CH20" s="5" t="s">
        <v>1253</v>
      </c>
      <c r="CI20" s="5" t="s">
        <v>577</v>
      </c>
      <c r="CJ20" s="5" t="s">
        <v>1254</v>
      </c>
      <c r="CK20" s="5" t="s">
        <v>1253</v>
      </c>
      <c r="CL20" s="5" t="s">
        <v>577</v>
      </c>
      <c r="CM20" s="5" t="s">
        <v>1255</v>
      </c>
      <c r="CN20" s="5" t="s">
        <v>1253</v>
      </c>
      <c r="CO20" s="5" t="s">
        <v>577</v>
      </c>
      <c r="CP20" s="5" t="s">
        <v>592</v>
      </c>
      <c r="CQ20" s="5" t="s">
        <v>1253</v>
      </c>
      <c r="CR20" s="5" t="s">
        <v>577</v>
      </c>
      <c r="CS20" s="5" t="s">
        <v>719</v>
      </c>
      <c r="CT20" s="5" t="s">
        <v>1253</v>
      </c>
      <c r="CU20" s="5" t="s">
        <v>577</v>
      </c>
      <c r="CV20" s="5" t="s">
        <v>1256</v>
      </c>
      <c r="CW20" s="5" t="s">
        <v>591</v>
      </c>
      <c r="CX20" s="5" t="s">
        <v>572</v>
      </c>
      <c r="CY20" s="5" t="s">
        <v>591</v>
      </c>
      <c r="CZ20" s="5" t="s">
        <v>1253</v>
      </c>
      <c r="DA20" s="5" t="s">
        <v>577</v>
      </c>
      <c r="DB20" s="5" t="s">
        <v>1256</v>
      </c>
      <c r="DC20" s="5" t="s">
        <v>1253</v>
      </c>
      <c r="DD20" s="5" t="s">
        <v>577</v>
      </c>
      <c r="DE20" s="5" t="s">
        <v>1257</v>
      </c>
      <c r="DF20" s="5" t="s">
        <v>591</v>
      </c>
      <c r="DG20" s="5" t="s">
        <v>577</v>
      </c>
      <c r="DH20" s="5" t="s">
        <v>579</v>
      </c>
      <c r="DI20" s="5" t="s">
        <v>579</v>
      </c>
      <c r="DJ20" s="5" t="s">
        <v>577</v>
      </c>
      <c r="DK20" s="5" t="s">
        <v>579</v>
      </c>
      <c r="DL20" s="5" t="s">
        <v>579</v>
      </c>
      <c r="DM20" s="5" t="s">
        <v>577</v>
      </c>
      <c r="DN20" s="5" t="s">
        <v>591</v>
      </c>
      <c r="DO20" s="5" t="s">
        <v>591</v>
      </c>
      <c r="DP20" s="5" t="s">
        <v>577</v>
      </c>
      <c r="DQ20" s="5" t="s">
        <v>579</v>
      </c>
      <c r="DR20" s="5" t="s">
        <v>579</v>
      </c>
      <c r="DS20" s="5" t="s">
        <v>577</v>
      </c>
      <c r="DT20" s="5" t="s">
        <v>579</v>
      </c>
      <c r="DU20" s="5" t="s">
        <v>579</v>
      </c>
      <c r="DV20" s="5" t="s">
        <v>577</v>
      </c>
      <c r="DW20" s="5" t="s">
        <v>579</v>
      </c>
      <c r="DX20" s="5" t="s">
        <v>579</v>
      </c>
      <c r="DY20" s="5" t="s">
        <v>577</v>
      </c>
      <c r="DZ20" s="5" t="s">
        <v>579</v>
      </c>
      <c r="EA20" s="5" t="s">
        <v>579</v>
      </c>
      <c r="EB20" s="5" t="s">
        <v>577</v>
      </c>
      <c r="EC20" s="5" t="s">
        <v>1038</v>
      </c>
      <c r="ED20" s="5" t="s">
        <v>1039</v>
      </c>
      <c r="EE20" s="5" t="s">
        <v>1258</v>
      </c>
      <c r="EF20" s="5" t="s">
        <v>1258</v>
      </c>
      <c r="EG20" s="5" t="s">
        <v>1259</v>
      </c>
      <c r="EH20" s="5" t="s">
        <v>1260</v>
      </c>
      <c r="EI20" s="5" t="s">
        <v>1038</v>
      </c>
      <c r="EJ20" s="5" t="s">
        <v>1039</v>
      </c>
      <c r="EK20" s="5" t="s">
        <v>604</v>
      </c>
      <c r="EL20" s="5" t="s">
        <v>604</v>
      </c>
      <c r="EM20" s="5" t="s">
        <v>605</v>
      </c>
      <c r="EN20" s="5" t="s">
        <v>605</v>
      </c>
      <c r="EO20" s="5" t="s">
        <v>606</v>
      </c>
      <c r="EP20" s="5" t="s">
        <v>606</v>
      </c>
      <c r="EQ20" s="5" t="s">
        <v>607</v>
      </c>
      <c r="ER20" s="5" t="s">
        <v>607</v>
      </c>
      <c r="ES20" s="5" t="s">
        <v>608</v>
      </c>
      <c r="ET20" s="5" t="s">
        <v>608</v>
      </c>
      <c r="EU20" s="5"/>
      <c r="EV20" s="5"/>
      <c r="EW20" s="5" t="s">
        <v>747</v>
      </c>
      <c r="EX20" s="5" t="s">
        <v>747</v>
      </c>
      <c r="EY20" s="5"/>
      <c r="EZ20" s="5"/>
      <c r="FA20" s="5" t="s">
        <v>609</v>
      </c>
      <c r="FB20" s="5" t="s">
        <v>609</v>
      </c>
      <c r="FC20" s="5" t="s">
        <v>609</v>
      </c>
      <c r="FD20" s="5" t="s">
        <v>609</v>
      </c>
      <c r="FE20" s="5" t="s">
        <v>611</v>
      </c>
      <c r="FF20" s="5" t="s">
        <v>611</v>
      </c>
      <c r="FG20" s="5" t="s">
        <v>604</v>
      </c>
      <c r="FH20" s="5" t="s">
        <v>604</v>
      </c>
      <c r="FI20" s="5" t="s">
        <v>610</v>
      </c>
      <c r="FJ20" s="5" t="s">
        <v>610</v>
      </c>
      <c r="FK20" s="5" t="s">
        <v>611</v>
      </c>
      <c r="FL20" s="5" t="s">
        <v>611</v>
      </c>
      <c r="FM20" s="5" t="s">
        <v>1038</v>
      </c>
      <c r="FN20" s="5" t="s">
        <v>1039</v>
      </c>
      <c r="FO20" s="5" t="s">
        <v>613</v>
      </c>
      <c r="FP20" s="5" t="s">
        <v>613</v>
      </c>
      <c r="FQ20" s="5" t="s">
        <v>579</v>
      </c>
      <c r="FR20" s="5" t="s">
        <v>579</v>
      </c>
      <c r="FS20" s="5" t="s">
        <v>1261</v>
      </c>
      <c r="FT20" s="5" t="s">
        <v>1261</v>
      </c>
      <c r="FU20" s="5" t="s">
        <v>603</v>
      </c>
      <c r="FV20" s="5" t="s">
        <v>603</v>
      </c>
      <c r="FW20" s="5" t="s">
        <v>1262</v>
      </c>
      <c r="FX20" s="5" t="s">
        <v>1262</v>
      </c>
      <c r="FY20" s="5" t="s">
        <v>1263</v>
      </c>
      <c r="FZ20" s="5" t="s">
        <v>1263</v>
      </c>
      <c r="GA20" s="5" t="s">
        <v>616</v>
      </c>
      <c r="GB20" s="5" t="s">
        <v>617</v>
      </c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 t="s">
        <v>1264</v>
      </c>
      <c r="GN20" s="5" t="s">
        <v>1264</v>
      </c>
      <c r="GO20" s="5" t="s">
        <v>1265</v>
      </c>
      <c r="GP20" s="5" t="s">
        <v>1264</v>
      </c>
      <c r="GQ20" s="5" t="s">
        <v>576</v>
      </c>
      <c r="GR20" s="5" t="s">
        <v>576</v>
      </c>
      <c r="GS20" s="5" t="s">
        <v>620</v>
      </c>
      <c r="GT20" s="5" t="s">
        <v>620</v>
      </c>
      <c r="GU20" s="5" t="s">
        <v>621</v>
      </c>
      <c r="GV20" s="5" t="s">
        <v>621</v>
      </c>
      <c r="GW20" s="5" t="s">
        <v>622</v>
      </c>
      <c r="GX20" s="5" t="s">
        <v>622</v>
      </c>
      <c r="GY20" s="5" t="s">
        <v>623</v>
      </c>
      <c r="GZ20" s="5" t="s">
        <v>623</v>
      </c>
      <c r="HA20" s="5" t="s">
        <v>579</v>
      </c>
      <c r="HB20" s="5" t="s">
        <v>579</v>
      </c>
      <c r="HC20" s="5" t="s">
        <v>609</v>
      </c>
      <c r="HD20" s="5" t="s">
        <v>609</v>
      </c>
      <c r="HE20" s="5"/>
      <c r="HF20" s="5"/>
      <c r="HG20" s="5" t="s">
        <v>1266</v>
      </c>
      <c r="HH20" s="5" t="s">
        <v>1267</v>
      </c>
      <c r="HI20" s="5" t="s">
        <v>579</v>
      </c>
      <c r="HJ20" s="5" t="s">
        <v>579</v>
      </c>
      <c r="HK20" s="5" t="s">
        <v>579</v>
      </c>
      <c r="HL20" s="5" t="s">
        <v>579</v>
      </c>
      <c r="HM20" s="5" t="s">
        <v>1258</v>
      </c>
      <c r="HN20" s="5" t="s">
        <v>1258</v>
      </c>
      <c r="HO20" s="5" t="s">
        <v>626</v>
      </c>
      <c r="HP20" s="5" t="s">
        <v>626</v>
      </c>
      <c r="HQ20" s="5" t="s">
        <v>627</v>
      </c>
      <c r="HR20" s="5" t="s">
        <v>627</v>
      </c>
      <c r="HS20" s="5" t="s">
        <v>1268</v>
      </c>
      <c r="HT20" s="5" t="s">
        <v>1268</v>
      </c>
      <c r="HU20" s="5" t="s">
        <v>587</v>
      </c>
      <c r="HV20" s="5" t="s">
        <v>587</v>
      </c>
      <c r="HW20" s="5" t="s">
        <v>591</v>
      </c>
      <c r="HX20" s="5" t="s">
        <v>591</v>
      </c>
      <c r="HY20" s="5" t="s">
        <v>579</v>
      </c>
      <c r="HZ20" s="5" t="s">
        <v>579</v>
      </c>
      <c r="IA20" s="5" t="s">
        <v>1269</v>
      </c>
      <c r="IB20" s="5" t="s">
        <v>1269</v>
      </c>
      <c r="IC20" s="5" t="s">
        <v>609</v>
      </c>
      <c r="ID20" s="5" t="s">
        <v>609</v>
      </c>
      <c r="IE20" s="5" t="s">
        <v>579</v>
      </c>
      <c r="IF20" s="5" t="s">
        <v>579</v>
      </c>
      <c r="IG20" s="5" t="s">
        <v>611</v>
      </c>
      <c r="IH20" s="5" t="s">
        <v>611</v>
      </c>
      <c r="II20" s="5" t="s">
        <v>780</v>
      </c>
      <c r="IJ20" s="5" t="s">
        <v>780</v>
      </c>
      <c r="IK20" s="5" t="s">
        <v>1252</v>
      </c>
      <c r="IL20" s="5" t="s">
        <v>1252</v>
      </c>
      <c r="IM20" s="5" t="s">
        <v>1270</v>
      </c>
      <c r="IN20" s="5" t="s">
        <v>1270</v>
      </c>
      <c r="IO20" s="5" t="s">
        <v>691</v>
      </c>
      <c r="IP20" s="5" t="s">
        <v>691</v>
      </c>
      <c r="IQ20" s="5" t="s">
        <v>579</v>
      </c>
      <c r="IR20" s="5" t="s">
        <v>579</v>
      </c>
      <c r="IS20" s="5" t="s">
        <v>611</v>
      </c>
      <c r="IT20" s="5" t="s">
        <v>611</v>
      </c>
      <c r="IU20" s="5" t="s">
        <v>579</v>
      </c>
      <c r="IV20" s="5" t="s">
        <v>579</v>
      </c>
      <c r="IW20" s="5" t="s">
        <v>579</v>
      </c>
      <c r="IX20" s="5" t="s">
        <v>579</v>
      </c>
      <c r="IY20" s="5" t="s">
        <v>579</v>
      </c>
      <c r="IZ20" s="5" t="s">
        <v>579</v>
      </c>
      <c r="JA20" s="5" t="s">
        <v>579</v>
      </c>
      <c r="JB20" s="5" t="s">
        <v>579</v>
      </c>
      <c r="JC20" s="5" t="s">
        <v>579</v>
      </c>
      <c r="JD20" s="5" t="s">
        <v>1039</v>
      </c>
      <c r="JE20" s="5" t="s">
        <v>635</v>
      </c>
      <c r="JF20" s="5" t="s">
        <v>635</v>
      </c>
      <c r="JG20" s="5" t="s">
        <v>1271</v>
      </c>
      <c r="JH20" s="5" t="s">
        <v>1272</v>
      </c>
      <c r="JI20" s="5" t="s">
        <v>1273</v>
      </c>
      <c r="JJ20" s="5" t="s">
        <v>1274</v>
      </c>
      <c r="JK20" s="5" t="s">
        <v>591</v>
      </c>
      <c r="JL20" s="5" t="s">
        <v>591</v>
      </c>
      <c r="JM20" s="5" t="s">
        <v>591</v>
      </c>
      <c r="JN20" s="5" t="s">
        <v>591</v>
      </c>
      <c r="JO20" s="5" t="s">
        <v>591</v>
      </c>
      <c r="JP20" s="5" t="s">
        <v>591</v>
      </c>
      <c r="JQ20" s="5" t="s">
        <v>591</v>
      </c>
      <c r="JR20" s="5" t="s">
        <v>1275</v>
      </c>
      <c r="JS20" s="5" t="s">
        <v>639</v>
      </c>
      <c r="JT20" s="5" t="s">
        <v>639</v>
      </c>
      <c r="JU20" s="5" t="s">
        <v>591</v>
      </c>
      <c r="JV20" s="5" t="s">
        <v>591</v>
      </c>
      <c r="JW20" s="5" t="s">
        <v>591</v>
      </c>
      <c r="JX20" s="5" t="s">
        <v>591</v>
      </c>
      <c r="JY20" s="5" t="s">
        <v>591</v>
      </c>
      <c r="JZ20" s="5" t="s">
        <v>591</v>
      </c>
      <c r="KA20" s="5" t="s">
        <v>591</v>
      </c>
      <c r="KB20" s="5" t="s">
        <v>591</v>
      </c>
      <c r="KC20" s="5" t="s">
        <v>591</v>
      </c>
      <c r="KD20" s="5" t="s">
        <v>591</v>
      </c>
      <c r="KE20" s="5" t="s">
        <v>591</v>
      </c>
      <c r="KF20" s="5" t="s">
        <v>591</v>
      </c>
      <c r="KG20" s="5" t="s">
        <v>656</v>
      </c>
      <c r="KH20" s="5" t="s">
        <v>656</v>
      </c>
      <c r="KI20" s="5" t="s">
        <v>579</v>
      </c>
      <c r="KJ20" s="5" t="s">
        <v>579</v>
      </c>
      <c r="KK20" s="5" t="s">
        <v>642</v>
      </c>
      <c r="KL20" s="5" t="s">
        <v>642</v>
      </c>
      <c r="KM20" s="5" t="s">
        <v>591</v>
      </c>
      <c r="KN20" s="5" t="s">
        <v>591</v>
      </c>
      <c r="KO20" s="5" t="s">
        <v>591</v>
      </c>
      <c r="KP20" s="5" t="s">
        <v>591</v>
      </c>
      <c r="KQ20" s="5" t="s">
        <v>591</v>
      </c>
      <c r="KR20" s="5" t="s">
        <v>591</v>
      </c>
      <c r="KS20" s="5" t="s">
        <v>591</v>
      </c>
      <c r="KT20" s="5" t="s">
        <v>591</v>
      </c>
      <c r="KU20" s="5" t="s">
        <v>591</v>
      </c>
      <c r="KV20" s="5" t="s">
        <v>591</v>
      </c>
      <c r="KW20" s="5" t="s">
        <v>591</v>
      </c>
      <c r="KX20" s="5" t="s">
        <v>591</v>
      </c>
      <c r="KY20" s="5" t="s">
        <v>579</v>
      </c>
      <c r="KZ20" s="5" t="s">
        <v>579</v>
      </c>
      <c r="LA20" s="5" t="s">
        <v>579</v>
      </c>
      <c r="LB20" s="5" t="s">
        <v>579</v>
      </c>
      <c r="LC20" s="5" t="s">
        <v>579</v>
      </c>
      <c r="LD20" s="5" t="s">
        <v>579</v>
      </c>
      <c r="LE20" s="5" t="s">
        <v>579</v>
      </c>
      <c r="LF20" s="5" t="s">
        <v>579</v>
      </c>
      <c r="LG20" s="5" t="s">
        <v>579</v>
      </c>
      <c r="LH20" s="5" t="s">
        <v>579</v>
      </c>
      <c r="LI20" s="5" t="s">
        <v>579</v>
      </c>
      <c r="LJ20" s="5" t="s">
        <v>579</v>
      </c>
      <c r="LK20" s="5" t="s">
        <v>579</v>
      </c>
      <c r="LL20" s="5" t="s">
        <v>579</v>
      </c>
      <c r="LM20" s="5" t="s">
        <v>579</v>
      </c>
      <c r="LN20" s="5" t="s">
        <v>579</v>
      </c>
      <c r="LO20" s="5" t="s">
        <v>579</v>
      </c>
      <c r="LP20" s="5" t="s">
        <v>579</v>
      </c>
      <c r="LQ20" s="5" t="s">
        <v>591</v>
      </c>
      <c r="LR20" s="5" t="s">
        <v>591</v>
      </c>
      <c r="LS20" s="5" t="s">
        <v>579</v>
      </c>
      <c r="LT20" s="5" t="s">
        <v>579</v>
      </c>
      <c r="LU20" s="5" t="s">
        <v>579</v>
      </c>
      <c r="LV20" s="5" t="s">
        <v>579</v>
      </c>
      <c r="LW20" s="5" t="s">
        <v>579</v>
      </c>
      <c r="LX20" s="5" t="s">
        <v>579</v>
      </c>
      <c r="LY20" s="5" t="s">
        <v>611</v>
      </c>
      <c r="LZ20" s="5" t="s">
        <v>611</v>
      </c>
      <c r="MA20" s="5" t="s">
        <v>579</v>
      </c>
      <c r="MB20" s="5" t="s">
        <v>579</v>
      </c>
      <c r="MC20" s="5" t="s">
        <v>579</v>
      </c>
      <c r="MD20" s="5" t="s">
        <v>579</v>
      </c>
      <c r="ME20" s="5" t="s">
        <v>645</v>
      </c>
      <c r="MF20" s="5" t="s">
        <v>645</v>
      </c>
      <c r="MG20" s="5" t="s">
        <v>587</v>
      </c>
      <c r="MH20" s="5" t="s">
        <v>587</v>
      </c>
      <c r="MI20" s="5" t="s">
        <v>576</v>
      </c>
      <c r="MJ20" s="5" t="s">
        <v>576</v>
      </c>
      <c r="MK20" s="5" t="s">
        <v>591</v>
      </c>
      <c r="ML20" s="5" t="s">
        <v>591</v>
      </c>
      <c r="MM20" s="5" t="s">
        <v>579</v>
      </c>
      <c r="MN20" s="5" t="s">
        <v>579</v>
      </c>
      <c r="MO20" s="5" t="s">
        <v>579</v>
      </c>
      <c r="MP20" s="5" t="s">
        <v>579</v>
      </c>
      <c r="MQ20" s="5" t="s">
        <v>591</v>
      </c>
      <c r="MR20" s="5" t="s">
        <v>591</v>
      </c>
      <c r="MS20" s="5" t="s">
        <v>591</v>
      </c>
      <c r="MT20" s="5" t="s">
        <v>591</v>
      </c>
      <c r="MU20" s="5" t="s">
        <v>579</v>
      </c>
      <c r="MV20" s="5" t="s">
        <v>579</v>
      </c>
      <c r="MW20" s="5" t="s">
        <v>579</v>
      </c>
      <c r="MX20" s="5" t="s">
        <v>579</v>
      </c>
      <c r="MY20" s="5" t="s">
        <v>579</v>
      </c>
      <c r="MZ20" s="5" t="s">
        <v>579</v>
      </c>
      <c r="NA20" s="5" t="s">
        <v>579</v>
      </c>
      <c r="NB20" s="5" t="s">
        <v>579</v>
      </c>
      <c r="NC20" s="5" t="s">
        <v>579</v>
      </c>
      <c r="ND20" s="5" t="s">
        <v>579</v>
      </c>
      <c r="NE20" s="5" t="s">
        <v>579</v>
      </c>
      <c r="NF20" s="5" t="s">
        <v>579</v>
      </c>
      <c r="NG20" s="5" t="s">
        <v>1038</v>
      </c>
      <c r="NH20" s="5" t="s">
        <v>1039</v>
      </c>
      <c r="NI20" s="5" t="s">
        <v>1276</v>
      </c>
      <c r="NJ20" s="5" t="s">
        <v>1277</v>
      </c>
      <c r="NK20" s="5" t="s">
        <v>579</v>
      </c>
      <c r="NL20" s="5" t="s">
        <v>579</v>
      </c>
      <c r="NM20" s="5" t="s">
        <v>579</v>
      </c>
      <c r="NN20" s="5" t="s">
        <v>579</v>
      </c>
      <c r="NO20" s="5" t="s">
        <v>574</v>
      </c>
      <c r="NP20" s="5" t="s">
        <v>574</v>
      </c>
      <c r="NQ20" s="5" t="s">
        <v>648</v>
      </c>
      <c r="NR20" s="5" t="s">
        <v>648</v>
      </c>
      <c r="NS20" s="5" t="s">
        <v>611</v>
      </c>
      <c r="NT20" s="5" t="s">
        <v>611</v>
      </c>
      <c r="NU20" s="5" t="s">
        <v>611</v>
      </c>
      <c r="NV20" s="5" t="s">
        <v>611</v>
      </c>
      <c r="NW20" s="5" t="s">
        <v>611</v>
      </c>
      <c r="NX20" s="5" t="s">
        <v>611</v>
      </c>
      <c r="NY20" s="5" t="s">
        <v>611</v>
      </c>
      <c r="NZ20" s="5" t="s">
        <v>611</v>
      </c>
      <c r="OA20" s="5" t="s">
        <v>579</v>
      </c>
      <c r="OB20" s="5" t="s">
        <v>579</v>
      </c>
      <c r="OC20" s="5" t="s">
        <v>579</v>
      </c>
      <c r="OD20" s="5" t="s">
        <v>579</v>
      </c>
      <c r="OE20" s="5" t="s">
        <v>579</v>
      </c>
      <c r="OF20" s="5" t="s">
        <v>579</v>
      </c>
      <c r="OG20" s="5" t="s">
        <v>579</v>
      </c>
      <c r="OH20" s="5" t="s">
        <v>579</v>
      </c>
      <c r="OI20" s="5" t="s">
        <v>579</v>
      </c>
      <c r="OJ20" s="5" t="s">
        <v>579</v>
      </c>
      <c r="OK20" s="5" t="s">
        <v>579</v>
      </c>
      <c r="OL20" s="5" t="s">
        <v>579</v>
      </c>
      <c r="OM20" s="5" t="s">
        <v>611</v>
      </c>
      <c r="ON20" s="5" t="s">
        <v>611</v>
      </c>
      <c r="OO20" s="5" t="s">
        <v>579</v>
      </c>
      <c r="OP20" s="5" t="s">
        <v>579</v>
      </c>
      <c r="OQ20" s="5" t="s">
        <v>579</v>
      </c>
      <c r="OR20" s="5" t="s">
        <v>579</v>
      </c>
      <c r="OS20" s="5" t="s">
        <v>579</v>
      </c>
      <c r="OT20" s="5" t="s">
        <v>579</v>
      </c>
      <c r="OU20" s="5" t="s">
        <v>579</v>
      </c>
      <c r="OV20" s="5" t="s">
        <v>579</v>
      </c>
      <c r="OW20" s="5" t="s">
        <v>649</v>
      </c>
      <c r="OX20" s="5" t="s">
        <v>649</v>
      </c>
      <c r="OY20" s="5" t="s">
        <v>579</v>
      </c>
      <c r="OZ20" s="5" t="s">
        <v>579</v>
      </c>
      <c r="PA20" s="5" t="s">
        <v>611</v>
      </c>
      <c r="PB20" s="5" t="s">
        <v>611</v>
      </c>
      <c r="PC20" s="5" t="s">
        <v>579</v>
      </c>
      <c r="PD20" s="5" t="s">
        <v>579</v>
      </c>
      <c r="PE20" s="5" t="s">
        <v>579</v>
      </c>
      <c r="PF20" s="5" t="s">
        <v>579</v>
      </c>
      <c r="PG20" s="5" t="s">
        <v>579</v>
      </c>
      <c r="PH20" s="5" t="s">
        <v>579</v>
      </c>
      <c r="PI20" s="5" t="s">
        <v>579</v>
      </c>
      <c r="PJ20" s="5" t="s">
        <v>579</v>
      </c>
      <c r="PK20" s="5" t="s">
        <v>650</v>
      </c>
      <c r="PL20" s="5" t="s">
        <v>1252</v>
      </c>
      <c r="PM20" s="5" t="s">
        <v>651</v>
      </c>
      <c r="PN20" s="5" t="s">
        <v>651</v>
      </c>
      <c r="PO20" s="5" t="s">
        <v>579</v>
      </c>
      <c r="PP20" s="5" t="s">
        <v>579</v>
      </c>
      <c r="PQ20" s="5" t="s">
        <v>611</v>
      </c>
      <c r="PR20" s="5" t="s">
        <v>611</v>
      </c>
      <c r="PS20" s="5" t="s">
        <v>579</v>
      </c>
      <c r="PT20" s="5" t="s">
        <v>579</v>
      </c>
      <c r="PU20" s="5" t="s">
        <v>650</v>
      </c>
      <c r="PV20" s="5" t="s">
        <v>650</v>
      </c>
      <c r="PW20" s="5" t="s">
        <v>611</v>
      </c>
      <c r="PX20" s="5" t="s">
        <v>611</v>
      </c>
      <c r="PY20" s="5" t="s">
        <v>579</v>
      </c>
      <c r="PZ20" s="5" t="s">
        <v>579</v>
      </c>
      <c r="QA20" s="5" t="s">
        <v>579</v>
      </c>
      <c r="QB20" s="5" t="s">
        <v>579</v>
      </c>
      <c r="QC20" s="5" t="s">
        <v>591</v>
      </c>
      <c r="QD20" s="5" t="s">
        <v>591</v>
      </c>
      <c r="QE20" s="5" t="s">
        <v>579</v>
      </c>
      <c r="QF20" s="5" t="s">
        <v>610</v>
      </c>
      <c r="QG20" s="5" t="s">
        <v>579</v>
      </c>
      <c r="QH20" s="5" t="s">
        <v>652</v>
      </c>
      <c r="QI20" s="5" t="s">
        <v>579</v>
      </c>
      <c r="QJ20" s="5" t="s">
        <v>653</v>
      </c>
      <c r="QK20" s="5" t="s">
        <v>579</v>
      </c>
      <c r="QL20" s="5" t="s">
        <v>837</v>
      </c>
      <c r="QM20" s="5" t="s">
        <v>591</v>
      </c>
      <c r="QN20" s="5" t="s">
        <v>591</v>
      </c>
      <c r="QO20" s="5" t="s">
        <v>591</v>
      </c>
      <c r="QP20" s="5" t="s">
        <v>1264</v>
      </c>
      <c r="QQ20" s="5" t="s">
        <v>591</v>
      </c>
      <c r="QR20" s="5" t="s">
        <v>591</v>
      </c>
      <c r="QS20" s="5" t="s">
        <v>591</v>
      </c>
      <c r="QT20" s="5" t="s">
        <v>591</v>
      </c>
      <c r="QU20" s="5" t="s">
        <v>591</v>
      </c>
      <c r="QV20" s="5" t="s">
        <v>591</v>
      </c>
      <c r="QW20" s="5" t="s">
        <v>656</v>
      </c>
      <c r="QX20" s="5" t="s">
        <v>656</v>
      </c>
      <c r="QY20" s="5" t="s">
        <v>579</v>
      </c>
      <c r="QZ20" s="5" t="s">
        <v>579</v>
      </c>
      <c r="RA20" s="5" t="s">
        <v>605</v>
      </c>
      <c r="RB20" s="5" t="s">
        <v>605</v>
      </c>
      <c r="RC20" s="5" t="s">
        <v>592</v>
      </c>
      <c r="RD20" s="5" t="s">
        <v>1253</v>
      </c>
      <c r="RE20" s="5" t="s">
        <v>591</v>
      </c>
      <c r="RF20" s="5" t="s">
        <v>591</v>
      </c>
      <c r="RG20" s="5" t="s">
        <v>591</v>
      </c>
      <c r="RH20" s="5" t="s">
        <v>591</v>
      </c>
      <c r="RI20" s="5" t="s">
        <v>591</v>
      </c>
      <c r="RJ20" s="5" t="s">
        <v>591</v>
      </c>
      <c r="RK20" s="5" t="s">
        <v>591</v>
      </c>
      <c r="RL20" s="5" t="s">
        <v>591</v>
      </c>
      <c r="RM20" s="5" t="s">
        <v>591</v>
      </c>
      <c r="RN20" s="5" t="s">
        <v>591</v>
      </c>
      <c r="RO20" s="5" t="s">
        <v>591</v>
      </c>
      <c r="RP20" s="5" t="s">
        <v>591</v>
      </c>
      <c r="RQ20" s="5" t="s">
        <v>591</v>
      </c>
      <c r="RR20" s="5" t="s">
        <v>591</v>
      </c>
      <c r="RS20" s="5" t="s">
        <v>591</v>
      </c>
      <c r="RT20" s="5" t="s">
        <v>591</v>
      </c>
      <c r="RU20" s="5" t="s">
        <v>591</v>
      </c>
      <c r="RV20" s="5" t="s">
        <v>591</v>
      </c>
      <c r="RW20" s="5" t="s">
        <v>591</v>
      </c>
      <c r="RX20" s="5" t="s">
        <v>591</v>
      </c>
      <c r="RY20" s="5" t="s">
        <v>591</v>
      </c>
      <c r="RZ20" s="5" t="s">
        <v>591</v>
      </c>
      <c r="SA20" s="5" t="s">
        <v>591</v>
      </c>
      <c r="SB20" s="5" t="s">
        <v>591</v>
      </c>
      <c r="SC20" s="5" t="s">
        <v>591</v>
      </c>
      <c r="SD20" s="5" t="s">
        <v>591</v>
      </c>
      <c r="SE20" s="5" t="s">
        <v>591</v>
      </c>
      <c r="SF20" s="5" t="s">
        <v>591</v>
      </c>
      <c r="SG20" s="5" t="s">
        <v>591</v>
      </c>
      <c r="SH20" s="5" t="s">
        <v>591</v>
      </c>
      <c r="SI20" s="5" t="s">
        <v>579</v>
      </c>
      <c r="SJ20" s="5" t="s">
        <v>579</v>
      </c>
      <c r="SK20" s="5" t="s">
        <v>591</v>
      </c>
      <c r="SL20" s="5" t="s">
        <v>591</v>
      </c>
      <c r="SM20" s="5" t="s">
        <v>611</v>
      </c>
      <c r="SN20" s="5" t="s">
        <v>611</v>
      </c>
      <c r="SO20" s="5" t="s">
        <v>611</v>
      </c>
      <c r="SP20" s="5" t="s">
        <v>611</v>
      </c>
      <c r="SQ20" s="5" t="s">
        <v>579</v>
      </c>
      <c r="SR20" s="5" t="s">
        <v>579</v>
      </c>
      <c r="SS20" s="5" t="s">
        <v>610</v>
      </c>
      <c r="ST20" s="5" t="s">
        <v>610</v>
      </c>
      <c r="SU20" s="5" t="s">
        <v>657</v>
      </c>
      <c r="SV20" s="5" t="s">
        <v>657</v>
      </c>
      <c r="SW20" s="5" t="s">
        <v>579</v>
      </c>
      <c r="SX20" s="5" t="s">
        <v>579</v>
      </c>
      <c r="SY20" s="5" t="s">
        <v>579</v>
      </c>
      <c r="SZ20" s="5" t="s">
        <v>579</v>
      </c>
      <c r="TA20" s="5" t="s">
        <v>579</v>
      </c>
      <c r="TB20" s="5" t="s">
        <v>579</v>
      </c>
      <c r="TC20" s="5" t="s">
        <v>579</v>
      </c>
      <c r="TD20" s="5" t="s">
        <v>579</v>
      </c>
      <c r="TE20" s="5" t="s">
        <v>579</v>
      </c>
      <c r="TF20" s="5" t="s">
        <v>579</v>
      </c>
      <c r="TG20" s="5" t="s">
        <v>579</v>
      </c>
      <c r="TH20" s="5" t="s">
        <v>579</v>
      </c>
      <c r="TI20" s="5" t="s">
        <v>579</v>
      </c>
      <c r="TJ20" s="5" t="s">
        <v>579</v>
      </c>
      <c r="TK20" s="5" t="s">
        <v>579</v>
      </c>
      <c r="TL20" s="5" t="s">
        <v>579</v>
      </c>
      <c r="TM20" s="5" t="s">
        <v>579</v>
      </c>
      <c r="TN20" s="5" t="s">
        <v>579</v>
      </c>
      <c r="TO20" s="5" t="s">
        <v>579</v>
      </c>
      <c r="TP20" s="5" t="s">
        <v>579</v>
      </c>
      <c r="TQ20" s="5" t="s">
        <v>579</v>
      </c>
      <c r="TR20" s="5" t="s">
        <v>652</v>
      </c>
      <c r="TS20" s="5" t="s">
        <v>579</v>
      </c>
      <c r="TT20" s="5" t="s">
        <v>653</v>
      </c>
      <c r="TU20" s="5" t="s">
        <v>579</v>
      </c>
      <c r="TV20" s="5" t="s">
        <v>837</v>
      </c>
      <c r="TW20" s="5" t="s">
        <v>579</v>
      </c>
      <c r="TX20" s="5" t="s">
        <v>579</v>
      </c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 t="s">
        <v>579</v>
      </c>
      <c r="UJ20" s="5" t="s">
        <v>579</v>
      </c>
      <c r="UK20" s="5" t="s">
        <v>611</v>
      </c>
      <c r="UL20" s="5" t="s">
        <v>611</v>
      </c>
      <c r="UM20" s="5" t="s">
        <v>611</v>
      </c>
      <c r="UN20" s="5" t="s">
        <v>611</v>
      </c>
      <c r="UO20" s="5"/>
      <c r="UP20" s="5"/>
      <c r="UQ20" s="5" t="s">
        <v>645</v>
      </c>
      <c r="UR20" s="5" t="s">
        <v>645</v>
      </c>
      <c r="US20" s="5" t="s">
        <v>658</v>
      </c>
      <c r="UT20" s="5" t="s">
        <v>659</v>
      </c>
      <c r="UU20" s="5" t="s">
        <v>579</v>
      </c>
      <c r="UV20" s="5" t="s">
        <v>572</v>
      </c>
      <c r="UW20" s="5" t="s">
        <v>703</v>
      </c>
      <c r="UX20" s="5" t="s">
        <v>703</v>
      </c>
      <c r="UY20" s="5" t="s">
        <v>577</v>
      </c>
      <c r="UZ20" s="5" t="s">
        <v>704</v>
      </c>
      <c r="VA20" s="5" t="s">
        <v>705</v>
      </c>
      <c r="VB20" s="5" t="s">
        <v>572</v>
      </c>
    </row>
    <row r="21" spans="1:574" s="7" customFormat="1" x14ac:dyDescent="0.25">
      <c r="A21" s="5" t="s">
        <v>572</v>
      </c>
      <c r="B21" s="6" t="s">
        <v>1278</v>
      </c>
      <c r="C21" s="5" t="s">
        <v>574</v>
      </c>
      <c r="D21" s="6" t="s">
        <v>1279</v>
      </c>
      <c r="E21" s="5" t="s">
        <v>574</v>
      </c>
      <c r="F21" s="5" t="s">
        <v>576</v>
      </c>
      <c r="G21" s="5" t="s">
        <v>576</v>
      </c>
      <c r="H21" s="5" t="s">
        <v>577</v>
      </c>
      <c r="I21" s="5" t="s">
        <v>578</v>
      </c>
      <c r="J21" s="5" t="s">
        <v>578</v>
      </c>
      <c r="K21" s="5" t="s">
        <v>577</v>
      </c>
      <c r="L21" s="5" t="s">
        <v>579</v>
      </c>
      <c r="M21" s="5" t="s">
        <v>579</v>
      </c>
      <c r="N21" s="5" t="s">
        <v>577</v>
      </c>
      <c r="O21" s="5" t="s">
        <v>579</v>
      </c>
      <c r="P21" s="5" t="s">
        <v>579</v>
      </c>
      <c r="Q21" s="5" t="s">
        <v>577</v>
      </c>
      <c r="R21" s="5" t="s">
        <v>579</v>
      </c>
      <c r="S21" s="5" t="s">
        <v>579</v>
      </c>
      <c r="T21" s="5" t="s">
        <v>577</v>
      </c>
      <c r="U21" s="5" t="s">
        <v>579</v>
      </c>
      <c r="V21" s="5" t="s">
        <v>579</v>
      </c>
      <c r="W21" s="5" t="s">
        <v>577</v>
      </c>
      <c r="X21" s="5" t="s">
        <v>1280</v>
      </c>
      <c r="Y21" s="5" t="s">
        <v>1280</v>
      </c>
      <c r="Z21" s="5" t="s">
        <v>577</v>
      </c>
      <c r="AA21" s="5" t="s">
        <v>1281</v>
      </c>
      <c r="AB21" s="5" t="s">
        <v>1281</v>
      </c>
      <c r="AC21" s="5" t="s">
        <v>577</v>
      </c>
      <c r="AD21" s="5" t="s">
        <v>1282</v>
      </c>
      <c r="AE21" s="5" t="s">
        <v>1282</v>
      </c>
      <c r="AF21" s="5" t="s">
        <v>577</v>
      </c>
      <c r="AG21" s="5" t="s">
        <v>1283</v>
      </c>
      <c r="AH21" s="5" t="s">
        <v>1283</v>
      </c>
      <c r="AI21" s="5" t="s">
        <v>577</v>
      </c>
      <c r="AJ21" s="5"/>
      <c r="AK21" s="5"/>
      <c r="AL21" s="5" t="s">
        <v>577</v>
      </c>
      <c r="AM21" s="5"/>
      <c r="AN21" s="5"/>
      <c r="AO21" s="5" t="s">
        <v>577</v>
      </c>
      <c r="AP21" s="5" t="s">
        <v>584</v>
      </c>
      <c r="AQ21" s="5" t="s">
        <v>585</v>
      </c>
      <c r="AR21" s="5" t="s">
        <v>577</v>
      </c>
      <c r="AS21" s="5" t="s">
        <v>586</v>
      </c>
      <c r="AT21" s="5" t="s">
        <v>586</v>
      </c>
      <c r="AU21" s="5" t="s">
        <v>577</v>
      </c>
      <c r="AV21" s="5" t="s">
        <v>587</v>
      </c>
      <c r="AW21" s="5" t="s">
        <v>587</v>
      </c>
      <c r="AX21" s="5" t="s">
        <v>577</v>
      </c>
      <c r="AY21" s="5" t="s">
        <v>588</v>
      </c>
      <c r="AZ21" s="5" t="s">
        <v>588</v>
      </c>
      <c r="BA21" s="5" t="s">
        <v>577</v>
      </c>
      <c r="BB21" s="5" t="s">
        <v>579</v>
      </c>
      <c r="BC21" s="5" t="s">
        <v>579</v>
      </c>
      <c r="BD21" s="5" t="s">
        <v>577</v>
      </c>
      <c r="BE21" s="5" t="s">
        <v>579</v>
      </c>
      <c r="BF21" s="5" t="s">
        <v>579</v>
      </c>
      <c r="BG21" s="5" t="s">
        <v>577</v>
      </c>
      <c r="BH21" s="5" t="s">
        <v>579</v>
      </c>
      <c r="BI21" s="5" t="s">
        <v>579</v>
      </c>
      <c r="BJ21" s="5" t="s">
        <v>577</v>
      </c>
      <c r="BK21" s="5" t="s">
        <v>579</v>
      </c>
      <c r="BL21" s="5" t="s">
        <v>579</v>
      </c>
      <c r="BM21" s="5" t="s">
        <v>577</v>
      </c>
      <c r="BN21" s="5" t="s">
        <v>579</v>
      </c>
      <c r="BO21" s="5" t="s">
        <v>579</v>
      </c>
      <c r="BP21" s="5" t="s">
        <v>577</v>
      </c>
      <c r="BQ21" s="5" t="s">
        <v>579</v>
      </c>
      <c r="BR21" s="5" t="s">
        <v>579</v>
      </c>
      <c r="BS21" s="5" t="s">
        <v>577</v>
      </c>
      <c r="BT21" s="5" t="s">
        <v>579</v>
      </c>
      <c r="BU21" s="5" t="s">
        <v>669</v>
      </c>
      <c r="BV21" s="5" t="s">
        <v>669</v>
      </c>
      <c r="BW21" s="5" t="s">
        <v>577</v>
      </c>
      <c r="BX21" s="5" t="s">
        <v>590</v>
      </c>
      <c r="BY21" s="5" t="s">
        <v>590</v>
      </c>
      <c r="BZ21" s="5" t="s">
        <v>577</v>
      </c>
      <c r="CA21" s="5" t="s">
        <v>579</v>
      </c>
      <c r="CB21" s="5" t="s">
        <v>579</v>
      </c>
      <c r="CC21" s="5" t="s">
        <v>577</v>
      </c>
      <c r="CD21" s="5" t="s">
        <v>579</v>
      </c>
      <c r="CE21" s="5" t="s">
        <v>579</v>
      </c>
      <c r="CF21" s="5" t="s">
        <v>577</v>
      </c>
      <c r="CG21" s="5" t="s">
        <v>591</v>
      </c>
      <c r="CH21" s="5" t="s">
        <v>1284</v>
      </c>
      <c r="CI21" s="5" t="s">
        <v>577</v>
      </c>
      <c r="CJ21" s="5" t="s">
        <v>1285</v>
      </c>
      <c r="CK21" s="5" t="s">
        <v>1284</v>
      </c>
      <c r="CL21" s="5" t="s">
        <v>577</v>
      </c>
      <c r="CM21" s="5" t="s">
        <v>1286</v>
      </c>
      <c r="CN21" s="5" t="s">
        <v>1284</v>
      </c>
      <c r="CO21" s="5" t="s">
        <v>577</v>
      </c>
      <c r="CP21" s="5" t="s">
        <v>592</v>
      </c>
      <c r="CQ21" s="5" t="s">
        <v>1284</v>
      </c>
      <c r="CR21" s="5" t="s">
        <v>577</v>
      </c>
      <c r="CS21" s="5" t="s">
        <v>719</v>
      </c>
      <c r="CT21" s="5" t="s">
        <v>1284</v>
      </c>
      <c r="CU21" s="5" t="s">
        <v>577</v>
      </c>
      <c r="CV21" s="5" t="s">
        <v>1287</v>
      </c>
      <c r="CW21" s="5" t="s">
        <v>591</v>
      </c>
      <c r="CX21" s="5" t="s">
        <v>572</v>
      </c>
      <c r="CY21" s="5" t="s">
        <v>591</v>
      </c>
      <c r="CZ21" s="5" t="s">
        <v>1284</v>
      </c>
      <c r="DA21" s="5" t="s">
        <v>577</v>
      </c>
      <c r="DB21" s="5" t="s">
        <v>1287</v>
      </c>
      <c r="DC21" s="5" t="s">
        <v>1284</v>
      </c>
      <c r="DD21" s="5" t="s">
        <v>577</v>
      </c>
      <c r="DE21" s="5" t="s">
        <v>1288</v>
      </c>
      <c r="DF21" s="5" t="s">
        <v>591</v>
      </c>
      <c r="DG21" s="5" t="s">
        <v>577</v>
      </c>
      <c r="DH21" s="5" t="s">
        <v>579</v>
      </c>
      <c r="DI21" s="5" t="s">
        <v>579</v>
      </c>
      <c r="DJ21" s="5" t="s">
        <v>577</v>
      </c>
      <c r="DK21" s="5" t="s">
        <v>579</v>
      </c>
      <c r="DL21" s="5" t="s">
        <v>579</v>
      </c>
      <c r="DM21" s="5" t="s">
        <v>577</v>
      </c>
      <c r="DN21" s="5" t="s">
        <v>591</v>
      </c>
      <c r="DO21" s="5" t="s">
        <v>591</v>
      </c>
      <c r="DP21" s="5" t="s">
        <v>577</v>
      </c>
      <c r="DQ21" s="5" t="s">
        <v>579</v>
      </c>
      <c r="DR21" s="5" t="s">
        <v>579</v>
      </c>
      <c r="DS21" s="5" t="s">
        <v>577</v>
      </c>
      <c r="DT21" s="5" t="s">
        <v>579</v>
      </c>
      <c r="DU21" s="5" t="s">
        <v>579</v>
      </c>
      <c r="DV21" s="5" t="s">
        <v>577</v>
      </c>
      <c r="DW21" s="5" t="s">
        <v>579</v>
      </c>
      <c r="DX21" s="5" t="s">
        <v>579</v>
      </c>
      <c r="DY21" s="5" t="s">
        <v>577</v>
      </c>
      <c r="DZ21" s="5" t="s">
        <v>579</v>
      </c>
      <c r="EA21" s="5" t="s">
        <v>579</v>
      </c>
      <c r="EB21" s="5" t="s">
        <v>577</v>
      </c>
      <c r="EC21" s="5" t="s">
        <v>1289</v>
      </c>
      <c r="ED21" s="5" t="s">
        <v>1290</v>
      </c>
      <c r="EE21" s="5" t="s">
        <v>600</v>
      </c>
      <c r="EF21" s="5" t="s">
        <v>600</v>
      </c>
      <c r="EG21" s="5" t="s">
        <v>1291</v>
      </c>
      <c r="EH21" s="5" t="s">
        <v>1292</v>
      </c>
      <c r="EI21" s="5" t="s">
        <v>1289</v>
      </c>
      <c r="EJ21" s="5" t="s">
        <v>1290</v>
      </c>
      <c r="EK21" s="5" t="s">
        <v>603</v>
      </c>
      <c r="EL21" s="5" t="s">
        <v>604</v>
      </c>
      <c r="EM21" s="5" t="s">
        <v>605</v>
      </c>
      <c r="EN21" s="5" t="s">
        <v>605</v>
      </c>
      <c r="EO21" s="5" t="s">
        <v>606</v>
      </c>
      <c r="EP21" s="5" t="s">
        <v>606</v>
      </c>
      <c r="EQ21" s="5" t="s">
        <v>607</v>
      </c>
      <c r="ER21" s="5" t="s">
        <v>607</v>
      </c>
      <c r="ES21" s="5" t="s">
        <v>608</v>
      </c>
      <c r="ET21" s="5" t="s">
        <v>608</v>
      </c>
      <c r="EU21" s="5"/>
      <c r="EV21" s="5"/>
      <c r="EW21" s="5" t="s">
        <v>604</v>
      </c>
      <c r="EX21" s="5" t="s">
        <v>604</v>
      </c>
      <c r="EY21" s="5"/>
      <c r="EZ21" s="5"/>
      <c r="FA21" s="5" t="s">
        <v>609</v>
      </c>
      <c r="FB21" s="5" t="s">
        <v>610</v>
      </c>
      <c r="FC21" s="5" t="s">
        <v>610</v>
      </c>
      <c r="FD21" s="5" t="s">
        <v>610</v>
      </c>
      <c r="FE21" s="5" t="s">
        <v>611</v>
      </c>
      <c r="FF21" s="5" t="s">
        <v>611</v>
      </c>
      <c r="FG21" s="5" t="s">
        <v>604</v>
      </c>
      <c r="FH21" s="5" t="s">
        <v>604</v>
      </c>
      <c r="FI21" s="5" t="s">
        <v>610</v>
      </c>
      <c r="FJ21" s="5" t="s">
        <v>610</v>
      </c>
      <c r="FK21" s="5" t="s">
        <v>611</v>
      </c>
      <c r="FL21" s="5" t="s">
        <v>611</v>
      </c>
      <c r="FM21" s="5" t="s">
        <v>1184</v>
      </c>
      <c r="FN21" s="5" t="s">
        <v>1290</v>
      </c>
      <c r="FO21" s="5" t="s">
        <v>613</v>
      </c>
      <c r="FP21" s="5" t="s">
        <v>613</v>
      </c>
      <c r="FQ21" s="5" t="s">
        <v>579</v>
      </c>
      <c r="FR21" s="5" t="s">
        <v>579</v>
      </c>
      <c r="FS21" s="5" t="s">
        <v>1293</v>
      </c>
      <c r="FT21" s="5" t="s">
        <v>1293</v>
      </c>
      <c r="FU21" s="5" t="s">
        <v>603</v>
      </c>
      <c r="FV21" s="5" t="s">
        <v>603</v>
      </c>
      <c r="FW21" s="5" t="s">
        <v>1294</v>
      </c>
      <c r="FX21" s="5" t="s">
        <v>1294</v>
      </c>
      <c r="FY21" s="5" t="s">
        <v>1295</v>
      </c>
      <c r="FZ21" s="5" t="s">
        <v>1295</v>
      </c>
      <c r="GA21" s="5" t="s">
        <v>616</v>
      </c>
      <c r="GB21" s="5" t="s">
        <v>617</v>
      </c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 t="s">
        <v>1296</v>
      </c>
      <c r="GN21" s="5" t="s">
        <v>1296</v>
      </c>
      <c r="GO21" s="5" t="s">
        <v>1297</v>
      </c>
      <c r="GP21" s="5" t="s">
        <v>1296</v>
      </c>
      <c r="GQ21" s="5" t="s">
        <v>576</v>
      </c>
      <c r="GR21" s="5" t="s">
        <v>576</v>
      </c>
      <c r="GS21" s="5" t="s">
        <v>620</v>
      </c>
      <c r="GT21" s="5" t="s">
        <v>620</v>
      </c>
      <c r="GU21" s="5" t="s">
        <v>621</v>
      </c>
      <c r="GV21" s="5" t="s">
        <v>621</v>
      </c>
      <c r="GW21" s="5" t="s">
        <v>622</v>
      </c>
      <c r="GX21" s="5" t="s">
        <v>622</v>
      </c>
      <c r="GY21" s="5" t="s">
        <v>623</v>
      </c>
      <c r="GZ21" s="5" t="s">
        <v>623</v>
      </c>
      <c r="HA21" s="5" t="s">
        <v>579</v>
      </c>
      <c r="HB21" s="5" t="s">
        <v>579</v>
      </c>
      <c r="HC21" s="5" t="s">
        <v>610</v>
      </c>
      <c r="HD21" s="5" t="s">
        <v>610</v>
      </c>
      <c r="HE21" s="5"/>
      <c r="HF21" s="5"/>
      <c r="HG21" s="5" t="s">
        <v>1298</v>
      </c>
      <c r="HH21" s="5" t="s">
        <v>1299</v>
      </c>
      <c r="HI21" s="5" t="s">
        <v>579</v>
      </c>
      <c r="HJ21" s="5" t="s">
        <v>579</v>
      </c>
      <c r="HK21" s="5" t="s">
        <v>579</v>
      </c>
      <c r="HL21" s="5" t="s">
        <v>579</v>
      </c>
      <c r="HM21" s="5" t="s">
        <v>600</v>
      </c>
      <c r="HN21" s="5" t="s">
        <v>600</v>
      </c>
      <c r="HO21" s="5" t="s">
        <v>626</v>
      </c>
      <c r="HP21" s="5" t="s">
        <v>626</v>
      </c>
      <c r="HQ21" s="5" t="s">
        <v>627</v>
      </c>
      <c r="HR21" s="5" t="s">
        <v>627</v>
      </c>
      <c r="HS21" s="5" t="s">
        <v>628</v>
      </c>
      <c r="HT21" s="5" t="s">
        <v>628</v>
      </c>
      <c r="HU21" s="5" t="s">
        <v>587</v>
      </c>
      <c r="HV21" s="5" t="s">
        <v>587</v>
      </c>
      <c r="HW21" s="5" t="s">
        <v>591</v>
      </c>
      <c r="HX21" s="5" t="s">
        <v>591</v>
      </c>
      <c r="HY21" s="5" t="s">
        <v>579</v>
      </c>
      <c r="HZ21" s="5" t="s">
        <v>579</v>
      </c>
      <c r="IA21" s="5" t="s">
        <v>629</v>
      </c>
      <c r="IB21" s="5" t="s">
        <v>629</v>
      </c>
      <c r="IC21" s="5" t="s">
        <v>609</v>
      </c>
      <c r="ID21" s="5" t="s">
        <v>609</v>
      </c>
      <c r="IE21" s="5" t="s">
        <v>630</v>
      </c>
      <c r="IF21" s="5" t="s">
        <v>630</v>
      </c>
      <c r="IG21" s="5" t="s">
        <v>611</v>
      </c>
      <c r="IH21" s="5" t="s">
        <v>611</v>
      </c>
      <c r="II21" s="5" t="s">
        <v>780</v>
      </c>
      <c r="IJ21" s="5" t="s">
        <v>780</v>
      </c>
      <c r="IK21" s="5" t="s">
        <v>861</v>
      </c>
      <c r="IL21" s="5" t="s">
        <v>861</v>
      </c>
      <c r="IM21" s="5" t="s">
        <v>1300</v>
      </c>
      <c r="IN21" s="5" t="s">
        <v>1300</v>
      </c>
      <c r="IO21" s="5" t="s">
        <v>691</v>
      </c>
      <c r="IP21" s="5" t="s">
        <v>691</v>
      </c>
      <c r="IQ21" s="5" t="s">
        <v>579</v>
      </c>
      <c r="IR21" s="5" t="s">
        <v>579</v>
      </c>
      <c r="IS21" s="5" t="s">
        <v>611</v>
      </c>
      <c r="IT21" s="5" t="s">
        <v>611</v>
      </c>
      <c r="IU21" s="5" t="s">
        <v>579</v>
      </c>
      <c r="IV21" s="5" t="s">
        <v>579</v>
      </c>
      <c r="IW21" s="5" t="s">
        <v>579</v>
      </c>
      <c r="IX21" s="5" t="s">
        <v>579</v>
      </c>
      <c r="IY21" s="5" t="s">
        <v>579</v>
      </c>
      <c r="IZ21" s="5" t="s">
        <v>579</v>
      </c>
      <c r="JA21" s="5" t="s">
        <v>579</v>
      </c>
      <c r="JB21" s="5" t="s">
        <v>579</v>
      </c>
      <c r="JC21" s="5" t="s">
        <v>579</v>
      </c>
      <c r="JD21" s="5" t="s">
        <v>1290</v>
      </c>
      <c r="JE21" s="5" t="s">
        <v>635</v>
      </c>
      <c r="JF21" s="5" t="s">
        <v>635</v>
      </c>
      <c r="JG21" s="5" t="s">
        <v>1301</v>
      </c>
      <c r="JH21" s="5" t="s">
        <v>1302</v>
      </c>
      <c r="JI21" s="5" t="s">
        <v>1303</v>
      </c>
      <c r="JJ21" s="5" t="s">
        <v>1304</v>
      </c>
      <c r="JK21" s="5" t="s">
        <v>591</v>
      </c>
      <c r="JL21" s="5" t="s">
        <v>591</v>
      </c>
      <c r="JM21" s="5" t="s">
        <v>591</v>
      </c>
      <c r="JN21" s="5" t="s">
        <v>591</v>
      </c>
      <c r="JO21" s="5" t="s">
        <v>591</v>
      </c>
      <c r="JP21" s="5" t="s">
        <v>591</v>
      </c>
      <c r="JQ21" s="5" t="s">
        <v>591</v>
      </c>
      <c r="JR21" s="5" t="s">
        <v>1305</v>
      </c>
      <c r="JS21" s="5" t="s">
        <v>639</v>
      </c>
      <c r="JT21" s="5" t="s">
        <v>639</v>
      </c>
      <c r="JU21" s="5" t="s">
        <v>591</v>
      </c>
      <c r="JV21" s="5" t="s">
        <v>591</v>
      </c>
      <c r="JW21" s="5" t="s">
        <v>591</v>
      </c>
      <c r="JX21" s="5" t="s">
        <v>591</v>
      </c>
      <c r="JY21" s="5" t="s">
        <v>591</v>
      </c>
      <c r="JZ21" s="5" t="s">
        <v>591</v>
      </c>
      <c r="KA21" s="5" t="s">
        <v>591</v>
      </c>
      <c r="KB21" s="5" t="s">
        <v>591</v>
      </c>
      <c r="KC21" s="5" t="s">
        <v>591</v>
      </c>
      <c r="KD21" s="5" t="s">
        <v>591</v>
      </c>
      <c r="KE21" s="5" t="s">
        <v>591</v>
      </c>
      <c r="KF21" s="5" t="s">
        <v>591</v>
      </c>
      <c r="KG21" s="5" t="s">
        <v>640</v>
      </c>
      <c r="KH21" s="5" t="s">
        <v>1306</v>
      </c>
      <c r="KI21" s="5" t="s">
        <v>603</v>
      </c>
      <c r="KJ21" s="5" t="s">
        <v>603</v>
      </c>
      <c r="KK21" s="5" t="s">
        <v>642</v>
      </c>
      <c r="KL21" s="5" t="s">
        <v>642</v>
      </c>
      <c r="KM21" s="5" t="s">
        <v>591</v>
      </c>
      <c r="KN21" s="5" t="s">
        <v>591</v>
      </c>
      <c r="KO21" s="5" t="s">
        <v>1307</v>
      </c>
      <c r="KP21" s="5" t="s">
        <v>1308</v>
      </c>
      <c r="KQ21" s="5" t="s">
        <v>591</v>
      </c>
      <c r="KR21" s="5" t="s">
        <v>591</v>
      </c>
      <c r="KS21" s="5" t="s">
        <v>591</v>
      </c>
      <c r="KT21" s="5" t="s">
        <v>591</v>
      </c>
      <c r="KU21" s="5" t="s">
        <v>591</v>
      </c>
      <c r="KV21" s="5" t="s">
        <v>591</v>
      </c>
      <c r="KW21" s="5" t="s">
        <v>591</v>
      </c>
      <c r="KX21" s="5" t="s">
        <v>591</v>
      </c>
      <c r="KY21" s="5" t="s">
        <v>579</v>
      </c>
      <c r="KZ21" s="5" t="s">
        <v>579</v>
      </c>
      <c r="LA21" s="5" t="s">
        <v>579</v>
      </c>
      <c r="LB21" s="5" t="s">
        <v>579</v>
      </c>
      <c r="LC21" s="5" t="s">
        <v>579</v>
      </c>
      <c r="LD21" s="5" t="s">
        <v>579</v>
      </c>
      <c r="LE21" s="5" t="s">
        <v>579</v>
      </c>
      <c r="LF21" s="5" t="s">
        <v>579</v>
      </c>
      <c r="LG21" s="5" t="s">
        <v>579</v>
      </c>
      <c r="LH21" s="5" t="s">
        <v>579</v>
      </c>
      <c r="LI21" s="5" t="s">
        <v>579</v>
      </c>
      <c r="LJ21" s="5" t="s">
        <v>579</v>
      </c>
      <c r="LK21" s="5" t="s">
        <v>579</v>
      </c>
      <c r="LL21" s="5" t="s">
        <v>579</v>
      </c>
      <c r="LM21" s="5" t="s">
        <v>579</v>
      </c>
      <c r="LN21" s="5" t="s">
        <v>579</v>
      </c>
      <c r="LO21" s="5" t="s">
        <v>579</v>
      </c>
      <c r="LP21" s="5" t="s">
        <v>579</v>
      </c>
      <c r="LQ21" s="5" t="s">
        <v>591</v>
      </c>
      <c r="LR21" s="5" t="s">
        <v>591</v>
      </c>
      <c r="LS21" s="5" t="s">
        <v>579</v>
      </c>
      <c r="LT21" s="5" t="s">
        <v>579</v>
      </c>
      <c r="LU21" s="5" t="s">
        <v>579</v>
      </c>
      <c r="LV21" s="5" t="s">
        <v>579</v>
      </c>
      <c r="LW21" s="5" t="s">
        <v>579</v>
      </c>
      <c r="LX21" s="5" t="s">
        <v>579</v>
      </c>
      <c r="LY21" s="5" t="s">
        <v>611</v>
      </c>
      <c r="LZ21" s="5" t="s">
        <v>611</v>
      </c>
      <c r="MA21" s="5" t="s">
        <v>579</v>
      </c>
      <c r="MB21" s="5" t="s">
        <v>579</v>
      </c>
      <c r="MC21" s="5" t="s">
        <v>579</v>
      </c>
      <c r="MD21" s="5" t="s">
        <v>579</v>
      </c>
      <c r="ME21" s="5" t="s">
        <v>645</v>
      </c>
      <c r="MF21" s="5" t="s">
        <v>645</v>
      </c>
      <c r="MG21" s="5" t="s">
        <v>587</v>
      </c>
      <c r="MH21" s="5" t="s">
        <v>587</v>
      </c>
      <c r="MI21" s="5" t="s">
        <v>576</v>
      </c>
      <c r="MJ21" s="5" t="s">
        <v>576</v>
      </c>
      <c r="MK21" s="5" t="s">
        <v>591</v>
      </c>
      <c r="ML21" s="5" t="s">
        <v>591</v>
      </c>
      <c r="MM21" s="5" t="s">
        <v>579</v>
      </c>
      <c r="MN21" s="5" t="s">
        <v>579</v>
      </c>
      <c r="MO21" s="5" t="s">
        <v>579</v>
      </c>
      <c r="MP21" s="5" t="s">
        <v>579</v>
      </c>
      <c r="MQ21" s="5" t="s">
        <v>591</v>
      </c>
      <c r="MR21" s="5" t="s">
        <v>591</v>
      </c>
      <c r="MS21" s="5" t="s">
        <v>591</v>
      </c>
      <c r="MT21" s="5" t="s">
        <v>591</v>
      </c>
      <c r="MU21" s="5" t="s">
        <v>579</v>
      </c>
      <c r="MV21" s="5" t="s">
        <v>579</v>
      </c>
      <c r="MW21" s="5" t="s">
        <v>579</v>
      </c>
      <c r="MX21" s="5" t="s">
        <v>579</v>
      </c>
      <c r="MY21" s="5" t="s">
        <v>579</v>
      </c>
      <c r="MZ21" s="5" t="s">
        <v>579</v>
      </c>
      <c r="NA21" s="5" t="s">
        <v>579</v>
      </c>
      <c r="NB21" s="5" t="s">
        <v>579</v>
      </c>
      <c r="NC21" s="5" t="s">
        <v>579</v>
      </c>
      <c r="ND21" s="5" t="s">
        <v>579</v>
      </c>
      <c r="NE21" s="5" t="s">
        <v>579</v>
      </c>
      <c r="NF21" s="5" t="s">
        <v>579</v>
      </c>
      <c r="NG21" s="5" t="s">
        <v>1289</v>
      </c>
      <c r="NH21" s="5" t="s">
        <v>1290</v>
      </c>
      <c r="NI21" s="5" t="s">
        <v>1309</v>
      </c>
      <c r="NJ21" s="5" t="s">
        <v>1310</v>
      </c>
      <c r="NK21" s="5" t="s">
        <v>579</v>
      </c>
      <c r="NL21" s="5" t="s">
        <v>579</v>
      </c>
      <c r="NM21" s="5" t="s">
        <v>579</v>
      </c>
      <c r="NN21" s="5" t="s">
        <v>579</v>
      </c>
      <c r="NO21" s="5" t="s">
        <v>574</v>
      </c>
      <c r="NP21" s="5" t="s">
        <v>574</v>
      </c>
      <c r="NQ21" s="5" t="s">
        <v>648</v>
      </c>
      <c r="NR21" s="5" t="s">
        <v>648</v>
      </c>
      <c r="NS21" s="5" t="s">
        <v>611</v>
      </c>
      <c r="NT21" s="5" t="s">
        <v>611</v>
      </c>
      <c r="NU21" s="5" t="s">
        <v>611</v>
      </c>
      <c r="NV21" s="5" t="s">
        <v>611</v>
      </c>
      <c r="NW21" s="5" t="s">
        <v>611</v>
      </c>
      <c r="NX21" s="5" t="s">
        <v>611</v>
      </c>
      <c r="NY21" s="5" t="s">
        <v>611</v>
      </c>
      <c r="NZ21" s="5" t="s">
        <v>611</v>
      </c>
      <c r="OA21" s="5" t="s">
        <v>579</v>
      </c>
      <c r="OB21" s="5" t="s">
        <v>579</v>
      </c>
      <c r="OC21" s="5" t="s">
        <v>579</v>
      </c>
      <c r="OD21" s="5" t="s">
        <v>579</v>
      </c>
      <c r="OE21" s="5" t="s">
        <v>579</v>
      </c>
      <c r="OF21" s="5" t="s">
        <v>579</v>
      </c>
      <c r="OG21" s="5" t="s">
        <v>579</v>
      </c>
      <c r="OH21" s="5" t="s">
        <v>579</v>
      </c>
      <c r="OI21" s="5" t="s">
        <v>579</v>
      </c>
      <c r="OJ21" s="5" t="s">
        <v>579</v>
      </c>
      <c r="OK21" s="5" t="s">
        <v>579</v>
      </c>
      <c r="OL21" s="5" t="s">
        <v>579</v>
      </c>
      <c r="OM21" s="5" t="s">
        <v>611</v>
      </c>
      <c r="ON21" s="5" t="s">
        <v>611</v>
      </c>
      <c r="OO21" s="5" t="s">
        <v>579</v>
      </c>
      <c r="OP21" s="5" t="s">
        <v>579</v>
      </c>
      <c r="OQ21" s="5" t="s">
        <v>579</v>
      </c>
      <c r="OR21" s="5" t="s">
        <v>579</v>
      </c>
      <c r="OS21" s="5" t="s">
        <v>579</v>
      </c>
      <c r="OT21" s="5" t="s">
        <v>579</v>
      </c>
      <c r="OU21" s="5" t="s">
        <v>579</v>
      </c>
      <c r="OV21" s="5" t="s">
        <v>579</v>
      </c>
      <c r="OW21" s="5" t="s">
        <v>649</v>
      </c>
      <c r="OX21" s="5" t="s">
        <v>649</v>
      </c>
      <c r="OY21" s="5" t="s">
        <v>579</v>
      </c>
      <c r="OZ21" s="5" t="s">
        <v>579</v>
      </c>
      <c r="PA21" s="5" t="s">
        <v>779</v>
      </c>
      <c r="PB21" s="5" t="s">
        <v>611</v>
      </c>
      <c r="PC21" s="5" t="s">
        <v>579</v>
      </c>
      <c r="PD21" s="5" t="s">
        <v>579</v>
      </c>
      <c r="PE21" s="5" t="s">
        <v>579</v>
      </c>
      <c r="PF21" s="5" t="s">
        <v>579</v>
      </c>
      <c r="PG21" s="5" t="s">
        <v>579</v>
      </c>
      <c r="PH21" s="5" t="s">
        <v>579</v>
      </c>
      <c r="PI21" s="5" t="s">
        <v>579</v>
      </c>
      <c r="PJ21" s="5" t="s">
        <v>579</v>
      </c>
      <c r="PK21" s="5" t="s">
        <v>650</v>
      </c>
      <c r="PL21" s="5" t="s">
        <v>669</v>
      </c>
      <c r="PM21" s="5" t="s">
        <v>651</v>
      </c>
      <c r="PN21" s="5" t="s">
        <v>651</v>
      </c>
      <c r="PO21" s="5" t="s">
        <v>579</v>
      </c>
      <c r="PP21" s="5" t="s">
        <v>579</v>
      </c>
      <c r="PQ21" s="5" t="s">
        <v>611</v>
      </c>
      <c r="PR21" s="5" t="s">
        <v>611</v>
      </c>
      <c r="PS21" s="5" t="s">
        <v>579</v>
      </c>
      <c r="PT21" s="5" t="s">
        <v>579</v>
      </c>
      <c r="PU21" s="5" t="s">
        <v>650</v>
      </c>
      <c r="PV21" s="5" t="s">
        <v>650</v>
      </c>
      <c r="PW21" s="5" t="s">
        <v>611</v>
      </c>
      <c r="PX21" s="5" t="s">
        <v>611</v>
      </c>
      <c r="PY21" s="5" t="s">
        <v>579</v>
      </c>
      <c r="PZ21" s="5" t="s">
        <v>579</v>
      </c>
      <c r="QA21" s="5" t="s">
        <v>579</v>
      </c>
      <c r="QB21" s="5" t="s">
        <v>579</v>
      </c>
      <c r="QC21" s="5" t="s">
        <v>591</v>
      </c>
      <c r="QD21" s="5" t="s">
        <v>591</v>
      </c>
      <c r="QE21" s="5" t="s">
        <v>579</v>
      </c>
      <c r="QF21" s="5" t="s">
        <v>610</v>
      </c>
      <c r="QG21" s="5" t="s">
        <v>579</v>
      </c>
      <c r="QH21" s="5" t="s">
        <v>652</v>
      </c>
      <c r="QI21" s="5" t="s">
        <v>579</v>
      </c>
      <c r="QJ21" s="5" t="s">
        <v>653</v>
      </c>
      <c r="QK21" s="5" t="s">
        <v>579</v>
      </c>
      <c r="QL21" s="5" t="s">
        <v>837</v>
      </c>
      <c r="QM21" s="5" t="s">
        <v>591</v>
      </c>
      <c r="QN21" s="5" t="s">
        <v>591</v>
      </c>
      <c r="QO21" s="5" t="s">
        <v>591</v>
      </c>
      <c r="QP21" s="5" t="s">
        <v>1296</v>
      </c>
      <c r="QQ21" s="5" t="s">
        <v>591</v>
      </c>
      <c r="QR21" s="5" t="s">
        <v>591</v>
      </c>
      <c r="QS21" s="5" t="s">
        <v>591</v>
      </c>
      <c r="QT21" s="5" t="s">
        <v>591</v>
      </c>
      <c r="QU21" s="5" t="s">
        <v>1311</v>
      </c>
      <c r="QV21" s="5" t="s">
        <v>1311</v>
      </c>
      <c r="QW21" s="5" t="s">
        <v>640</v>
      </c>
      <c r="QX21" s="5" t="s">
        <v>656</v>
      </c>
      <c r="QY21" s="5" t="s">
        <v>603</v>
      </c>
      <c r="QZ21" s="5" t="s">
        <v>579</v>
      </c>
      <c r="RA21" s="5" t="s">
        <v>605</v>
      </c>
      <c r="RB21" s="5" t="s">
        <v>605</v>
      </c>
      <c r="RC21" s="5" t="s">
        <v>592</v>
      </c>
      <c r="RD21" s="5" t="s">
        <v>1284</v>
      </c>
      <c r="RE21" s="5" t="s">
        <v>591</v>
      </c>
      <c r="RF21" s="5" t="s">
        <v>591</v>
      </c>
      <c r="RG21" s="5" t="s">
        <v>591</v>
      </c>
      <c r="RH21" s="5" t="s">
        <v>591</v>
      </c>
      <c r="RI21" s="5" t="s">
        <v>591</v>
      </c>
      <c r="RJ21" s="5" t="s">
        <v>591</v>
      </c>
      <c r="RK21" s="5" t="s">
        <v>591</v>
      </c>
      <c r="RL21" s="5" t="s">
        <v>591</v>
      </c>
      <c r="RM21" s="5" t="s">
        <v>591</v>
      </c>
      <c r="RN21" s="5" t="s">
        <v>591</v>
      </c>
      <c r="RO21" s="5" t="s">
        <v>591</v>
      </c>
      <c r="RP21" s="5" t="s">
        <v>591</v>
      </c>
      <c r="RQ21" s="5" t="s">
        <v>591</v>
      </c>
      <c r="RR21" s="5" t="s">
        <v>591</v>
      </c>
      <c r="RS21" s="5" t="s">
        <v>591</v>
      </c>
      <c r="RT21" s="5" t="s">
        <v>591</v>
      </c>
      <c r="RU21" s="5" t="s">
        <v>591</v>
      </c>
      <c r="RV21" s="5" t="s">
        <v>591</v>
      </c>
      <c r="RW21" s="5" t="s">
        <v>591</v>
      </c>
      <c r="RX21" s="5" t="s">
        <v>591</v>
      </c>
      <c r="RY21" s="5" t="s">
        <v>591</v>
      </c>
      <c r="RZ21" s="5" t="s">
        <v>591</v>
      </c>
      <c r="SA21" s="5" t="s">
        <v>591</v>
      </c>
      <c r="SB21" s="5" t="s">
        <v>591</v>
      </c>
      <c r="SC21" s="5" t="s">
        <v>591</v>
      </c>
      <c r="SD21" s="5" t="s">
        <v>591</v>
      </c>
      <c r="SE21" s="5" t="s">
        <v>591</v>
      </c>
      <c r="SF21" s="5" t="s">
        <v>591</v>
      </c>
      <c r="SG21" s="5" t="s">
        <v>591</v>
      </c>
      <c r="SH21" s="5" t="s">
        <v>591</v>
      </c>
      <c r="SI21" s="5" t="s">
        <v>579</v>
      </c>
      <c r="SJ21" s="5" t="s">
        <v>579</v>
      </c>
      <c r="SK21" s="5" t="s">
        <v>591</v>
      </c>
      <c r="SL21" s="5" t="s">
        <v>591</v>
      </c>
      <c r="SM21" s="5" t="s">
        <v>611</v>
      </c>
      <c r="SN21" s="5" t="s">
        <v>611</v>
      </c>
      <c r="SO21" s="5" t="s">
        <v>611</v>
      </c>
      <c r="SP21" s="5" t="s">
        <v>611</v>
      </c>
      <c r="SQ21" s="5" t="s">
        <v>579</v>
      </c>
      <c r="SR21" s="5" t="s">
        <v>579</v>
      </c>
      <c r="SS21" s="5" t="s">
        <v>610</v>
      </c>
      <c r="ST21" s="5" t="s">
        <v>610</v>
      </c>
      <c r="SU21" s="5" t="s">
        <v>657</v>
      </c>
      <c r="SV21" s="5" t="s">
        <v>657</v>
      </c>
      <c r="SW21" s="5" t="s">
        <v>579</v>
      </c>
      <c r="SX21" s="5" t="s">
        <v>579</v>
      </c>
      <c r="SY21" s="5" t="s">
        <v>579</v>
      </c>
      <c r="SZ21" s="5" t="s">
        <v>579</v>
      </c>
      <c r="TA21" s="5" t="s">
        <v>579</v>
      </c>
      <c r="TB21" s="5" t="s">
        <v>579</v>
      </c>
      <c r="TC21" s="5" t="s">
        <v>579</v>
      </c>
      <c r="TD21" s="5" t="s">
        <v>579</v>
      </c>
      <c r="TE21" s="5" t="s">
        <v>579</v>
      </c>
      <c r="TF21" s="5" t="s">
        <v>579</v>
      </c>
      <c r="TG21" s="5" t="s">
        <v>579</v>
      </c>
      <c r="TH21" s="5" t="s">
        <v>579</v>
      </c>
      <c r="TI21" s="5" t="s">
        <v>579</v>
      </c>
      <c r="TJ21" s="5" t="s">
        <v>579</v>
      </c>
      <c r="TK21" s="5" t="s">
        <v>579</v>
      </c>
      <c r="TL21" s="5" t="s">
        <v>579</v>
      </c>
      <c r="TM21" s="5" t="s">
        <v>579</v>
      </c>
      <c r="TN21" s="5" t="s">
        <v>579</v>
      </c>
      <c r="TO21" s="5" t="s">
        <v>579</v>
      </c>
      <c r="TP21" s="5" t="s">
        <v>579</v>
      </c>
      <c r="TQ21" s="5" t="s">
        <v>579</v>
      </c>
      <c r="TR21" s="5" t="s">
        <v>652</v>
      </c>
      <c r="TS21" s="5" t="s">
        <v>579</v>
      </c>
      <c r="TT21" s="5" t="s">
        <v>653</v>
      </c>
      <c r="TU21" s="5" t="s">
        <v>579</v>
      </c>
      <c r="TV21" s="5" t="s">
        <v>837</v>
      </c>
      <c r="TW21" s="5" t="s">
        <v>579</v>
      </c>
      <c r="TX21" s="5" t="s">
        <v>579</v>
      </c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 t="s">
        <v>579</v>
      </c>
      <c r="UJ21" s="5" t="s">
        <v>579</v>
      </c>
      <c r="UK21" s="5" t="s">
        <v>611</v>
      </c>
      <c r="UL21" s="5" t="s">
        <v>611</v>
      </c>
      <c r="UM21" s="5" t="s">
        <v>611</v>
      </c>
      <c r="UN21" s="5" t="s">
        <v>611</v>
      </c>
      <c r="UO21" s="5"/>
      <c r="UP21" s="5"/>
      <c r="UQ21" s="5" t="s">
        <v>645</v>
      </c>
      <c r="UR21" s="5" t="s">
        <v>645</v>
      </c>
      <c r="US21" s="5" t="s">
        <v>658</v>
      </c>
      <c r="UT21" s="5" t="s">
        <v>659</v>
      </c>
      <c r="UU21" s="5" t="s">
        <v>579</v>
      </c>
      <c r="UV21" s="5" t="s">
        <v>572</v>
      </c>
      <c r="UW21" s="5" t="s">
        <v>703</v>
      </c>
      <c r="UX21" s="5" t="s">
        <v>703</v>
      </c>
      <c r="UY21" s="5" t="s">
        <v>577</v>
      </c>
      <c r="UZ21" s="5" t="s">
        <v>704</v>
      </c>
      <c r="VA21" s="5" t="s">
        <v>705</v>
      </c>
      <c r="VB21" s="5" t="s">
        <v>572</v>
      </c>
    </row>
    <row r="22" spans="1:574" s="7" customFormat="1" x14ac:dyDescent="0.25">
      <c r="A22" s="5" t="s">
        <v>572</v>
      </c>
      <c r="B22" s="6" t="s">
        <v>1312</v>
      </c>
      <c r="C22" s="5" t="s">
        <v>574</v>
      </c>
      <c r="D22" s="6" t="s">
        <v>1313</v>
      </c>
      <c r="E22" s="5" t="s">
        <v>574</v>
      </c>
      <c r="F22" s="5" t="s">
        <v>576</v>
      </c>
      <c r="G22" s="5" t="s">
        <v>576</v>
      </c>
      <c r="H22" s="5" t="s">
        <v>577</v>
      </c>
      <c r="I22" s="5" t="s">
        <v>578</v>
      </c>
      <c r="J22" s="5" t="s">
        <v>578</v>
      </c>
      <c r="K22" s="5" t="s">
        <v>577</v>
      </c>
      <c r="L22" s="5" t="s">
        <v>579</v>
      </c>
      <c r="M22" s="5" t="s">
        <v>579</v>
      </c>
      <c r="N22" s="5" t="s">
        <v>577</v>
      </c>
      <c r="O22" s="5" t="s">
        <v>579</v>
      </c>
      <c r="P22" s="5" t="s">
        <v>579</v>
      </c>
      <c r="Q22" s="5" t="s">
        <v>577</v>
      </c>
      <c r="R22" s="5" t="s">
        <v>579</v>
      </c>
      <c r="S22" s="5" t="s">
        <v>579</v>
      </c>
      <c r="T22" s="5" t="s">
        <v>577</v>
      </c>
      <c r="U22" s="5" t="s">
        <v>579</v>
      </c>
      <c r="V22" s="5" t="s">
        <v>579</v>
      </c>
      <c r="W22" s="5" t="s">
        <v>577</v>
      </c>
      <c r="X22" s="5" t="s">
        <v>1314</v>
      </c>
      <c r="Y22" s="5" t="s">
        <v>1314</v>
      </c>
      <c r="Z22" s="5" t="s">
        <v>577</v>
      </c>
      <c r="AA22" s="5" t="s">
        <v>1315</v>
      </c>
      <c r="AB22" s="5" t="s">
        <v>1315</v>
      </c>
      <c r="AC22" s="5" t="s">
        <v>577</v>
      </c>
      <c r="AD22" s="5" t="s">
        <v>1316</v>
      </c>
      <c r="AE22" s="5" t="s">
        <v>1316</v>
      </c>
      <c r="AF22" s="5" t="s">
        <v>577</v>
      </c>
      <c r="AG22" s="5" t="s">
        <v>1317</v>
      </c>
      <c r="AH22" s="5" t="s">
        <v>1317</v>
      </c>
      <c r="AI22" s="5" t="s">
        <v>577</v>
      </c>
      <c r="AJ22" s="5"/>
      <c r="AK22" s="5"/>
      <c r="AL22" s="5" t="s">
        <v>577</v>
      </c>
      <c r="AM22" s="5"/>
      <c r="AN22" s="5"/>
      <c r="AO22" s="5" t="s">
        <v>577</v>
      </c>
      <c r="AP22" s="5" t="s">
        <v>584</v>
      </c>
      <c r="AQ22" s="5" t="s">
        <v>585</v>
      </c>
      <c r="AR22" s="5" t="s">
        <v>577</v>
      </c>
      <c r="AS22" s="5" t="s">
        <v>586</v>
      </c>
      <c r="AT22" s="5" t="s">
        <v>586</v>
      </c>
      <c r="AU22" s="5" t="s">
        <v>577</v>
      </c>
      <c r="AV22" s="5" t="s">
        <v>587</v>
      </c>
      <c r="AW22" s="5" t="s">
        <v>587</v>
      </c>
      <c r="AX22" s="5" t="s">
        <v>577</v>
      </c>
      <c r="AY22" s="5" t="s">
        <v>588</v>
      </c>
      <c r="AZ22" s="5" t="s">
        <v>588</v>
      </c>
      <c r="BA22" s="5" t="s">
        <v>577</v>
      </c>
      <c r="BB22" s="5" t="s">
        <v>579</v>
      </c>
      <c r="BC22" s="5" t="s">
        <v>579</v>
      </c>
      <c r="BD22" s="5" t="s">
        <v>577</v>
      </c>
      <c r="BE22" s="5" t="s">
        <v>579</v>
      </c>
      <c r="BF22" s="5" t="s">
        <v>579</v>
      </c>
      <c r="BG22" s="5" t="s">
        <v>577</v>
      </c>
      <c r="BH22" s="5" t="s">
        <v>579</v>
      </c>
      <c r="BI22" s="5" t="s">
        <v>579</v>
      </c>
      <c r="BJ22" s="5" t="s">
        <v>577</v>
      </c>
      <c r="BK22" s="5" t="s">
        <v>579</v>
      </c>
      <c r="BL22" s="5" t="s">
        <v>579</v>
      </c>
      <c r="BM22" s="5" t="s">
        <v>577</v>
      </c>
      <c r="BN22" s="5" t="s">
        <v>579</v>
      </c>
      <c r="BO22" s="5" t="s">
        <v>579</v>
      </c>
      <c r="BP22" s="5" t="s">
        <v>577</v>
      </c>
      <c r="BQ22" s="5" t="s">
        <v>579</v>
      </c>
      <c r="BR22" s="5" t="s">
        <v>579</v>
      </c>
      <c r="BS22" s="5" t="s">
        <v>577</v>
      </c>
      <c r="BT22" s="5" t="s">
        <v>579</v>
      </c>
      <c r="BU22" s="5" t="s">
        <v>669</v>
      </c>
      <c r="BV22" s="5" t="s">
        <v>669</v>
      </c>
      <c r="BW22" s="5" t="s">
        <v>577</v>
      </c>
      <c r="BX22" s="5" t="s">
        <v>590</v>
      </c>
      <c r="BY22" s="5" t="s">
        <v>590</v>
      </c>
      <c r="BZ22" s="5" t="s">
        <v>577</v>
      </c>
      <c r="CA22" s="5" t="s">
        <v>579</v>
      </c>
      <c r="CB22" s="5" t="s">
        <v>579</v>
      </c>
      <c r="CC22" s="5" t="s">
        <v>577</v>
      </c>
      <c r="CD22" s="5" t="s">
        <v>579</v>
      </c>
      <c r="CE22" s="5" t="s">
        <v>579</v>
      </c>
      <c r="CF22" s="5" t="s">
        <v>577</v>
      </c>
      <c r="CG22" s="5" t="s">
        <v>591</v>
      </c>
      <c r="CH22" s="5" t="s">
        <v>1318</v>
      </c>
      <c r="CI22" s="5" t="s">
        <v>577</v>
      </c>
      <c r="CJ22" s="5" t="s">
        <v>593</v>
      </c>
      <c r="CK22" s="5" t="s">
        <v>1318</v>
      </c>
      <c r="CL22" s="5" t="s">
        <v>577</v>
      </c>
      <c r="CM22" s="5" t="s">
        <v>593</v>
      </c>
      <c r="CN22" s="5" t="s">
        <v>1318</v>
      </c>
      <c r="CO22" s="5" t="s">
        <v>577</v>
      </c>
      <c r="CP22" s="5" t="s">
        <v>592</v>
      </c>
      <c r="CQ22" s="5" t="s">
        <v>1318</v>
      </c>
      <c r="CR22" s="5" t="s">
        <v>577</v>
      </c>
      <c r="CS22" s="5" t="s">
        <v>592</v>
      </c>
      <c r="CT22" s="5" t="s">
        <v>1318</v>
      </c>
      <c r="CU22" s="5" t="s">
        <v>577</v>
      </c>
      <c r="CV22" s="5" t="s">
        <v>1036</v>
      </c>
      <c r="CW22" s="5" t="s">
        <v>591</v>
      </c>
      <c r="CX22" s="5" t="s">
        <v>572</v>
      </c>
      <c r="CY22" s="5" t="s">
        <v>591</v>
      </c>
      <c r="CZ22" s="5" t="s">
        <v>1318</v>
      </c>
      <c r="DA22" s="5" t="s">
        <v>577</v>
      </c>
      <c r="DB22" s="5" t="s">
        <v>1036</v>
      </c>
      <c r="DC22" s="5" t="s">
        <v>1318</v>
      </c>
      <c r="DD22" s="5" t="s">
        <v>577</v>
      </c>
      <c r="DE22" s="5" t="s">
        <v>1319</v>
      </c>
      <c r="DF22" s="5" t="s">
        <v>591</v>
      </c>
      <c r="DG22" s="5" t="s">
        <v>577</v>
      </c>
      <c r="DH22" s="5" t="s">
        <v>579</v>
      </c>
      <c r="DI22" s="5" t="s">
        <v>579</v>
      </c>
      <c r="DJ22" s="5" t="s">
        <v>577</v>
      </c>
      <c r="DK22" s="5" t="s">
        <v>579</v>
      </c>
      <c r="DL22" s="5" t="s">
        <v>579</v>
      </c>
      <c r="DM22" s="5" t="s">
        <v>577</v>
      </c>
      <c r="DN22" s="5" t="s">
        <v>591</v>
      </c>
      <c r="DO22" s="5" t="s">
        <v>591</v>
      </c>
      <c r="DP22" s="5" t="s">
        <v>577</v>
      </c>
      <c r="DQ22" s="5" t="s">
        <v>579</v>
      </c>
      <c r="DR22" s="5" t="s">
        <v>579</v>
      </c>
      <c r="DS22" s="5" t="s">
        <v>577</v>
      </c>
      <c r="DT22" s="5" t="s">
        <v>579</v>
      </c>
      <c r="DU22" s="5" t="s">
        <v>579</v>
      </c>
      <c r="DV22" s="5" t="s">
        <v>577</v>
      </c>
      <c r="DW22" s="5" t="s">
        <v>579</v>
      </c>
      <c r="DX22" s="5" t="s">
        <v>579</v>
      </c>
      <c r="DY22" s="5" t="s">
        <v>577</v>
      </c>
      <c r="DZ22" s="5" t="s">
        <v>579</v>
      </c>
      <c r="EA22" s="5" t="s">
        <v>579</v>
      </c>
      <c r="EB22" s="5" t="s">
        <v>577</v>
      </c>
      <c r="EC22" s="5" t="s">
        <v>1289</v>
      </c>
      <c r="ED22" s="5" t="s">
        <v>1290</v>
      </c>
      <c r="EE22" s="5" t="s">
        <v>767</v>
      </c>
      <c r="EF22" s="5" t="s">
        <v>767</v>
      </c>
      <c r="EG22" s="5" t="s">
        <v>1320</v>
      </c>
      <c r="EH22" s="5" t="s">
        <v>1321</v>
      </c>
      <c r="EI22" s="5" t="s">
        <v>1289</v>
      </c>
      <c r="EJ22" s="5" t="s">
        <v>1290</v>
      </c>
      <c r="EK22" s="5" t="s">
        <v>1093</v>
      </c>
      <c r="EL22" s="5" t="s">
        <v>604</v>
      </c>
      <c r="EM22" s="5" t="s">
        <v>605</v>
      </c>
      <c r="EN22" s="5" t="s">
        <v>605</v>
      </c>
      <c r="EO22" s="5" t="s">
        <v>606</v>
      </c>
      <c r="EP22" s="5" t="s">
        <v>606</v>
      </c>
      <c r="EQ22" s="5" t="s">
        <v>607</v>
      </c>
      <c r="ER22" s="5" t="s">
        <v>607</v>
      </c>
      <c r="ES22" s="5" t="s">
        <v>608</v>
      </c>
      <c r="ET22" s="5" t="s">
        <v>608</v>
      </c>
      <c r="EU22" s="5"/>
      <c r="EV22" s="5"/>
      <c r="EW22" s="5" t="s">
        <v>603</v>
      </c>
      <c r="EX22" s="5" t="s">
        <v>603</v>
      </c>
      <c r="EY22" s="5"/>
      <c r="EZ22" s="5"/>
      <c r="FA22" s="5" t="s">
        <v>609</v>
      </c>
      <c r="FB22" s="5" t="s">
        <v>609</v>
      </c>
      <c r="FC22" s="5" t="s">
        <v>609</v>
      </c>
      <c r="FD22" s="5" t="s">
        <v>609</v>
      </c>
      <c r="FE22" s="5" t="s">
        <v>611</v>
      </c>
      <c r="FF22" s="5" t="s">
        <v>611</v>
      </c>
      <c r="FG22" s="5" t="s">
        <v>604</v>
      </c>
      <c r="FH22" s="5" t="s">
        <v>604</v>
      </c>
      <c r="FI22" s="5" t="s">
        <v>610</v>
      </c>
      <c r="FJ22" s="5" t="s">
        <v>610</v>
      </c>
      <c r="FK22" s="5" t="s">
        <v>611</v>
      </c>
      <c r="FL22" s="5" t="s">
        <v>611</v>
      </c>
      <c r="FM22" s="5" t="s">
        <v>1322</v>
      </c>
      <c r="FN22" s="5" t="s">
        <v>1290</v>
      </c>
      <c r="FO22" s="5" t="s">
        <v>613</v>
      </c>
      <c r="FP22" s="5" t="s">
        <v>613</v>
      </c>
      <c r="FQ22" s="5" t="s">
        <v>579</v>
      </c>
      <c r="FR22" s="5" t="s">
        <v>579</v>
      </c>
      <c r="FS22" s="5" t="s">
        <v>1323</v>
      </c>
      <c r="FT22" s="5" t="s">
        <v>1323</v>
      </c>
      <c r="FU22" s="5" t="s">
        <v>603</v>
      </c>
      <c r="FV22" s="5" t="s">
        <v>603</v>
      </c>
      <c r="FW22" s="5" t="s">
        <v>1324</v>
      </c>
      <c r="FX22" s="5" t="s">
        <v>1324</v>
      </c>
      <c r="FY22" s="5" t="s">
        <v>1325</v>
      </c>
      <c r="FZ22" s="5" t="s">
        <v>1325</v>
      </c>
      <c r="GA22" s="5" t="s">
        <v>616</v>
      </c>
      <c r="GB22" s="5" t="s">
        <v>617</v>
      </c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 t="s">
        <v>1326</v>
      </c>
      <c r="GN22" s="5" t="s">
        <v>1326</v>
      </c>
      <c r="GO22" s="5" t="s">
        <v>1327</v>
      </c>
      <c r="GP22" s="5" t="s">
        <v>1326</v>
      </c>
      <c r="GQ22" s="5" t="s">
        <v>576</v>
      </c>
      <c r="GR22" s="5" t="s">
        <v>576</v>
      </c>
      <c r="GS22" s="5" t="s">
        <v>620</v>
      </c>
      <c r="GT22" s="5" t="s">
        <v>620</v>
      </c>
      <c r="GU22" s="5" t="s">
        <v>621</v>
      </c>
      <c r="GV22" s="5" t="s">
        <v>621</v>
      </c>
      <c r="GW22" s="5" t="s">
        <v>622</v>
      </c>
      <c r="GX22" s="5" t="s">
        <v>622</v>
      </c>
      <c r="GY22" s="5" t="s">
        <v>623</v>
      </c>
      <c r="GZ22" s="5" t="s">
        <v>623</v>
      </c>
      <c r="HA22" s="5" t="s">
        <v>579</v>
      </c>
      <c r="HB22" s="5" t="s">
        <v>579</v>
      </c>
      <c r="HC22" s="5" t="s">
        <v>609</v>
      </c>
      <c r="HD22" s="5" t="s">
        <v>609</v>
      </c>
      <c r="HE22" s="5"/>
      <c r="HF22" s="5"/>
      <c r="HG22" s="5" t="s">
        <v>1328</v>
      </c>
      <c r="HH22" s="5" t="s">
        <v>1329</v>
      </c>
      <c r="HI22" s="5" t="s">
        <v>579</v>
      </c>
      <c r="HJ22" s="5" t="s">
        <v>579</v>
      </c>
      <c r="HK22" s="5" t="s">
        <v>579</v>
      </c>
      <c r="HL22" s="5" t="s">
        <v>579</v>
      </c>
      <c r="HM22" s="5" t="s">
        <v>767</v>
      </c>
      <c r="HN22" s="5" t="s">
        <v>767</v>
      </c>
      <c r="HO22" s="5" t="s">
        <v>626</v>
      </c>
      <c r="HP22" s="5" t="s">
        <v>626</v>
      </c>
      <c r="HQ22" s="5" t="s">
        <v>627</v>
      </c>
      <c r="HR22" s="5" t="s">
        <v>627</v>
      </c>
      <c r="HS22" s="5" t="s">
        <v>628</v>
      </c>
      <c r="HT22" s="5" t="s">
        <v>628</v>
      </c>
      <c r="HU22" s="5" t="s">
        <v>587</v>
      </c>
      <c r="HV22" s="5" t="s">
        <v>587</v>
      </c>
      <c r="HW22" s="5" t="s">
        <v>591</v>
      </c>
      <c r="HX22" s="5" t="s">
        <v>591</v>
      </c>
      <c r="HY22" s="5" t="s">
        <v>579</v>
      </c>
      <c r="HZ22" s="5" t="s">
        <v>579</v>
      </c>
      <c r="IA22" s="5" t="s">
        <v>778</v>
      </c>
      <c r="IB22" s="5" t="s">
        <v>778</v>
      </c>
      <c r="IC22" s="5" t="s">
        <v>634</v>
      </c>
      <c r="ID22" s="5" t="s">
        <v>634</v>
      </c>
      <c r="IE22" s="5" t="s">
        <v>630</v>
      </c>
      <c r="IF22" s="5" t="s">
        <v>630</v>
      </c>
      <c r="IG22" s="5" t="s">
        <v>611</v>
      </c>
      <c r="IH22" s="5" t="s">
        <v>611</v>
      </c>
      <c r="II22" s="5" t="s">
        <v>780</v>
      </c>
      <c r="IJ22" s="5" t="s">
        <v>780</v>
      </c>
      <c r="IK22" s="5" t="s">
        <v>689</v>
      </c>
      <c r="IL22" s="5" t="s">
        <v>689</v>
      </c>
      <c r="IM22" s="5" t="s">
        <v>1330</v>
      </c>
      <c r="IN22" s="5" t="s">
        <v>1330</v>
      </c>
      <c r="IO22" s="5" t="s">
        <v>691</v>
      </c>
      <c r="IP22" s="5" t="s">
        <v>691</v>
      </c>
      <c r="IQ22" s="5" t="s">
        <v>579</v>
      </c>
      <c r="IR22" s="5" t="s">
        <v>579</v>
      </c>
      <c r="IS22" s="5" t="s">
        <v>611</v>
      </c>
      <c r="IT22" s="5" t="s">
        <v>611</v>
      </c>
      <c r="IU22" s="5" t="s">
        <v>579</v>
      </c>
      <c r="IV22" s="5" t="s">
        <v>579</v>
      </c>
      <c r="IW22" s="5" t="s">
        <v>1331</v>
      </c>
      <c r="IX22" s="5" t="s">
        <v>579</v>
      </c>
      <c r="IY22" s="5" t="s">
        <v>1332</v>
      </c>
      <c r="IZ22" s="5" t="s">
        <v>579</v>
      </c>
      <c r="JA22" s="5" t="s">
        <v>1333</v>
      </c>
      <c r="JB22" s="5" t="s">
        <v>579</v>
      </c>
      <c r="JC22" s="5" t="s">
        <v>579</v>
      </c>
      <c r="JD22" s="5" t="s">
        <v>1290</v>
      </c>
      <c r="JE22" s="5" t="s">
        <v>635</v>
      </c>
      <c r="JF22" s="5" t="s">
        <v>635</v>
      </c>
      <c r="JG22" s="5" t="s">
        <v>1334</v>
      </c>
      <c r="JH22" s="5" t="s">
        <v>1335</v>
      </c>
      <c r="JI22" s="5" t="s">
        <v>591</v>
      </c>
      <c r="JJ22" s="5" t="s">
        <v>1336</v>
      </c>
      <c r="JK22" s="5" t="s">
        <v>591</v>
      </c>
      <c r="JL22" s="5" t="s">
        <v>591</v>
      </c>
      <c r="JM22" s="5" t="s">
        <v>591</v>
      </c>
      <c r="JN22" s="5" t="s">
        <v>591</v>
      </c>
      <c r="JO22" s="5" t="s">
        <v>591</v>
      </c>
      <c r="JP22" s="5" t="s">
        <v>591</v>
      </c>
      <c r="JQ22" s="5" t="s">
        <v>591</v>
      </c>
      <c r="JR22" s="5" t="s">
        <v>1337</v>
      </c>
      <c r="JS22" s="5" t="s">
        <v>639</v>
      </c>
      <c r="JT22" s="5" t="s">
        <v>639</v>
      </c>
      <c r="JU22" s="5" t="s">
        <v>591</v>
      </c>
      <c r="JV22" s="5" t="s">
        <v>591</v>
      </c>
      <c r="JW22" s="5" t="s">
        <v>591</v>
      </c>
      <c r="JX22" s="5" t="s">
        <v>591</v>
      </c>
      <c r="JY22" s="5" t="s">
        <v>591</v>
      </c>
      <c r="JZ22" s="5" t="s">
        <v>591</v>
      </c>
      <c r="KA22" s="5" t="s">
        <v>591</v>
      </c>
      <c r="KB22" s="5" t="s">
        <v>591</v>
      </c>
      <c r="KC22" s="5" t="s">
        <v>591</v>
      </c>
      <c r="KD22" s="5" t="s">
        <v>591</v>
      </c>
      <c r="KE22" s="5" t="s">
        <v>591</v>
      </c>
      <c r="KF22" s="5" t="s">
        <v>591</v>
      </c>
      <c r="KG22" s="5" t="s">
        <v>640</v>
      </c>
      <c r="KH22" s="5" t="s">
        <v>1338</v>
      </c>
      <c r="KI22" s="5" t="s">
        <v>603</v>
      </c>
      <c r="KJ22" s="5" t="s">
        <v>603</v>
      </c>
      <c r="KK22" s="5" t="s">
        <v>642</v>
      </c>
      <c r="KL22" s="5" t="s">
        <v>642</v>
      </c>
      <c r="KM22" s="5" t="s">
        <v>591</v>
      </c>
      <c r="KN22" s="5" t="s">
        <v>591</v>
      </c>
      <c r="KO22" s="5" t="s">
        <v>639</v>
      </c>
      <c r="KP22" s="5" t="s">
        <v>791</v>
      </c>
      <c r="KQ22" s="5" t="s">
        <v>591</v>
      </c>
      <c r="KR22" s="5" t="s">
        <v>591</v>
      </c>
      <c r="KS22" s="5" t="s">
        <v>591</v>
      </c>
      <c r="KT22" s="5" t="s">
        <v>591</v>
      </c>
      <c r="KU22" s="5" t="s">
        <v>591</v>
      </c>
      <c r="KV22" s="5" t="s">
        <v>591</v>
      </c>
      <c r="KW22" s="5" t="s">
        <v>591</v>
      </c>
      <c r="KX22" s="5" t="s">
        <v>591</v>
      </c>
      <c r="KY22" s="5" t="s">
        <v>579</v>
      </c>
      <c r="KZ22" s="5" t="s">
        <v>579</v>
      </c>
      <c r="LA22" s="5" t="s">
        <v>579</v>
      </c>
      <c r="LB22" s="5" t="s">
        <v>579</v>
      </c>
      <c r="LC22" s="5" t="s">
        <v>579</v>
      </c>
      <c r="LD22" s="5" t="s">
        <v>579</v>
      </c>
      <c r="LE22" s="5" t="s">
        <v>579</v>
      </c>
      <c r="LF22" s="5" t="s">
        <v>579</v>
      </c>
      <c r="LG22" s="5" t="s">
        <v>579</v>
      </c>
      <c r="LH22" s="5" t="s">
        <v>579</v>
      </c>
      <c r="LI22" s="5" t="s">
        <v>579</v>
      </c>
      <c r="LJ22" s="5" t="s">
        <v>579</v>
      </c>
      <c r="LK22" s="5" t="s">
        <v>579</v>
      </c>
      <c r="LL22" s="5" t="s">
        <v>579</v>
      </c>
      <c r="LM22" s="5" t="s">
        <v>579</v>
      </c>
      <c r="LN22" s="5" t="s">
        <v>579</v>
      </c>
      <c r="LO22" s="5" t="s">
        <v>579</v>
      </c>
      <c r="LP22" s="5" t="s">
        <v>579</v>
      </c>
      <c r="LQ22" s="5" t="s">
        <v>591</v>
      </c>
      <c r="LR22" s="5" t="s">
        <v>591</v>
      </c>
      <c r="LS22" s="5" t="s">
        <v>579</v>
      </c>
      <c r="LT22" s="5" t="s">
        <v>579</v>
      </c>
      <c r="LU22" s="5" t="s">
        <v>579</v>
      </c>
      <c r="LV22" s="5" t="s">
        <v>579</v>
      </c>
      <c r="LW22" s="5" t="s">
        <v>579</v>
      </c>
      <c r="LX22" s="5" t="s">
        <v>579</v>
      </c>
      <c r="LY22" s="5" t="s">
        <v>611</v>
      </c>
      <c r="LZ22" s="5" t="s">
        <v>611</v>
      </c>
      <c r="MA22" s="5" t="s">
        <v>579</v>
      </c>
      <c r="MB22" s="5" t="s">
        <v>579</v>
      </c>
      <c r="MC22" s="5" t="s">
        <v>579</v>
      </c>
      <c r="MD22" s="5" t="s">
        <v>579</v>
      </c>
      <c r="ME22" s="5" t="s">
        <v>645</v>
      </c>
      <c r="MF22" s="5" t="s">
        <v>645</v>
      </c>
      <c r="MG22" s="5" t="s">
        <v>587</v>
      </c>
      <c r="MH22" s="5" t="s">
        <v>587</v>
      </c>
      <c r="MI22" s="5" t="s">
        <v>697</v>
      </c>
      <c r="MJ22" s="5" t="s">
        <v>576</v>
      </c>
      <c r="MK22" s="5" t="s">
        <v>591</v>
      </c>
      <c r="ML22" s="5" t="s">
        <v>591</v>
      </c>
      <c r="MM22" s="5" t="s">
        <v>579</v>
      </c>
      <c r="MN22" s="5" t="s">
        <v>579</v>
      </c>
      <c r="MO22" s="5" t="s">
        <v>579</v>
      </c>
      <c r="MP22" s="5" t="s">
        <v>579</v>
      </c>
      <c r="MQ22" s="5" t="s">
        <v>591</v>
      </c>
      <c r="MR22" s="5" t="s">
        <v>591</v>
      </c>
      <c r="MS22" s="5" t="s">
        <v>591</v>
      </c>
      <c r="MT22" s="5" t="s">
        <v>591</v>
      </c>
      <c r="MU22" s="5" t="s">
        <v>579</v>
      </c>
      <c r="MV22" s="5" t="s">
        <v>579</v>
      </c>
      <c r="MW22" s="5" t="s">
        <v>579</v>
      </c>
      <c r="MX22" s="5" t="s">
        <v>579</v>
      </c>
      <c r="MY22" s="5" t="s">
        <v>579</v>
      </c>
      <c r="MZ22" s="5" t="s">
        <v>579</v>
      </c>
      <c r="NA22" s="5" t="s">
        <v>579</v>
      </c>
      <c r="NB22" s="5" t="s">
        <v>579</v>
      </c>
      <c r="NC22" s="5" t="s">
        <v>579</v>
      </c>
      <c r="ND22" s="5" t="s">
        <v>579</v>
      </c>
      <c r="NE22" s="5" t="s">
        <v>579</v>
      </c>
      <c r="NF22" s="5" t="s">
        <v>579</v>
      </c>
      <c r="NG22" s="5" t="s">
        <v>1289</v>
      </c>
      <c r="NH22" s="5" t="s">
        <v>1290</v>
      </c>
      <c r="NI22" s="5" t="s">
        <v>1339</v>
      </c>
      <c r="NJ22" s="5" t="s">
        <v>1340</v>
      </c>
      <c r="NK22" s="5" t="s">
        <v>579</v>
      </c>
      <c r="NL22" s="5" t="s">
        <v>579</v>
      </c>
      <c r="NM22" s="5" t="s">
        <v>579</v>
      </c>
      <c r="NN22" s="5" t="s">
        <v>579</v>
      </c>
      <c r="NO22" s="5" t="s">
        <v>574</v>
      </c>
      <c r="NP22" s="5" t="s">
        <v>574</v>
      </c>
      <c r="NQ22" s="5" t="s">
        <v>648</v>
      </c>
      <c r="NR22" s="5" t="s">
        <v>648</v>
      </c>
      <c r="NS22" s="5" t="s">
        <v>611</v>
      </c>
      <c r="NT22" s="5" t="s">
        <v>611</v>
      </c>
      <c r="NU22" s="5" t="s">
        <v>611</v>
      </c>
      <c r="NV22" s="5" t="s">
        <v>611</v>
      </c>
      <c r="NW22" s="5" t="s">
        <v>611</v>
      </c>
      <c r="NX22" s="5" t="s">
        <v>611</v>
      </c>
      <c r="NY22" s="5" t="s">
        <v>611</v>
      </c>
      <c r="NZ22" s="5" t="s">
        <v>611</v>
      </c>
      <c r="OA22" s="5" t="s">
        <v>579</v>
      </c>
      <c r="OB22" s="5" t="s">
        <v>579</v>
      </c>
      <c r="OC22" s="5" t="s">
        <v>579</v>
      </c>
      <c r="OD22" s="5" t="s">
        <v>579</v>
      </c>
      <c r="OE22" s="5" t="s">
        <v>579</v>
      </c>
      <c r="OF22" s="5" t="s">
        <v>579</v>
      </c>
      <c r="OG22" s="5" t="s">
        <v>579</v>
      </c>
      <c r="OH22" s="5" t="s">
        <v>579</v>
      </c>
      <c r="OI22" s="5" t="s">
        <v>579</v>
      </c>
      <c r="OJ22" s="5" t="s">
        <v>579</v>
      </c>
      <c r="OK22" s="5" t="s">
        <v>579</v>
      </c>
      <c r="OL22" s="5" t="s">
        <v>579</v>
      </c>
      <c r="OM22" s="5" t="s">
        <v>611</v>
      </c>
      <c r="ON22" s="5" t="s">
        <v>611</v>
      </c>
      <c r="OO22" s="5" t="s">
        <v>579</v>
      </c>
      <c r="OP22" s="5" t="s">
        <v>579</v>
      </c>
      <c r="OQ22" s="5" t="s">
        <v>579</v>
      </c>
      <c r="OR22" s="5" t="s">
        <v>579</v>
      </c>
      <c r="OS22" s="5" t="s">
        <v>579</v>
      </c>
      <c r="OT22" s="5" t="s">
        <v>579</v>
      </c>
      <c r="OU22" s="5" t="s">
        <v>579</v>
      </c>
      <c r="OV22" s="5" t="s">
        <v>579</v>
      </c>
      <c r="OW22" s="5" t="s">
        <v>649</v>
      </c>
      <c r="OX22" s="5" t="s">
        <v>649</v>
      </c>
      <c r="OY22" s="5" t="s">
        <v>579</v>
      </c>
      <c r="OZ22" s="5" t="s">
        <v>579</v>
      </c>
      <c r="PA22" s="5" t="s">
        <v>613</v>
      </c>
      <c r="PB22" s="5" t="s">
        <v>611</v>
      </c>
      <c r="PC22" s="5" t="s">
        <v>579</v>
      </c>
      <c r="PD22" s="5" t="s">
        <v>579</v>
      </c>
      <c r="PE22" s="5" t="s">
        <v>579</v>
      </c>
      <c r="PF22" s="5" t="s">
        <v>579</v>
      </c>
      <c r="PG22" s="5" t="s">
        <v>579</v>
      </c>
      <c r="PH22" s="5" t="s">
        <v>579</v>
      </c>
      <c r="PI22" s="5" t="s">
        <v>579</v>
      </c>
      <c r="PJ22" s="5" t="s">
        <v>579</v>
      </c>
      <c r="PK22" s="5" t="s">
        <v>650</v>
      </c>
      <c r="PL22" s="5" t="s">
        <v>669</v>
      </c>
      <c r="PM22" s="5" t="s">
        <v>651</v>
      </c>
      <c r="PN22" s="5" t="s">
        <v>651</v>
      </c>
      <c r="PO22" s="5" t="s">
        <v>579</v>
      </c>
      <c r="PP22" s="5" t="s">
        <v>579</v>
      </c>
      <c r="PQ22" s="5" t="s">
        <v>611</v>
      </c>
      <c r="PR22" s="5" t="s">
        <v>611</v>
      </c>
      <c r="PS22" s="5" t="s">
        <v>579</v>
      </c>
      <c r="PT22" s="5" t="s">
        <v>579</v>
      </c>
      <c r="PU22" s="5" t="s">
        <v>650</v>
      </c>
      <c r="PV22" s="5" t="s">
        <v>650</v>
      </c>
      <c r="PW22" s="5" t="s">
        <v>611</v>
      </c>
      <c r="PX22" s="5" t="s">
        <v>611</v>
      </c>
      <c r="PY22" s="5" t="s">
        <v>579</v>
      </c>
      <c r="PZ22" s="5" t="s">
        <v>579</v>
      </c>
      <c r="QA22" s="5" t="s">
        <v>579</v>
      </c>
      <c r="QB22" s="5" t="s">
        <v>579</v>
      </c>
      <c r="QC22" s="5" t="s">
        <v>591</v>
      </c>
      <c r="QD22" s="5" t="s">
        <v>591</v>
      </c>
      <c r="QE22" s="5" t="s">
        <v>579</v>
      </c>
      <c r="QF22" s="5" t="s">
        <v>610</v>
      </c>
      <c r="QG22" s="5" t="s">
        <v>579</v>
      </c>
      <c r="QH22" s="5" t="s">
        <v>652</v>
      </c>
      <c r="QI22" s="5" t="s">
        <v>579</v>
      </c>
      <c r="QJ22" s="5" t="s">
        <v>653</v>
      </c>
      <c r="QK22" s="5" t="s">
        <v>579</v>
      </c>
      <c r="QL22" s="5" t="s">
        <v>837</v>
      </c>
      <c r="QM22" s="5" t="s">
        <v>591</v>
      </c>
      <c r="QN22" s="5" t="s">
        <v>591</v>
      </c>
      <c r="QO22" s="5" t="s">
        <v>591</v>
      </c>
      <c r="QP22" s="5" t="s">
        <v>1326</v>
      </c>
      <c r="QQ22" s="5" t="s">
        <v>591</v>
      </c>
      <c r="QR22" s="5" t="s">
        <v>591</v>
      </c>
      <c r="QS22" s="5" t="s">
        <v>591</v>
      </c>
      <c r="QT22" s="5" t="s">
        <v>591</v>
      </c>
      <c r="QU22" s="5" t="s">
        <v>796</v>
      </c>
      <c r="QV22" s="5" t="s">
        <v>796</v>
      </c>
      <c r="QW22" s="5" t="s">
        <v>640</v>
      </c>
      <c r="QX22" s="5" t="s">
        <v>656</v>
      </c>
      <c r="QY22" s="5" t="s">
        <v>603</v>
      </c>
      <c r="QZ22" s="5" t="s">
        <v>579</v>
      </c>
      <c r="RA22" s="5" t="s">
        <v>605</v>
      </c>
      <c r="RB22" s="5" t="s">
        <v>605</v>
      </c>
      <c r="RC22" s="5" t="s">
        <v>592</v>
      </c>
      <c r="RD22" s="5" t="s">
        <v>1318</v>
      </c>
      <c r="RE22" s="5" t="s">
        <v>591</v>
      </c>
      <c r="RF22" s="5" t="s">
        <v>591</v>
      </c>
      <c r="RG22" s="5" t="s">
        <v>591</v>
      </c>
      <c r="RH22" s="5" t="s">
        <v>591</v>
      </c>
      <c r="RI22" s="5" t="s">
        <v>591</v>
      </c>
      <c r="RJ22" s="5" t="s">
        <v>591</v>
      </c>
      <c r="RK22" s="5" t="s">
        <v>591</v>
      </c>
      <c r="RL22" s="5" t="s">
        <v>591</v>
      </c>
      <c r="RM22" s="5" t="s">
        <v>591</v>
      </c>
      <c r="RN22" s="5" t="s">
        <v>591</v>
      </c>
      <c r="RO22" s="5" t="s">
        <v>591</v>
      </c>
      <c r="RP22" s="5" t="s">
        <v>591</v>
      </c>
      <c r="RQ22" s="5" t="s">
        <v>591</v>
      </c>
      <c r="RR22" s="5" t="s">
        <v>591</v>
      </c>
      <c r="RS22" s="5" t="s">
        <v>591</v>
      </c>
      <c r="RT22" s="5" t="s">
        <v>591</v>
      </c>
      <c r="RU22" s="5" t="s">
        <v>591</v>
      </c>
      <c r="RV22" s="5" t="s">
        <v>591</v>
      </c>
      <c r="RW22" s="5" t="s">
        <v>591</v>
      </c>
      <c r="RX22" s="5" t="s">
        <v>591</v>
      </c>
      <c r="RY22" s="5" t="s">
        <v>591</v>
      </c>
      <c r="RZ22" s="5" t="s">
        <v>591</v>
      </c>
      <c r="SA22" s="5" t="s">
        <v>591</v>
      </c>
      <c r="SB22" s="5" t="s">
        <v>591</v>
      </c>
      <c r="SC22" s="5" t="s">
        <v>591</v>
      </c>
      <c r="SD22" s="5" t="s">
        <v>591</v>
      </c>
      <c r="SE22" s="5" t="s">
        <v>591</v>
      </c>
      <c r="SF22" s="5" t="s">
        <v>591</v>
      </c>
      <c r="SG22" s="5" t="s">
        <v>591</v>
      </c>
      <c r="SH22" s="5" t="s">
        <v>591</v>
      </c>
      <c r="SI22" s="5" t="s">
        <v>579</v>
      </c>
      <c r="SJ22" s="5" t="s">
        <v>579</v>
      </c>
      <c r="SK22" s="5" t="s">
        <v>591</v>
      </c>
      <c r="SL22" s="5" t="s">
        <v>591</v>
      </c>
      <c r="SM22" s="5" t="s">
        <v>611</v>
      </c>
      <c r="SN22" s="5" t="s">
        <v>611</v>
      </c>
      <c r="SO22" s="5" t="s">
        <v>611</v>
      </c>
      <c r="SP22" s="5" t="s">
        <v>611</v>
      </c>
      <c r="SQ22" s="5" t="s">
        <v>579</v>
      </c>
      <c r="SR22" s="5" t="s">
        <v>579</v>
      </c>
      <c r="SS22" s="5" t="s">
        <v>579</v>
      </c>
      <c r="ST22" s="5" t="s">
        <v>610</v>
      </c>
      <c r="SU22" s="5" t="s">
        <v>579</v>
      </c>
      <c r="SV22" s="5" t="s">
        <v>657</v>
      </c>
      <c r="SW22" s="5" t="s">
        <v>579</v>
      </c>
      <c r="SX22" s="5" t="s">
        <v>579</v>
      </c>
      <c r="SY22" s="5" t="s">
        <v>579</v>
      </c>
      <c r="SZ22" s="5" t="s">
        <v>579</v>
      </c>
      <c r="TA22" s="5" t="s">
        <v>579</v>
      </c>
      <c r="TB22" s="5" t="s">
        <v>579</v>
      </c>
      <c r="TC22" s="5" t="s">
        <v>579</v>
      </c>
      <c r="TD22" s="5" t="s">
        <v>579</v>
      </c>
      <c r="TE22" s="5" t="s">
        <v>579</v>
      </c>
      <c r="TF22" s="5" t="s">
        <v>579</v>
      </c>
      <c r="TG22" s="5" t="s">
        <v>579</v>
      </c>
      <c r="TH22" s="5" t="s">
        <v>579</v>
      </c>
      <c r="TI22" s="5" t="s">
        <v>579</v>
      </c>
      <c r="TJ22" s="5" t="s">
        <v>579</v>
      </c>
      <c r="TK22" s="5" t="s">
        <v>579</v>
      </c>
      <c r="TL22" s="5" t="s">
        <v>579</v>
      </c>
      <c r="TM22" s="5" t="s">
        <v>579</v>
      </c>
      <c r="TN22" s="5" t="s">
        <v>579</v>
      </c>
      <c r="TO22" s="5" t="s">
        <v>579</v>
      </c>
      <c r="TP22" s="5" t="s">
        <v>579</v>
      </c>
      <c r="TQ22" s="5" t="s">
        <v>579</v>
      </c>
      <c r="TR22" s="5" t="s">
        <v>652</v>
      </c>
      <c r="TS22" s="5" t="s">
        <v>579</v>
      </c>
      <c r="TT22" s="5" t="s">
        <v>653</v>
      </c>
      <c r="TU22" s="5" t="s">
        <v>579</v>
      </c>
      <c r="TV22" s="5" t="s">
        <v>837</v>
      </c>
      <c r="TW22" s="5" t="s">
        <v>579</v>
      </c>
      <c r="TX22" s="5" t="s">
        <v>579</v>
      </c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 t="s">
        <v>579</v>
      </c>
      <c r="UJ22" s="5" t="s">
        <v>579</v>
      </c>
      <c r="UK22" s="5" t="s">
        <v>611</v>
      </c>
      <c r="UL22" s="5" t="s">
        <v>611</v>
      </c>
      <c r="UM22" s="5" t="s">
        <v>611</v>
      </c>
      <c r="UN22" s="5" t="s">
        <v>611</v>
      </c>
      <c r="UO22" s="5"/>
      <c r="UP22" s="5"/>
      <c r="UQ22" s="5" t="s">
        <v>645</v>
      </c>
      <c r="UR22" s="5" t="s">
        <v>645</v>
      </c>
      <c r="US22" s="5" t="s">
        <v>658</v>
      </c>
      <c r="UT22" s="5" t="s">
        <v>659</v>
      </c>
      <c r="UU22" s="5" t="s">
        <v>579</v>
      </c>
      <c r="UV22" s="5" t="s">
        <v>572</v>
      </c>
      <c r="UW22" s="5" t="s">
        <v>946</v>
      </c>
      <c r="UX22" s="5" t="s">
        <v>703</v>
      </c>
      <c r="UY22" s="5" t="s">
        <v>572</v>
      </c>
      <c r="UZ22" s="5" t="s">
        <v>947</v>
      </c>
      <c r="VA22" s="5" t="s">
        <v>705</v>
      </c>
      <c r="VB22" s="5" t="s">
        <v>572</v>
      </c>
    </row>
    <row r="23" spans="1:574" s="7" customFormat="1" x14ac:dyDescent="0.25">
      <c r="A23" s="5" t="s">
        <v>572</v>
      </c>
      <c r="B23" s="6" t="s">
        <v>1341</v>
      </c>
      <c r="C23" s="5" t="s">
        <v>574</v>
      </c>
      <c r="D23" s="6" t="s">
        <v>1342</v>
      </c>
      <c r="E23" s="5" t="s">
        <v>574</v>
      </c>
      <c r="F23" s="5" t="s">
        <v>576</v>
      </c>
      <c r="G23" s="5" t="s">
        <v>576</v>
      </c>
      <c r="H23" s="5" t="s">
        <v>577</v>
      </c>
      <c r="I23" s="5" t="s">
        <v>578</v>
      </c>
      <c r="J23" s="5" t="s">
        <v>578</v>
      </c>
      <c r="K23" s="5" t="s">
        <v>577</v>
      </c>
      <c r="L23" s="5" t="s">
        <v>579</v>
      </c>
      <c r="M23" s="5" t="s">
        <v>579</v>
      </c>
      <c r="N23" s="5" t="s">
        <v>577</v>
      </c>
      <c r="O23" s="5" t="s">
        <v>579</v>
      </c>
      <c r="P23" s="5" t="s">
        <v>579</v>
      </c>
      <c r="Q23" s="5" t="s">
        <v>577</v>
      </c>
      <c r="R23" s="5" t="s">
        <v>579</v>
      </c>
      <c r="S23" s="5" t="s">
        <v>579</v>
      </c>
      <c r="T23" s="5" t="s">
        <v>577</v>
      </c>
      <c r="U23" s="5" t="s">
        <v>579</v>
      </c>
      <c r="V23" s="5" t="s">
        <v>579</v>
      </c>
      <c r="W23" s="5" t="s">
        <v>577</v>
      </c>
      <c r="X23" s="5" t="s">
        <v>1343</v>
      </c>
      <c r="Y23" s="5" t="s">
        <v>1343</v>
      </c>
      <c r="Z23" s="5" t="s">
        <v>577</v>
      </c>
      <c r="AA23" s="5" t="s">
        <v>1344</v>
      </c>
      <c r="AB23" s="5" t="s">
        <v>1344</v>
      </c>
      <c r="AC23" s="5" t="s">
        <v>577</v>
      </c>
      <c r="AD23" s="5" t="s">
        <v>1345</v>
      </c>
      <c r="AE23" s="5" t="s">
        <v>1345</v>
      </c>
      <c r="AF23" s="5" t="s">
        <v>577</v>
      </c>
      <c r="AG23" s="5" t="s">
        <v>1346</v>
      </c>
      <c r="AH23" s="5" t="s">
        <v>1346</v>
      </c>
      <c r="AI23" s="5" t="s">
        <v>577</v>
      </c>
      <c r="AJ23" s="5"/>
      <c r="AK23" s="5"/>
      <c r="AL23" s="5" t="s">
        <v>577</v>
      </c>
      <c r="AM23" s="5"/>
      <c r="AN23" s="5"/>
      <c r="AO23" s="5" t="s">
        <v>577</v>
      </c>
      <c r="AP23" s="5" t="s">
        <v>584</v>
      </c>
      <c r="AQ23" s="5" t="s">
        <v>1347</v>
      </c>
      <c r="AR23" s="5" t="s">
        <v>577</v>
      </c>
      <c r="AS23" s="5" t="s">
        <v>586</v>
      </c>
      <c r="AT23" s="5" t="s">
        <v>586</v>
      </c>
      <c r="AU23" s="5" t="s">
        <v>577</v>
      </c>
      <c r="AV23" s="5" t="s">
        <v>587</v>
      </c>
      <c r="AW23" s="5" t="s">
        <v>587</v>
      </c>
      <c r="AX23" s="5" t="s">
        <v>577</v>
      </c>
      <c r="AY23" s="5" t="s">
        <v>588</v>
      </c>
      <c r="AZ23" s="5" t="s">
        <v>588</v>
      </c>
      <c r="BA23" s="5" t="s">
        <v>577</v>
      </c>
      <c r="BB23" s="5" t="s">
        <v>579</v>
      </c>
      <c r="BC23" s="5" t="s">
        <v>579</v>
      </c>
      <c r="BD23" s="5" t="s">
        <v>577</v>
      </c>
      <c r="BE23" s="5" t="s">
        <v>579</v>
      </c>
      <c r="BF23" s="5" t="s">
        <v>579</v>
      </c>
      <c r="BG23" s="5" t="s">
        <v>577</v>
      </c>
      <c r="BH23" s="5" t="s">
        <v>579</v>
      </c>
      <c r="BI23" s="5" t="s">
        <v>579</v>
      </c>
      <c r="BJ23" s="5" t="s">
        <v>577</v>
      </c>
      <c r="BK23" s="5" t="s">
        <v>579</v>
      </c>
      <c r="BL23" s="5" t="s">
        <v>579</v>
      </c>
      <c r="BM23" s="5" t="s">
        <v>577</v>
      </c>
      <c r="BN23" s="5" t="s">
        <v>579</v>
      </c>
      <c r="BO23" s="5" t="s">
        <v>579</v>
      </c>
      <c r="BP23" s="5" t="s">
        <v>577</v>
      </c>
      <c r="BQ23" s="5" t="s">
        <v>579</v>
      </c>
      <c r="BR23" s="5" t="s">
        <v>579</v>
      </c>
      <c r="BS23" s="5" t="s">
        <v>577</v>
      </c>
      <c r="BT23" s="5" t="s">
        <v>579</v>
      </c>
      <c r="BU23" s="5" t="s">
        <v>1348</v>
      </c>
      <c r="BV23" s="5" t="s">
        <v>1348</v>
      </c>
      <c r="BW23" s="5" t="s">
        <v>577</v>
      </c>
      <c r="BX23" s="5" t="s">
        <v>590</v>
      </c>
      <c r="BY23" s="5" t="s">
        <v>590</v>
      </c>
      <c r="BZ23" s="5" t="s">
        <v>577</v>
      </c>
      <c r="CA23" s="5" t="s">
        <v>579</v>
      </c>
      <c r="CB23" s="5" t="s">
        <v>579</v>
      </c>
      <c r="CC23" s="5" t="s">
        <v>577</v>
      </c>
      <c r="CD23" s="5" t="s">
        <v>579</v>
      </c>
      <c r="CE23" s="5" t="s">
        <v>579</v>
      </c>
      <c r="CF23" s="5" t="s">
        <v>577</v>
      </c>
      <c r="CG23" s="5" t="s">
        <v>591</v>
      </c>
      <c r="CH23" s="5" t="s">
        <v>1349</v>
      </c>
      <c r="CI23" s="5" t="s">
        <v>577</v>
      </c>
      <c r="CJ23" s="5" t="s">
        <v>1350</v>
      </c>
      <c r="CK23" s="5" t="s">
        <v>1349</v>
      </c>
      <c r="CL23" s="5" t="s">
        <v>577</v>
      </c>
      <c r="CM23" s="5" t="s">
        <v>1350</v>
      </c>
      <c r="CN23" s="5" t="s">
        <v>1349</v>
      </c>
      <c r="CO23" s="5" t="s">
        <v>577</v>
      </c>
      <c r="CP23" s="5" t="s">
        <v>592</v>
      </c>
      <c r="CQ23" s="5" t="s">
        <v>1349</v>
      </c>
      <c r="CR23" s="5" t="s">
        <v>577</v>
      </c>
      <c r="CS23" s="5" t="s">
        <v>592</v>
      </c>
      <c r="CT23" s="5" t="s">
        <v>1349</v>
      </c>
      <c r="CU23" s="5" t="s">
        <v>577</v>
      </c>
      <c r="CV23" s="5" t="s">
        <v>1351</v>
      </c>
      <c r="CW23" s="5" t="s">
        <v>591</v>
      </c>
      <c r="CX23" s="5" t="s">
        <v>572</v>
      </c>
      <c r="CY23" s="5" t="s">
        <v>591</v>
      </c>
      <c r="CZ23" s="5" t="s">
        <v>1349</v>
      </c>
      <c r="DA23" s="5" t="s">
        <v>577</v>
      </c>
      <c r="DB23" s="5" t="s">
        <v>1351</v>
      </c>
      <c r="DC23" s="5" t="s">
        <v>1349</v>
      </c>
      <c r="DD23" s="5" t="s">
        <v>577</v>
      </c>
      <c r="DE23" s="5" t="s">
        <v>1352</v>
      </c>
      <c r="DF23" s="5" t="s">
        <v>591</v>
      </c>
      <c r="DG23" s="5" t="s">
        <v>577</v>
      </c>
      <c r="DH23" s="5" t="s">
        <v>579</v>
      </c>
      <c r="DI23" s="5" t="s">
        <v>579</v>
      </c>
      <c r="DJ23" s="5" t="s">
        <v>577</v>
      </c>
      <c r="DK23" s="5" t="s">
        <v>579</v>
      </c>
      <c r="DL23" s="5" t="s">
        <v>579</v>
      </c>
      <c r="DM23" s="5" t="s">
        <v>577</v>
      </c>
      <c r="DN23" s="5" t="s">
        <v>591</v>
      </c>
      <c r="DO23" s="5" t="s">
        <v>591</v>
      </c>
      <c r="DP23" s="5" t="s">
        <v>577</v>
      </c>
      <c r="DQ23" s="5" t="s">
        <v>579</v>
      </c>
      <c r="DR23" s="5" t="s">
        <v>579</v>
      </c>
      <c r="DS23" s="5" t="s">
        <v>577</v>
      </c>
      <c r="DT23" s="5" t="s">
        <v>579</v>
      </c>
      <c r="DU23" s="5" t="s">
        <v>579</v>
      </c>
      <c r="DV23" s="5" t="s">
        <v>577</v>
      </c>
      <c r="DW23" s="5" t="s">
        <v>579</v>
      </c>
      <c r="DX23" s="5" t="s">
        <v>579</v>
      </c>
      <c r="DY23" s="5" t="s">
        <v>577</v>
      </c>
      <c r="DZ23" s="5" t="s">
        <v>579</v>
      </c>
      <c r="EA23" s="5" t="s">
        <v>579</v>
      </c>
      <c r="EB23" s="5" t="s">
        <v>577</v>
      </c>
      <c r="EC23" s="5" t="s">
        <v>1289</v>
      </c>
      <c r="ED23" s="5" t="s">
        <v>1290</v>
      </c>
      <c r="EE23" s="5" t="s">
        <v>1353</v>
      </c>
      <c r="EF23" s="5" t="s">
        <v>1353</v>
      </c>
      <c r="EG23" s="5" t="s">
        <v>1354</v>
      </c>
      <c r="EH23" s="5" t="s">
        <v>1355</v>
      </c>
      <c r="EI23" s="5" t="s">
        <v>1289</v>
      </c>
      <c r="EJ23" s="5" t="s">
        <v>1290</v>
      </c>
      <c r="EK23" s="5" t="s">
        <v>605</v>
      </c>
      <c r="EL23" s="5" t="s">
        <v>604</v>
      </c>
      <c r="EM23" s="5" t="s">
        <v>605</v>
      </c>
      <c r="EN23" s="5" t="s">
        <v>605</v>
      </c>
      <c r="EO23" s="5" t="s">
        <v>606</v>
      </c>
      <c r="EP23" s="5" t="s">
        <v>606</v>
      </c>
      <c r="EQ23" s="5" t="s">
        <v>607</v>
      </c>
      <c r="ER23" s="5" t="s">
        <v>607</v>
      </c>
      <c r="ES23" s="5" t="s">
        <v>608</v>
      </c>
      <c r="ET23" s="5" t="s">
        <v>608</v>
      </c>
      <c r="EU23" s="5"/>
      <c r="EV23" s="5"/>
      <c r="EW23" s="5" t="s">
        <v>604</v>
      </c>
      <c r="EX23" s="5" t="s">
        <v>604</v>
      </c>
      <c r="EY23" s="5"/>
      <c r="EZ23" s="5"/>
      <c r="FA23" s="5" t="s">
        <v>609</v>
      </c>
      <c r="FB23" s="5" t="s">
        <v>609</v>
      </c>
      <c r="FC23" s="5" t="s">
        <v>610</v>
      </c>
      <c r="FD23" s="5" t="s">
        <v>610</v>
      </c>
      <c r="FE23" s="5" t="s">
        <v>611</v>
      </c>
      <c r="FF23" s="5" t="s">
        <v>611</v>
      </c>
      <c r="FG23" s="5" t="s">
        <v>604</v>
      </c>
      <c r="FH23" s="5" t="s">
        <v>604</v>
      </c>
      <c r="FI23" s="5" t="s">
        <v>610</v>
      </c>
      <c r="FJ23" s="5" t="s">
        <v>610</v>
      </c>
      <c r="FK23" s="5" t="s">
        <v>611</v>
      </c>
      <c r="FL23" s="5" t="s">
        <v>611</v>
      </c>
      <c r="FM23" s="5" t="s">
        <v>1356</v>
      </c>
      <c r="FN23" s="5" t="s">
        <v>1290</v>
      </c>
      <c r="FO23" s="5" t="s">
        <v>610</v>
      </c>
      <c r="FP23" s="5" t="s">
        <v>610</v>
      </c>
      <c r="FQ23" s="5" t="s">
        <v>579</v>
      </c>
      <c r="FR23" s="5" t="s">
        <v>579</v>
      </c>
      <c r="FS23" s="5" t="s">
        <v>1357</v>
      </c>
      <c r="FT23" s="5" t="s">
        <v>1357</v>
      </c>
      <c r="FU23" s="5" t="s">
        <v>579</v>
      </c>
      <c r="FV23" s="5" t="s">
        <v>579</v>
      </c>
      <c r="FW23" s="5" t="s">
        <v>579</v>
      </c>
      <c r="FX23" s="5" t="s">
        <v>579</v>
      </c>
      <c r="FY23" s="5" t="s">
        <v>1358</v>
      </c>
      <c r="FZ23" s="5" t="s">
        <v>1358</v>
      </c>
      <c r="GA23" s="5" t="s">
        <v>1359</v>
      </c>
      <c r="GB23" s="5" t="s">
        <v>1360</v>
      </c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 t="s">
        <v>1361</v>
      </c>
      <c r="GN23" s="5" t="s">
        <v>1361</v>
      </c>
      <c r="GO23" s="5" t="s">
        <v>1362</v>
      </c>
      <c r="GP23" s="5" t="s">
        <v>1361</v>
      </c>
      <c r="GQ23" s="5" t="s">
        <v>576</v>
      </c>
      <c r="GR23" s="5" t="s">
        <v>576</v>
      </c>
      <c r="GS23" s="5" t="s">
        <v>620</v>
      </c>
      <c r="GT23" s="5" t="s">
        <v>620</v>
      </c>
      <c r="GU23" s="5" t="s">
        <v>621</v>
      </c>
      <c r="GV23" s="5" t="s">
        <v>621</v>
      </c>
      <c r="GW23" s="5" t="s">
        <v>622</v>
      </c>
      <c r="GX23" s="5" t="s">
        <v>622</v>
      </c>
      <c r="GY23" s="5" t="s">
        <v>623</v>
      </c>
      <c r="GZ23" s="5" t="s">
        <v>623</v>
      </c>
      <c r="HA23" s="5" t="s">
        <v>579</v>
      </c>
      <c r="HB23" s="5" t="s">
        <v>579</v>
      </c>
      <c r="HC23" s="5" t="s">
        <v>610</v>
      </c>
      <c r="HD23" s="5" t="s">
        <v>610</v>
      </c>
      <c r="HE23" s="5"/>
      <c r="HF23" s="5"/>
      <c r="HG23" s="5" t="s">
        <v>1363</v>
      </c>
      <c r="HH23" s="5" t="s">
        <v>1364</v>
      </c>
      <c r="HI23" s="5" t="s">
        <v>579</v>
      </c>
      <c r="HJ23" s="5" t="s">
        <v>579</v>
      </c>
      <c r="HK23" s="5" t="s">
        <v>579</v>
      </c>
      <c r="HL23" s="5" t="s">
        <v>579</v>
      </c>
      <c r="HM23" s="5" t="s">
        <v>1353</v>
      </c>
      <c r="HN23" s="5" t="s">
        <v>1353</v>
      </c>
      <c r="HO23" s="5" t="s">
        <v>626</v>
      </c>
      <c r="HP23" s="5" t="s">
        <v>626</v>
      </c>
      <c r="HQ23" s="5" t="s">
        <v>627</v>
      </c>
      <c r="HR23" s="5" t="s">
        <v>627</v>
      </c>
      <c r="HS23" s="5" t="s">
        <v>1365</v>
      </c>
      <c r="HT23" s="5" t="s">
        <v>1365</v>
      </c>
      <c r="HU23" s="5" t="s">
        <v>587</v>
      </c>
      <c r="HV23" s="5" t="s">
        <v>587</v>
      </c>
      <c r="HW23" s="5" t="s">
        <v>591</v>
      </c>
      <c r="HX23" s="5" t="s">
        <v>591</v>
      </c>
      <c r="HY23" s="5" t="s">
        <v>579</v>
      </c>
      <c r="HZ23" s="5" t="s">
        <v>579</v>
      </c>
      <c r="IA23" s="5" t="s">
        <v>1366</v>
      </c>
      <c r="IB23" s="5" t="s">
        <v>1366</v>
      </c>
      <c r="IC23" s="5" t="s">
        <v>609</v>
      </c>
      <c r="ID23" s="5" t="s">
        <v>609</v>
      </c>
      <c r="IE23" s="5" t="s">
        <v>630</v>
      </c>
      <c r="IF23" s="5" t="s">
        <v>630</v>
      </c>
      <c r="IG23" s="5" t="s">
        <v>611</v>
      </c>
      <c r="IH23" s="5" t="s">
        <v>611</v>
      </c>
      <c r="II23" s="5" t="s">
        <v>1367</v>
      </c>
      <c r="IJ23" s="5" t="s">
        <v>1367</v>
      </c>
      <c r="IK23" s="5" t="s">
        <v>1348</v>
      </c>
      <c r="IL23" s="5" t="s">
        <v>1348</v>
      </c>
      <c r="IM23" s="5" t="s">
        <v>1368</v>
      </c>
      <c r="IN23" s="5" t="s">
        <v>1368</v>
      </c>
      <c r="IO23" s="5" t="s">
        <v>1369</v>
      </c>
      <c r="IP23" s="5" t="s">
        <v>1369</v>
      </c>
      <c r="IQ23" s="5" t="s">
        <v>579</v>
      </c>
      <c r="IR23" s="5" t="s">
        <v>579</v>
      </c>
      <c r="IS23" s="5" t="s">
        <v>611</v>
      </c>
      <c r="IT23" s="5" t="s">
        <v>611</v>
      </c>
      <c r="IU23" s="5" t="s">
        <v>579</v>
      </c>
      <c r="IV23" s="5" t="s">
        <v>579</v>
      </c>
      <c r="IW23" s="5" t="s">
        <v>579</v>
      </c>
      <c r="IX23" s="5" t="s">
        <v>579</v>
      </c>
      <c r="IY23" s="5" t="s">
        <v>579</v>
      </c>
      <c r="IZ23" s="5" t="s">
        <v>579</v>
      </c>
      <c r="JA23" s="5" t="s">
        <v>579</v>
      </c>
      <c r="JB23" s="5" t="s">
        <v>579</v>
      </c>
      <c r="JC23" s="5" t="s">
        <v>579</v>
      </c>
      <c r="JD23" s="5" t="s">
        <v>1290</v>
      </c>
      <c r="JE23" s="5" t="s">
        <v>635</v>
      </c>
      <c r="JF23" s="5" t="s">
        <v>635</v>
      </c>
      <c r="JG23" s="5" t="s">
        <v>1370</v>
      </c>
      <c r="JH23" s="5" t="s">
        <v>1371</v>
      </c>
      <c r="JI23" s="5" t="s">
        <v>1372</v>
      </c>
      <c r="JJ23" s="5" t="s">
        <v>1373</v>
      </c>
      <c r="JK23" s="5" t="s">
        <v>591</v>
      </c>
      <c r="JL23" s="5" t="s">
        <v>591</v>
      </c>
      <c r="JM23" s="5" t="s">
        <v>591</v>
      </c>
      <c r="JN23" s="5" t="s">
        <v>591</v>
      </c>
      <c r="JO23" s="5" t="s">
        <v>591</v>
      </c>
      <c r="JP23" s="5" t="s">
        <v>591</v>
      </c>
      <c r="JQ23" s="5" t="s">
        <v>591</v>
      </c>
      <c r="JR23" s="5" t="s">
        <v>1374</v>
      </c>
      <c r="JS23" s="5" t="s">
        <v>639</v>
      </c>
      <c r="JT23" s="5" t="s">
        <v>639</v>
      </c>
      <c r="JU23" s="5" t="s">
        <v>591</v>
      </c>
      <c r="JV23" s="5" t="s">
        <v>591</v>
      </c>
      <c r="JW23" s="5" t="s">
        <v>591</v>
      </c>
      <c r="JX23" s="5" t="s">
        <v>591</v>
      </c>
      <c r="JY23" s="5" t="s">
        <v>591</v>
      </c>
      <c r="JZ23" s="5" t="s">
        <v>591</v>
      </c>
      <c r="KA23" s="5" t="s">
        <v>591</v>
      </c>
      <c r="KB23" s="5" t="s">
        <v>591</v>
      </c>
      <c r="KC23" s="5" t="s">
        <v>591</v>
      </c>
      <c r="KD23" s="5" t="s">
        <v>591</v>
      </c>
      <c r="KE23" s="5" t="s">
        <v>591</v>
      </c>
      <c r="KF23" s="5" t="s">
        <v>591</v>
      </c>
      <c r="KG23" s="5" t="s">
        <v>656</v>
      </c>
      <c r="KH23" s="5" t="s">
        <v>656</v>
      </c>
      <c r="KI23" s="5" t="s">
        <v>579</v>
      </c>
      <c r="KJ23" s="5" t="s">
        <v>579</v>
      </c>
      <c r="KK23" s="5" t="s">
        <v>642</v>
      </c>
      <c r="KL23" s="5" t="s">
        <v>642</v>
      </c>
      <c r="KM23" s="5" t="s">
        <v>591</v>
      </c>
      <c r="KN23" s="5" t="s">
        <v>591</v>
      </c>
      <c r="KO23" s="5" t="s">
        <v>591</v>
      </c>
      <c r="KP23" s="5" t="s">
        <v>591</v>
      </c>
      <c r="KQ23" s="5" t="s">
        <v>591</v>
      </c>
      <c r="KR23" s="5" t="s">
        <v>591</v>
      </c>
      <c r="KS23" s="5" t="s">
        <v>591</v>
      </c>
      <c r="KT23" s="5" t="s">
        <v>591</v>
      </c>
      <c r="KU23" s="5" t="s">
        <v>591</v>
      </c>
      <c r="KV23" s="5" t="s">
        <v>591</v>
      </c>
      <c r="KW23" s="5" t="s">
        <v>591</v>
      </c>
      <c r="KX23" s="5" t="s">
        <v>591</v>
      </c>
      <c r="KY23" s="5" t="s">
        <v>579</v>
      </c>
      <c r="KZ23" s="5" t="s">
        <v>579</v>
      </c>
      <c r="LA23" s="5" t="s">
        <v>579</v>
      </c>
      <c r="LB23" s="5" t="s">
        <v>579</v>
      </c>
      <c r="LC23" s="5" t="s">
        <v>579</v>
      </c>
      <c r="LD23" s="5" t="s">
        <v>579</v>
      </c>
      <c r="LE23" s="5" t="s">
        <v>579</v>
      </c>
      <c r="LF23" s="5" t="s">
        <v>579</v>
      </c>
      <c r="LG23" s="5" t="s">
        <v>579</v>
      </c>
      <c r="LH23" s="5" t="s">
        <v>579</v>
      </c>
      <c r="LI23" s="5" t="s">
        <v>579</v>
      </c>
      <c r="LJ23" s="5" t="s">
        <v>579</v>
      </c>
      <c r="LK23" s="5" t="s">
        <v>579</v>
      </c>
      <c r="LL23" s="5" t="s">
        <v>579</v>
      </c>
      <c r="LM23" s="5" t="s">
        <v>579</v>
      </c>
      <c r="LN23" s="5" t="s">
        <v>579</v>
      </c>
      <c r="LO23" s="5" t="s">
        <v>579</v>
      </c>
      <c r="LP23" s="5" t="s">
        <v>579</v>
      </c>
      <c r="LQ23" s="5" t="s">
        <v>591</v>
      </c>
      <c r="LR23" s="5" t="s">
        <v>591</v>
      </c>
      <c r="LS23" s="5" t="s">
        <v>579</v>
      </c>
      <c r="LT23" s="5" t="s">
        <v>579</v>
      </c>
      <c r="LU23" s="5" t="s">
        <v>579</v>
      </c>
      <c r="LV23" s="5" t="s">
        <v>579</v>
      </c>
      <c r="LW23" s="5" t="s">
        <v>579</v>
      </c>
      <c r="LX23" s="5" t="s">
        <v>579</v>
      </c>
      <c r="LY23" s="5" t="s">
        <v>611</v>
      </c>
      <c r="LZ23" s="5" t="s">
        <v>611</v>
      </c>
      <c r="MA23" s="5" t="s">
        <v>579</v>
      </c>
      <c r="MB23" s="5" t="s">
        <v>579</v>
      </c>
      <c r="MC23" s="5" t="s">
        <v>579</v>
      </c>
      <c r="MD23" s="5" t="s">
        <v>579</v>
      </c>
      <c r="ME23" s="5" t="s">
        <v>645</v>
      </c>
      <c r="MF23" s="5" t="s">
        <v>645</v>
      </c>
      <c r="MG23" s="5" t="s">
        <v>587</v>
      </c>
      <c r="MH23" s="5" t="s">
        <v>587</v>
      </c>
      <c r="MI23" s="5" t="s">
        <v>697</v>
      </c>
      <c r="MJ23" s="5" t="s">
        <v>576</v>
      </c>
      <c r="MK23" s="5" t="s">
        <v>591</v>
      </c>
      <c r="ML23" s="5" t="s">
        <v>591</v>
      </c>
      <c r="MM23" s="5" t="s">
        <v>579</v>
      </c>
      <c r="MN23" s="5" t="s">
        <v>579</v>
      </c>
      <c r="MO23" s="5" t="s">
        <v>579</v>
      </c>
      <c r="MP23" s="5" t="s">
        <v>579</v>
      </c>
      <c r="MQ23" s="5" t="s">
        <v>591</v>
      </c>
      <c r="MR23" s="5" t="s">
        <v>591</v>
      </c>
      <c r="MS23" s="5" t="s">
        <v>591</v>
      </c>
      <c r="MT23" s="5" t="s">
        <v>591</v>
      </c>
      <c r="MU23" s="5" t="s">
        <v>579</v>
      </c>
      <c r="MV23" s="5" t="s">
        <v>579</v>
      </c>
      <c r="MW23" s="5" t="s">
        <v>579</v>
      </c>
      <c r="MX23" s="5" t="s">
        <v>579</v>
      </c>
      <c r="MY23" s="5" t="s">
        <v>579</v>
      </c>
      <c r="MZ23" s="5" t="s">
        <v>579</v>
      </c>
      <c r="NA23" s="5" t="s">
        <v>579</v>
      </c>
      <c r="NB23" s="5" t="s">
        <v>579</v>
      </c>
      <c r="NC23" s="5" t="s">
        <v>579</v>
      </c>
      <c r="ND23" s="5" t="s">
        <v>579</v>
      </c>
      <c r="NE23" s="5" t="s">
        <v>579</v>
      </c>
      <c r="NF23" s="5" t="s">
        <v>579</v>
      </c>
      <c r="NG23" s="5" t="s">
        <v>1289</v>
      </c>
      <c r="NH23" s="5" t="s">
        <v>1290</v>
      </c>
      <c r="NI23" s="5" t="s">
        <v>1375</v>
      </c>
      <c r="NJ23" s="5" t="s">
        <v>1376</v>
      </c>
      <c r="NK23" s="5" t="s">
        <v>579</v>
      </c>
      <c r="NL23" s="5" t="s">
        <v>579</v>
      </c>
      <c r="NM23" s="5" t="s">
        <v>579</v>
      </c>
      <c r="NN23" s="5" t="s">
        <v>579</v>
      </c>
      <c r="NO23" s="5" t="s">
        <v>574</v>
      </c>
      <c r="NP23" s="5" t="s">
        <v>574</v>
      </c>
      <c r="NQ23" s="5" t="s">
        <v>648</v>
      </c>
      <c r="NR23" s="5" t="s">
        <v>648</v>
      </c>
      <c r="NS23" s="5" t="s">
        <v>611</v>
      </c>
      <c r="NT23" s="5" t="s">
        <v>611</v>
      </c>
      <c r="NU23" s="5" t="s">
        <v>611</v>
      </c>
      <c r="NV23" s="5" t="s">
        <v>611</v>
      </c>
      <c r="NW23" s="5" t="s">
        <v>611</v>
      </c>
      <c r="NX23" s="5" t="s">
        <v>611</v>
      </c>
      <c r="NY23" s="5" t="s">
        <v>611</v>
      </c>
      <c r="NZ23" s="5" t="s">
        <v>611</v>
      </c>
      <c r="OA23" s="5" t="s">
        <v>579</v>
      </c>
      <c r="OB23" s="5" t="s">
        <v>579</v>
      </c>
      <c r="OC23" s="5" t="s">
        <v>579</v>
      </c>
      <c r="OD23" s="5" t="s">
        <v>579</v>
      </c>
      <c r="OE23" s="5" t="s">
        <v>579</v>
      </c>
      <c r="OF23" s="5" t="s">
        <v>579</v>
      </c>
      <c r="OG23" s="5" t="s">
        <v>579</v>
      </c>
      <c r="OH23" s="5" t="s">
        <v>579</v>
      </c>
      <c r="OI23" s="5" t="s">
        <v>579</v>
      </c>
      <c r="OJ23" s="5" t="s">
        <v>579</v>
      </c>
      <c r="OK23" s="5" t="s">
        <v>579</v>
      </c>
      <c r="OL23" s="5" t="s">
        <v>579</v>
      </c>
      <c r="OM23" s="5" t="s">
        <v>611</v>
      </c>
      <c r="ON23" s="5" t="s">
        <v>611</v>
      </c>
      <c r="OO23" s="5" t="s">
        <v>579</v>
      </c>
      <c r="OP23" s="5" t="s">
        <v>579</v>
      </c>
      <c r="OQ23" s="5" t="s">
        <v>579</v>
      </c>
      <c r="OR23" s="5" t="s">
        <v>579</v>
      </c>
      <c r="OS23" s="5" t="s">
        <v>579</v>
      </c>
      <c r="OT23" s="5" t="s">
        <v>579</v>
      </c>
      <c r="OU23" s="5" t="s">
        <v>579</v>
      </c>
      <c r="OV23" s="5" t="s">
        <v>579</v>
      </c>
      <c r="OW23" s="5" t="s">
        <v>649</v>
      </c>
      <c r="OX23" s="5" t="s">
        <v>649</v>
      </c>
      <c r="OY23" s="5" t="s">
        <v>579</v>
      </c>
      <c r="OZ23" s="5" t="s">
        <v>579</v>
      </c>
      <c r="PA23" s="5" t="s">
        <v>1377</v>
      </c>
      <c r="PB23" s="5" t="s">
        <v>611</v>
      </c>
      <c r="PC23" s="5" t="s">
        <v>579</v>
      </c>
      <c r="PD23" s="5" t="s">
        <v>579</v>
      </c>
      <c r="PE23" s="5" t="s">
        <v>579</v>
      </c>
      <c r="PF23" s="5" t="s">
        <v>579</v>
      </c>
      <c r="PG23" s="5" t="s">
        <v>579</v>
      </c>
      <c r="PH23" s="5" t="s">
        <v>579</v>
      </c>
      <c r="PI23" s="5" t="s">
        <v>579</v>
      </c>
      <c r="PJ23" s="5" t="s">
        <v>579</v>
      </c>
      <c r="PK23" s="5" t="s">
        <v>650</v>
      </c>
      <c r="PL23" s="5" t="s">
        <v>1348</v>
      </c>
      <c r="PM23" s="5" t="s">
        <v>651</v>
      </c>
      <c r="PN23" s="5" t="s">
        <v>651</v>
      </c>
      <c r="PO23" s="5" t="s">
        <v>579</v>
      </c>
      <c r="PP23" s="5" t="s">
        <v>579</v>
      </c>
      <c r="PQ23" s="5" t="s">
        <v>611</v>
      </c>
      <c r="PR23" s="5" t="s">
        <v>611</v>
      </c>
      <c r="PS23" s="5" t="s">
        <v>579</v>
      </c>
      <c r="PT23" s="5" t="s">
        <v>579</v>
      </c>
      <c r="PU23" s="5" t="s">
        <v>650</v>
      </c>
      <c r="PV23" s="5" t="s">
        <v>650</v>
      </c>
      <c r="PW23" s="5" t="s">
        <v>611</v>
      </c>
      <c r="PX23" s="5" t="s">
        <v>611</v>
      </c>
      <c r="PY23" s="5" t="s">
        <v>579</v>
      </c>
      <c r="PZ23" s="5" t="s">
        <v>579</v>
      </c>
      <c r="QA23" s="5" t="s">
        <v>579</v>
      </c>
      <c r="QB23" s="5" t="s">
        <v>579</v>
      </c>
      <c r="QC23" s="5" t="s">
        <v>591</v>
      </c>
      <c r="QD23" s="5" t="s">
        <v>591</v>
      </c>
      <c r="QE23" s="5" t="s">
        <v>579</v>
      </c>
      <c r="QF23" s="5" t="s">
        <v>610</v>
      </c>
      <c r="QG23" s="5" t="s">
        <v>579</v>
      </c>
      <c r="QH23" s="5" t="s">
        <v>652</v>
      </c>
      <c r="QI23" s="5" t="s">
        <v>579</v>
      </c>
      <c r="QJ23" s="5" t="s">
        <v>653</v>
      </c>
      <c r="QK23" s="5" t="s">
        <v>579</v>
      </c>
      <c r="QL23" s="5" t="s">
        <v>837</v>
      </c>
      <c r="QM23" s="5" t="s">
        <v>591</v>
      </c>
      <c r="QN23" s="5" t="s">
        <v>591</v>
      </c>
      <c r="QO23" s="5" t="s">
        <v>591</v>
      </c>
      <c r="QP23" s="5" t="s">
        <v>1361</v>
      </c>
      <c r="QQ23" s="5" t="s">
        <v>591</v>
      </c>
      <c r="QR23" s="5" t="s">
        <v>591</v>
      </c>
      <c r="QS23" s="5" t="s">
        <v>639</v>
      </c>
      <c r="QT23" s="5" t="s">
        <v>639</v>
      </c>
      <c r="QU23" s="5" t="s">
        <v>591</v>
      </c>
      <c r="QV23" s="5" t="s">
        <v>591</v>
      </c>
      <c r="QW23" s="5" t="s">
        <v>656</v>
      </c>
      <c r="QX23" s="5" t="s">
        <v>656</v>
      </c>
      <c r="QY23" s="5" t="s">
        <v>579</v>
      </c>
      <c r="QZ23" s="5" t="s">
        <v>579</v>
      </c>
      <c r="RA23" s="5" t="s">
        <v>605</v>
      </c>
      <c r="RB23" s="5" t="s">
        <v>605</v>
      </c>
      <c r="RC23" s="5" t="s">
        <v>592</v>
      </c>
      <c r="RD23" s="5" t="s">
        <v>1349</v>
      </c>
      <c r="RE23" s="5" t="s">
        <v>591</v>
      </c>
      <c r="RF23" s="5" t="s">
        <v>591</v>
      </c>
      <c r="RG23" s="5" t="s">
        <v>591</v>
      </c>
      <c r="RH23" s="5" t="s">
        <v>591</v>
      </c>
      <c r="RI23" s="5" t="s">
        <v>591</v>
      </c>
      <c r="RJ23" s="5" t="s">
        <v>591</v>
      </c>
      <c r="RK23" s="5" t="s">
        <v>591</v>
      </c>
      <c r="RL23" s="5" t="s">
        <v>591</v>
      </c>
      <c r="RM23" s="5" t="s">
        <v>591</v>
      </c>
      <c r="RN23" s="5" t="s">
        <v>591</v>
      </c>
      <c r="RO23" s="5" t="s">
        <v>591</v>
      </c>
      <c r="RP23" s="5" t="s">
        <v>591</v>
      </c>
      <c r="RQ23" s="5" t="s">
        <v>591</v>
      </c>
      <c r="RR23" s="5" t="s">
        <v>591</v>
      </c>
      <c r="RS23" s="5" t="s">
        <v>591</v>
      </c>
      <c r="RT23" s="5" t="s">
        <v>591</v>
      </c>
      <c r="RU23" s="5" t="s">
        <v>591</v>
      </c>
      <c r="RV23" s="5" t="s">
        <v>591</v>
      </c>
      <c r="RW23" s="5" t="s">
        <v>591</v>
      </c>
      <c r="RX23" s="5" t="s">
        <v>591</v>
      </c>
      <c r="RY23" s="5" t="s">
        <v>591</v>
      </c>
      <c r="RZ23" s="5" t="s">
        <v>591</v>
      </c>
      <c r="SA23" s="5" t="s">
        <v>591</v>
      </c>
      <c r="SB23" s="5" t="s">
        <v>591</v>
      </c>
      <c r="SC23" s="5" t="s">
        <v>591</v>
      </c>
      <c r="SD23" s="5" t="s">
        <v>591</v>
      </c>
      <c r="SE23" s="5" t="s">
        <v>591</v>
      </c>
      <c r="SF23" s="5" t="s">
        <v>591</v>
      </c>
      <c r="SG23" s="5" t="s">
        <v>591</v>
      </c>
      <c r="SH23" s="5" t="s">
        <v>591</v>
      </c>
      <c r="SI23" s="5" t="s">
        <v>579</v>
      </c>
      <c r="SJ23" s="5" t="s">
        <v>579</v>
      </c>
      <c r="SK23" s="5" t="s">
        <v>591</v>
      </c>
      <c r="SL23" s="5" t="s">
        <v>591</v>
      </c>
      <c r="SM23" s="5" t="s">
        <v>611</v>
      </c>
      <c r="SN23" s="5" t="s">
        <v>611</v>
      </c>
      <c r="SO23" s="5" t="s">
        <v>611</v>
      </c>
      <c r="SP23" s="5" t="s">
        <v>611</v>
      </c>
      <c r="SQ23" s="5" t="s">
        <v>579</v>
      </c>
      <c r="SR23" s="5" t="s">
        <v>579</v>
      </c>
      <c r="SS23" s="5" t="s">
        <v>579</v>
      </c>
      <c r="ST23" s="5" t="s">
        <v>610</v>
      </c>
      <c r="SU23" s="5" t="s">
        <v>579</v>
      </c>
      <c r="SV23" s="5" t="s">
        <v>657</v>
      </c>
      <c r="SW23" s="5" t="s">
        <v>579</v>
      </c>
      <c r="SX23" s="5" t="s">
        <v>579</v>
      </c>
      <c r="SY23" s="5" t="s">
        <v>579</v>
      </c>
      <c r="SZ23" s="5" t="s">
        <v>579</v>
      </c>
      <c r="TA23" s="5" t="s">
        <v>579</v>
      </c>
      <c r="TB23" s="5" t="s">
        <v>579</v>
      </c>
      <c r="TC23" s="5" t="s">
        <v>579</v>
      </c>
      <c r="TD23" s="5" t="s">
        <v>579</v>
      </c>
      <c r="TE23" s="5" t="s">
        <v>579</v>
      </c>
      <c r="TF23" s="5" t="s">
        <v>579</v>
      </c>
      <c r="TG23" s="5" t="s">
        <v>579</v>
      </c>
      <c r="TH23" s="5" t="s">
        <v>579</v>
      </c>
      <c r="TI23" s="5" t="s">
        <v>579</v>
      </c>
      <c r="TJ23" s="5" t="s">
        <v>579</v>
      </c>
      <c r="TK23" s="5" t="s">
        <v>579</v>
      </c>
      <c r="TL23" s="5" t="s">
        <v>579</v>
      </c>
      <c r="TM23" s="5" t="s">
        <v>579</v>
      </c>
      <c r="TN23" s="5" t="s">
        <v>579</v>
      </c>
      <c r="TO23" s="5" t="s">
        <v>579</v>
      </c>
      <c r="TP23" s="5" t="s">
        <v>579</v>
      </c>
      <c r="TQ23" s="5" t="s">
        <v>579</v>
      </c>
      <c r="TR23" s="5" t="s">
        <v>652</v>
      </c>
      <c r="TS23" s="5" t="s">
        <v>579</v>
      </c>
      <c r="TT23" s="5" t="s">
        <v>653</v>
      </c>
      <c r="TU23" s="5" t="s">
        <v>579</v>
      </c>
      <c r="TV23" s="5" t="s">
        <v>837</v>
      </c>
      <c r="TW23" s="5" t="s">
        <v>579</v>
      </c>
      <c r="TX23" s="5" t="s">
        <v>579</v>
      </c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 t="s">
        <v>579</v>
      </c>
      <c r="UJ23" s="5" t="s">
        <v>579</v>
      </c>
      <c r="UK23" s="5" t="s">
        <v>611</v>
      </c>
      <c r="UL23" s="5" t="s">
        <v>611</v>
      </c>
      <c r="UM23" s="5" t="s">
        <v>611</v>
      </c>
      <c r="UN23" s="5" t="s">
        <v>611</v>
      </c>
      <c r="UO23" s="5"/>
      <c r="UP23" s="5"/>
      <c r="UQ23" s="5" t="s">
        <v>645</v>
      </c>
      <c r="UR23" s="5" t="s">
        <v>645</v>
      </c>
      <c r="US23" s="5" t="s">
        <v>658</v>
      </c>
      <c r="UT23" s="5" t="s">
        <v>659</v>
      </c>
      <c r="UU23" s="5" t="s">
        <v>579</v>
      </c>
      <c r="UV23" s="5" t="s">
        <v>572</v>
      </c>
      <c r="UW23" s="5" t="s">
        <v>703</v>
      </c>
      <c r="UX23" s="5" t="s">
        <v>703</v>
      </c>
      <c r="UY23" s="5" t="s">
        <v>577</v>
      </c>
      <c r="UZ23" s="5" t="s">
        <v>704</v>
      </c>
      <c r="VA23" s="5" t="s">
        <v>705</v>
      </c>
      <c r="VB23" s="5" t="s">
        <v>572</v>
      </c>
    </row>
    <row r="24" spans="1:574" s="7" customFormat="1" x14ac:dyDescent="0.25">
      <c r="A24" s="5" t="s">
        <v>572</v>
      </c>
      <c r="B24" s="6" t="s">
        <v>1378</v>
      </c>
      <c r="C24" s="5" t="s">
        <v>574</v>
      </c>
      <c r="D24" s="6" t="s">
        <v>1379</v>
      </c>
      <c r="E24" s="5" t="s">
        <v>574</v>
      </c>
      <c r="F24" s="5" t="s">
        <v>576</v>
      </c>
      <c r="G24" s="5" t="s">
        <v>576</v>
      </c>
      <c r="H24" s="5" t="s">
        <v>577</v>
      </c>
      <c r="I24" s="5" t="s">
        <v>578</v>
      </c>
      <c r="J24" s="5" t="s">
        <v>578</v>
      </c>
      <c r="K24" s="5" t="s">
        <v>577</v>
      </c>
      <c r="L24" s="5" t="s">
        <v>579</v>
      </c>
      <c r="M24" s="5" t="s">
        <v>579</v>
      </c>
      <c r="N24" s="5" t="s">
        <v>577</v>
      </c>
      <c r="O24" s="5" t="s">
        <v>579</v>
      </c>
      <c r="P24" s="5" t="s">
        <v>579</v>
      </c>
      <c r="Q24" s="5" t="s">
        <v>577</v>
      </c>
      <c r="R24" s="5" t="s">
        <v>579</v>
      </c>
      <c r="S24" s="5" t="s">
        <v>579</v>
      </c>
      <c r="T24" s="5" t="s">
        <v>577</v>
      </c>
      <c r="U24" s="5" t="s">
        <v>579</v>
      </c>
      <c r="V24" s="5" t="s">
        <v>579</v>
      </c>
      <c r="W24" s="5" t="s">
        <v>577</v>
      </c>
      <c r="X24" s="5" t="s">
        <v>1380</v>
      </c>
      <c r="Y24" s="5" t="s">
        <v>1380</v>
      </c>
      <c r="Z24" s="5" t="s">
        <v>577</v>
      </c>
      <c r="AA24" s="5" t="s">
        <v>1381</v>
      </c>
      <c r="AB24" s="5" t="s">
        <v>1381</v>
      </c>
      <c r="AC24" s="5" t="s">
        <v>577</v>
      </c>
      <c r="AD24" s="5" t="s">
        <v>1382</v>
      </c>
      <c r="AE24" s="5" t="s">
        <v>1382</v>
      </c>
      <c r="AF24" s="5" t="s">
        <v>577</v>
      </c>
      <c r="AG24" s="5" t="s">
        <v>1383</v>
      </c>
      <c r="AH24" s="5" t="s">
        <v>1383</v>
      </c>
      <c r="AI24" s="5" t="s">
        <v>577</v>
      </c>
      <c r="AJ24" s="5"/>
      <c r="AK24" s="5"/>
      <c r="AL24" s="5" t="s">
        <v>577</v>
      </c>
      <c r="AM24" s="5"/>
      <c r="AN24" s="5"/>
      <c r="AO24" s="5" t="s">
        <v>577</v>
      </c>
      <c r="AP24" s="5" t="s">
        <v>584</v>
      </c>
      <c r="AQ24" s="5" t="s">
        <v>585</v>
      </c>
      <c r="AR24" s="5" t="s">
        <v>577</v>
      </c>
      <c r="AS24" s="5" t="s">
        <v>586</v>
      </c>
      <c r="AT24" s="5" t="s">
        <v>586</v>
      </c>
      <c r="AU24" s="5" t="s">
        <v>577</v>
      </c>
      <c r="AV24" s="5" t="s">
        <v>587</v>
      </c>
      <c r="AW24" s="5" t="s">
        <v>587</v>
      </c>
      <c r="AX24" s="5" t="s">
        <v>577</v>
      </c>
      <c r="AY24" s="5" t="s">
        <v>588</v>
      </c>
      <c r="AZ24" s="5" t="s">
        <v>588</v>
      </c>
      <c r="BA24" s="5" t="s">
        <v>577</v>
      </c>
      <c r="BB24" s="5" t="s">
        <v>579</v>
      </c>
      <c r="BC24" s="5" t="s">
        <v>579</v>
      </c>
      <c r="BD24" s="5" t="s">
        <v>577</v>
      </c>
      <c r="BE24" s="5" t="s">
        <v>579</v>
      </c>
      <c r="BF24" s="5" t="s">
        <v>579</v>
      </c>
      <c r="BG24" s="5" t="s">
        <v>577</v>
      </c>
      <c r="BH24" s="5" t="s">
        <v>579</v>
      </c>
      <c r="BI24" s="5" t="s">
        <v>579</v>
      </c>
      <c r="BJ24" s="5" t="s">
        <v>577</v>
      </c>
      <c r="BK24" s="5" t="s">
        <v>579</v>
      </c>
      <c r="BL24" s="5" t="s">
        <v>579</v>
      </c>
      <c r="BM24" s="5" t="s">
        <v>577</v>
      </c>
      <c r="BN24" s="5" t="s">
        <v>579</v>
      </c>
      <c r="BO24" s="5" t="s">
        <v>579</v>
      </c>
      <c r="BP24" s="5" t="s">
        <v>577</v>
      </c>
      <c r="BQ24" s="5" t="s">
        <v>579</v>
      </c>
      <c r="BR24" s="5" t="s">
        <v>579</v>
      </c>
      <c r="BS24" s="5" t="s">
        <v>577</v>
      </c>
      <c r="BT24" s="5" t="s">
        <v>579</v>
      </c>
      <c r="BU24" s="5" t="s">
        <v>669</v>
      </c>
      <c r="BV24" s="5" t="s">
        <v>669</v>
      </c>
      <c r="BW24" s="5" t="s">
        <v>577</v>
      </c>
      <c r="BX24" s="5" t="s">
        <v>590</v>
      </c>
      <c r="BY24" s="5" t="s">
        <v>590</v>
      </c>
      <c r="BZ24" s="5" t="s">
        <v>577</v>
      </c>
      <c r="CA24" s="5" t="s">
        <v>579</v>
      </c>
      <c r="CB24" s="5" t="s">
        <v>579</v>
      </c>
      <c r="CC24" s="5" t="s">
        <v>577</v>
      </c>
      <c r="CD24" s="5" t="s">
        <v>579</v>
      </c>
      <c r="CE24" s="5" t="s">
        <v>579</v>
      </c>
      <c r="CF24" s="5" t="s">
        <v>577</v>
      </c>
      <c r="CG24" s="5" t="s">
        <v>591</v>
      </c>
      <c r="CH24" s="5" t="s">
        <v>1384</v>
      </c>
      <c r="CI24" s="5" t="s">
        <v>577</v>
      </c>
      <c r="CJ24" s="5" t="s">
        <v>1385</v>
      </c>
      <c r="CK24" s="5" t="s">
        <v>1384</v>
      </c>
      <c r="CL24" s="5" t="s">
        <v>577</v>
      </c>
      <c r="CM24" s="5" t="s">
        <v>1385</v>
      </c>
      <c r="CN24" s="5" t="s">
        <v>1384</v>
      </c>
      <c r="CO24" s="5" t="s">
        <v>577</v>
      </c>
      <c r="CP24" s="5" t="s">
        <v>592</v>
      </c>
      <c r="CQ24" s="5" t="s">
        <v>1384</v>
      </c>
      <c r="CR24" s="5" t="s">
        <v>577</v>
      </c>
      <c r="CS24" s="5" t="s">
        <v>592</v>
      </c>
      <c r="CT24" s="5" t="s">
        <v>1384</v>
      </c>
      <c r="CU24" s="5" t="s">
        <v>577</v>
      </c>
      <c r="CV24" s="5" t="s">
        <v>1386</v>
      </c>
      <c r="CW24" s="5" t="s">
        <v>591</v>
      </c>
      <c r="CX24" s="5" t="s">
        <v>572</v>
      </c>
      <c r="CY24" s="5" t="s">
        <v>591</v>
      </c>
      <c r="CZ24" s="5" t="s">
        <v>1384</v>
      </c>
      <c r="DA24" s="5" t="s">
        <v>577</v>
      </c>
      <c r="DB24" s="5" t="s">
        <v>1386</v>
      </c>
      <c r="DC24" s="5" t="s">
        <v>1384</v>
      </c>
      <c r="DD24" s="5" t="s">
        <v>577</v>
      </c>
      <c r="DE24" s="5" t="s">
        <v>1387</v>
      </c>
      <c r="DF24" s="5" t="s">
        <v>591</v>
      </c>
      <c r="DG24" s="5" t="s">
        <v>577</v>
      </c>
      <c r="DH24" s="5" t="s">
        <v>579</v>
      </c>
      <c r="DI24" s="5" t="s">
        <v>579</v>
      </c>
      <c r="DJ24" s="5" t="s">
        <v>577</v>
      </c>
      <c r="DK24" s="5" t="s">
        <v>579</v>
      </c>
      <c r="DL24" s="5" t="s">
        <v>579</v>
      </c>
      <c r="DM24" s="5" t="s">
        <v>577</v>
      </c>
      <c r="DN24" s="5" t="s">
        <v>591</v>
      </c>
      <c r="DO24" s="5" t="s">
        <v>591</v>
      </c>
      <c r="DP24" s="5" t="s">
        <v>577</v>
      </c>
      <c r="DQ24" s="5" t="s">
        <v>579</v>
      </c>
      <c r="DR24" s="5" t="s">
        <v>579</v>
      </c>
      <c r="DS24" s="5" t="s">
        <v>577</v>
      </c>
      <c r="DT24" s="5" t="s">
        <v>579</v>
      </c>
      <c r="DU24" s="5" t="s">
        <v>579</v>
      </c>
      <c r="DV24" s="5" t="s">
        <v>577</v>
      </c>
      <c r="DW24" s="5" t="s">
        <v>579</v>
      </c>
      <c r="DX24" s="5" t="s">
        <v>579</v>
      </c>
      <c r="DY24" s="5" t="s">
        <v>577</v>
      </c>
      <c r="DZ24" s="5" t="s">
        <v>579</v>
      </c>
      <c r="EA24" s="5" t="s">
        <v>579</v>
      </c>
      <c r="EB24" s="5" t="s">
        <v>577</v>
      </c>
      <c r="EC24" s="5" t="s">
        <v>1388</v>
      </c>
      <c r="ED24" s="5" t="s">
        <v>1389</v>
      </c>
      <c r="EE24" s="5" t="s">
        <v>600</v>
      </c>
      <c r="EF24" s="5" t="s">
        <v>600</v>
      </c>
      <c r="EG24" s="5" t="s">
        <v>1390</v>
      </c>
      <c r="EH24" s="5" t="s">
        <v>1391</v>
      </c>
      <c r="EI24" s="5" t="s">
        <v>1388</v>
      </c>
      <c r="EJ24" s="5" t="s">
        <v>1389</v>
      </c>
      <c r="EK24" s="5" t="s">
        <v>1021</v>
      </c>
      <c r="EL24" s="5" t="s">
        <v>604</v>
      </c>
      <c r="EM24" s="5" t="s">
        <v>605</v>
      </c>
      <c r="EN24" s="5" t="s">
        <v>605</v>
      </c>
      <c r="EO24" s="5" t="s">
        <v>606</v>
      </c>
      <c r="EP24" s="5" t="s">
        <v>606</v>
      </c>
      <c r="EQ24" s="5" t="s">
        <v>607</v>
      </c>
      <c r="ER24" s="5" t="s">
        <v>607</v>
      </c>
      <c r="ES24" s="5" t="s">
        <v>608</v>
      </c>
      <c r="ET24" s="5" t="s">
        <v>608</v>
      </c>
      <c r="EU24" s="5"/>
      <c r="EV24" s="5"/>
      <c r="EW24" s="5" t="s">
        <v>604</v>
      </c>
      <c r="EX24" s="5" t="s">
        <v>604</v>
      </c>
      <c r="EY24" s="5"/>
      <c r="EZ24" s="5"/>
      <c r="FA24" s="5" t="s">
        <v>609</v>
      </c>
      <c r="FB24" s="5" t="s">
        <v>609</v>
      </c>
      <c r="FC24" s="5" t="s">
        <v>610</v>
      </c>
      <c r="FD24" s="5" t="s">
        <v>610</v>
      </c>
      <c r="FE24" s="5" t="s">
        <v>611</v>
      </c>
      <c r="FF24" s="5" t="s">
        <v>611</v>
      </c>
      <c r="FG24" s="5" t="s">
        <v>604</v>
      </c>
      <c r="FH24" s="5" t="s">
        <v>604</v>
      </c>
      <c r="FI24" s="5" t="s">
        <v>610</v>
      </c>
      <c r="FJ24" s="5" t="s">
        <v>610</v>
      </c>
      <c r="FK24" s="5" t="s">
        <v>611</v>
      </c>
      <c r="FL24" s="5" t="s">
        <v>611</v>
      </c>
      <c r="FM24" s="5" t="s">
        <v>1392</v>
      </c>
      <c r="FN24" s="5" t="s">
        <v>1389</v>
      </c>
      <c r="FO24" s="5" t="s">
        <v>613</v>
      </c>
      <c r="FP24" s="5" t="s">
        <v>613</v>
      </c>
      <c r="FQ24" s="5" t="s">
        <v>579</v>
      </c>
      <c r="FR24" s="5" t="s">
        <v>579</v>
      </c>
      <c r="FS24" s="5" t="s">
        <v>1393</v>
      </c>
      <c r="FT24" s="5" t="s">
        <v>1393</v>
      </c>
      <c r="FU24" s="5" t="s">
        <v>603</v>
      </c>
      <c r="FV24" s="5" t="s">
        <v>603</v>
      </c>
      <c r="FW24" s="5" t="s">
        <v>1394</v>
      </c>
      <c r="FX24" s="5" t="s">
        <v>1394</v>
      </c>
      <c r="FY24" s="5" t="s">
        <v>1395</v>
      </c>
      <c r="FZ24" s="5" t="s">
        <v>1395</v>
      </c>
      <c r="GA24" s="5" t="s">
        <v>616</v>
      </c>
      <c r="GB24" s="5" t="s">
        <v>617</v>
      </c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 t="s">
        <v>1396</v>
      </c>
      <c r="GN24" s="5" t="s">
        <v>1396</v>
      </c>
      <c r="GO24" s="5" t="s">
        <v>1397</v>
      </c>
      <c r="GP24" s="5" t="s">
        <v>1396</v>
      </c>
      <c r="GQ24" s="5" t="s">
        <v>576</v>
      </c>
      <c r="GR24" s="5" t="s">
        <v>576</v>
      </c>
      <c r="GS24" s="5" t="s">
        <v>620</v>
      </c>
      <c r="GT24" s="5" t="s">
        <v>620</v>
      </c>
      <c r="GU24" s="5" t="s">
        <v>621</v>
      </c>
      <c r="GV24" s="5" t="s">
        <v>621</v>
      </c>
      <c r="GW24" s="5" t="s">
        <v>622</v>
      </c>
      <c r="GX24" s="5" t="s">
        <v>622</v>
      </c>
      <c r="GY24" s="5" t="s">
        <v>623</v>
      </c>
      <c r="GZ24" s="5" t="s">
        <v>623</v>
      </c>
      <c r="HA24" s="5" t="s">
        <v>579</v>
      </c>
      <c r="HB24" s="5" t="s">
        <v>579</v>
      </c>
      <c r="HC24" s="5" t="s">
        <v>610</v>
      </c>
      <c r="HD24" s="5" t="s">
        <v>610</v>
      </c>
      <c r="HE24" s="5"/>
      <c r="HF24" s="5"/>
      <c r="HG24" s="5" t="s">
        <v>1398</v>
      </c>
      <c r="HH24" s="5" t="s">
        <v>1399</v>
      </c>
      <c r="HI24" s="5" t="s">
        <v>579</v>
      </c>
      <c r="HJ24" s="5" t="s">
        <v>579</v>
      </c>
      <c r="HK24" s="5" t="s">
        <v>579</v>
      </c>
      <c r="HL24" s="5" t="s">
        <v>579</v>
      </c>
      <c r="HM24" s="5" t="s">
        <v>600</v>
      </c>
      <c r="HN24" s="5" t="s">
        <v>600</v>
      </c>
      <c r="HO24" s="5" t="s">
        <v>626</v>
      </c>
      <c r="HP24" s="5" t="s">
        <v>626</v>
      </c>
      <c r="HQ24" s="5" t="s">
        <v>627</v>
      </c>
      <c r="HR24" s="5" t="s">
        <v>627</v>
      </c>
      <c r="HS24" s="5" t="s">
        <v>628</v>
      </c>
      <c r="HT24" s="5" t="s">
        <v>628</v>
      </c>
      <c r="HU24" s="5" t="s">
        <v>587</v>
      </c>
      <c r="HV24" s="5" t="s">
        <v>587</v>
      </c>
      <c r="HW24" s="5" t="s">
        <v>591</v>
      </c>
      <c r="HX24" s="5" t="s">
        <v>591</v>
      </c>
      <c r="HY24" s="5" t="s">
        <v>579</v>
      </c>
      <c r="HZ24" s="5" t="s">
        <v>579</v>
      </c>
      <c r="IA24" s="5" t="s">
        <v>629</v>
      </c>
      <c r="IB24" s="5" t="s">
        <v>629</v>
      </c>
      <c r="IC24" s="5" t="s">
        <v>609</v>
      </c>
      <c r="ID24" s="5" t="s">
        <v>609</v>
      </c>
      <c r="IE24" s="5" t="s">
        <v>630</v>
      </c>
      <c r="IF24" s="5" t="s">
        <v>630</v>
      </c>
      <c r="IG24" s="5" t="s">
        <v>611</v>
      </c>
      <c r="IH24" s="5" t="s">
        <v>611</v>
      </c>
      <c r="II24" s="5" t="s">
        <v>780</v>
      </c>
      <c r="IJ24" s="5" t="s">
        <v>780</v>
      </c>
      <c r="IK24" s="5" t="s">
        <v>861</v>
      </c>
      <c r="IL24" s="5" t="s">
        <v>861</v>
      </c>
      <c r="IM24" s="5" t="s">
        <v>1400</v>
      </c>
      <c r="IN24" s="5" t="s">
        <v>1400</v>
      </c>
      <c r="IO24" s="5" t="s">
        <v>691</v>
      </c>
      <c r="IP24" s="5" t="s">
        <v>691</v>
      </c>
      <c r="IQ24" s="5" t="s">
        <v>579</v>
      </c>
      <c r="IR24" s="5" t="s">
        <v>579</v>
      </c>
      <c r="IS24" s="5" t="s">
        <v>611</v>
      </c>
      <c r="IT24" s="5" t="s">
        <v>611</v>
      </c>
      <c r="IU24" s="5" t="s">
        <v>579</v>
      </c>
      <c r="IV24" s="5" t="s">
        <v>579</v>
      </c>
      <c r="IW24" s="5" t="s">
        <v>610</v>
      </c>
      <c r="IX24" s="5" t="s">
        <v>579</v>
      </c>
      <c r="IY24" s="5" t="s">
        <v>633</v>
      </c>
      <c r="IZ24" s="5" t="s">
        <v>579</v>
      </c>
      <c r="JA24" s="5" t="s">
        <v>634</v>
      </c>
      <c r="JB24" s="5" t="s">
        <v>579</v>
      </c>
      <c r="JC24" s="5" t="s">
        <v>579</v>
      </c>
      <c r="JD24" s="5" t="s">
        <v>1389</v>
      </c>
      <c r="JE24" s="5" t="s">
        <v>635</v>
      </c>
      <c r="JF24" s="5" t="s">
        <v>635</v>
      </c>
      <c r="JG24" s="5" t="s">
        <v>1401</v>
      </c>
      <c r="JH24" s="5" t="s">
        <v>1402</v>
      </c>
      <c r="JI24" s="5" t="s">
        <v>1403</v>
      </c>
      <c r="JJ24" s="5" t="s">
        <v>1404</v>
      </c>
      <c r="JK24" s="5" t="s">
        <v>591</v>
      </c>
      <c r="JL24" s="5" t="s">
        <v>591</v>
      </c>
      <c r="JM24" s="5" t="s">
        <v>591</v>
      </c>
      <c r="JN24" s="5" t="s">
        <v>591</v>
      </c>
      <c r="JO24" s="5" t="s">
        <v>591</v>
      </c>
      <c r="JP24" s="5" t="s">
        <v>591</v>
      </c>
      <c r="JQ24" s="5" t="s">
        <v>591</v>
      </c>
      <c r="JR24" s="5" t="s">
        <v>1405</v>
      </c>
      <c r="JS24" s="5" t="s">
        <v>639</v>
      </c>
      <c r="JT24" s="5" t="s">
        <v>639</v>
      </c>
      <c r="JU24" s="5" t="s">
        <v>591</v>
      </c>
      <c r="JV24" s="5" t="s">
        <v>591</v>
      </c>
      <c r="JW24" s="5" t="s">
        <v>591</v>
      </c>
      <c r="JX24" s="5" t="s">
        <v>591</v>
      </c>
      <c r="JY24" s="5" t="s">
        <v>591</v>
      </c>
      <c r="JZ24" s="5" t="s">
        <v>591</v>
      </c>
      <c r="KA24" s="5" t="s">
        <v>591</v>
      </c>
      <c r="KB24" s="5" t="s">
        <v>591</v>
      </c>
      <c r="KC24" s="5" t="s">
        <v>591</v>
      </c>
      <c r="KD24" s="5" t="s">
        <v>591</v>
      </c>
      <c r="KE24" s="5" t="s">
        <v>591</v>
      </c>
      <c r="KF24" s="5" t="s">
        <v>591</v>
      </c>
      <c r="KG24" s="5" t="s">
        <v>640</v>
      </c>
      <c r="KH24" s="5" t="s">
        <v>1406</v>
      </c>
      <c r="KI24" s="5" t="s">
        <v>603</v>
      </c>
      <c r="KJ24" s="5" t="s">
        <v>603</v>
      </c>
      <c r="KK24" s="5" t="s">
        <v>642</v>
      </c>
      <c r="KL24" s="5" t="s">
        <v>642</v>
      </c>
      <c r="KM24" s="5" t="s">
        <v>591</v>
      </c>
      <c r="KN24" s="5" t="s">
        <v>591</v>
      </c>
      <c r="KO24" s="5" t="s">
        <v>1194</v>
      </c>
      <c r="KP24" s="5" t="s">
        <v>639</v>
      </c>
      <c r="KQ24" s="5" t="s">
        <v>591</v>
      </c>
      <c r="KR24" s="5" t="s">
        <v>591</v>
      </c>
      <c r="KS24" s="5" t="s">
        <v>591</v>
      </c>
      <c r="KT24" s="5" t="s">
        <v>591</v>
      </c>
      <c r="KU24" s="5" t="s">
        <v>591</v>
      </c>
      <c r="KV24" s="5" t="s">
        <v>591</v>
      </c>
      <c r="KW24" s="5" t="s">
        <v>591</v>
      </c>
      <c r="KX24" s="5" t="s">
        <v>591</v>
      </c>
      <c r="KY24" s="5" t="s">
        <v>579</v>
      </c>
      <c r="KZ24" s="5" t="s">
        <v>579</v>
      </c>
      <c r="LA24" s="5" t="s">
        <v>579</v>
      </c>
      <c r="LB24" s="5" t="s">
        <v>579</v>
      </c>
      <c r="LC24" s="5" t="s">
        <v>579</v>
      </c>
      <c r="LD24" s="5" t="s">
        <v>579</v>
      </c>
      <c r="LE24" s="5" t="s">
        <v>579</v>
      </c>
      <c r="LF24" s="5" t="s">
        <v>579</v>
      </c>
      <c r="LG24" s="5" t="s">
        <v>579</v>
      </c>
      <c r="LH24" s="5" t="s">
        <v>579</v>
      </c>
      <c r="LI24" s="5" t="s">
        <v>579</v>
      </c>
      <c r="LJ24" s="5" t="s">
        <v>579</v>
      </c>
      <c r="LK24" s="5" t="s">
        <v>579</v>
      </c>
      <c r="LL24" s="5" t="s">
        <v>579</v>
      </c>
      <c r="LM24" s="5" t="s">
        <v>579</v>
      </c>
      <c r="LN24" s="5" t="s">
        <v>579</v>
      </c>
      <c r="LO24" s="5" t="s">
        <v>579</v>
      </c>
      <c r="LP24" s="5" t="s">
        <v>579</v>
      </c>
      <c r="LQ24" s="5" t="s">
        <v>591</v>
      </c>
      <c r="LR24" s="5" t="s">
        <v>591</v>
      </c>
      <c r="LS24" s="5" t="s">
        <v>579</v>
      </c>
      <c r="LT24" s="5" t="s">
        <v>579</v>
      </c>
      <c r="LU24" s="5" t="s">
        <v>579</v>
      </c>
      <c r="LV24" s="5" t="s">
        <v>579</v>
      </c>
      <c r="LW24" s="5" t="s">
        <v>579</v>
      </c>
      <c r="LX24" s="5" t="s">
        <v>579</v>
      </c>
      <c r="LY24" s="5" t="s">
        <v>611</v>
      </c>
      <c r="LZ24" s="5" t="s">
        <v>611</v>
      </c>
      <c r="MA24" s="5" t="s">
        <v>579</v>
      </c>
      <c r="MB24" s="5" t="s">
        <v>579</v>
      </c>
      <c r="MC24" s="5" t="s">
        <v>579</v>
      </c>
      <c r="MD24" s="5" t="s">
        <v>579</v>
      </c>
      <c r="ME24" s="5" t="s">
        <v>645</v>
      </c>
      <c r="MF24" s="5" t="s">
        <v>645</v>
      </c>
      <c r="MG24" s="5" t="s">
        <v>587</v>
      </c>
      <c r="MH24" s="5" t="s">
        <v>587</v>
      </c>
      <c r="MI24" s="5" t="s">
        <v>697</v>
      </c>
      <c r="MJ24" s="5" t="s">
        <v>576</v>
      </c>
      <c r="MK24" s="5" t="s">
        <v>591</v>
      </c>
      <c r="ML24" s="5" t="s">
        <v>591</v>
      </c>
      <c r="MM24" s="5" t="s">
        <v>579</v>
      </c>
      <c r="MN24" s="5" t="s">
        <v>579</v>
      </c>
      <c r="MO24" s="5" t="s">
        <v>579</v>
      </c>
      <c r="MP24" s="5" t="s">
        <v>579</v>
      </c>
      <c r="MQ24" s="5" t="s">
        <v>591</v>
      </c>
      <c r="MR24" s="5" t="s">
        <v>591</v>
      </c>
      <c r="MS24" s="5" t="s">
        <v>591</v>
      </c>
      <c r="MT24" s="5" t="s">
        <v>591</v>
      </c>
      <c r="MU24" s="5" t="s">
        <v>579</v>
      </c>
      <c r="MV24" s="5" t="s">
        <v>579</v>
      </c>
      <c r="MW24" s="5" t="s">
        <v>579</v>
      </c>
      <c r="MX24" s="5" t="s">
        <v>579</v>
      </c>
      <c r="MY24" s="5" t="s">
        <v>579</v>
      </c>
      <c r="MZ24" s="5" t="s">
        <v>579</v>
      </c>
      <c r="NA24" s="5" t="s">
        <v>579</v>
      </c>
      <c r="NB24" s="5" t="s">
        <v>579</v>
      </c>
      <c r="NC24" s="5" t="s">
        <v>579</v>
      </c>
      <c r="ND24" s="5" t="s">
        <v>579</v>
      </c>
      <c r="NE24" s="5" t="s">
        <v>579</v>
      </c>
      <c r="NF24" s="5" t="s">
        <v>579</v>
      </c>
      <c r="NG24" s="5" t="s">
        <v>1388</v>
      </c>
      <c r="NH24" s="5" t="s">
        <v>1389</v>
      </c>
      <c r="NI24" s="5" t="s">
        <v>1407</v>
      </c>
      <c r="NJ24" s="5" t="s">
        <v>1408</v>
      </c>
      <c r="NK24" s="5" t="s">
        <v>579</v>
      </c>
      <c r="NL24" s="5" t="s">
        <v>579</v>
      </c>
      <c r="NM24" s="5" t="s">
        <v>579</v>
      </c>
      <c r="NN24" s="5" t="s">
        <v>579</v>
      </c>
      <c r="NO24" s="5" t="s">
        <v>574</v>
      </c>
      <c r="NP24" s="5" t="s">
        <v>574</v>
      </c>
      <c r="NQ24" s="5" t="s">
        <v>648</v>
      </c>
      <c r="NR24" s="5" t="s">
        <v>648</v>
      </c>
      <c r="NS24" s="5" t="s">
        <v>611</v>
      </c>
      <c r="NT24" s="5" t="s">
        <v>611</v>
      </c>
      <c r="NU24" s="5" t="s">
        <v>611</v>
      </c>
      <c r="NV24" s="5" t="s">
        <v>611</v>
      </c>
      <c r="NW24" s="5" t="s">
        <v>611</v>
      </c>
      <c r="NX24" s="5" t="s">
        <v>611</v>
      </c>
      <c r="NY24" s="5" t="s">
        <v>611</v>
      </c>
      <c r="NZ24" s="5" t="s">
        <v>611</v>
      </c>
      <c r="OA24" s="5" t="s">
        <v>579</v>
      </c>
      <c r="OB24" s="5" t="s">
        <v>579</v>
      </c>
      <c r="OC24" s="5" t="s">
        <v>579</v>
      </c>
      <c r="OD24" s="5" t="s">
        <v>579</v>
      </c>
      <c r="OE24" s="5" t="s">
        <v>579</v>
      </c>
      <c r="OF24" s="5" t="s">
        <v>579</v>
      </c>
      <c r="OG24" s="5" t="s">
        <v>579</v>
      </c>
      <c r="OH24" s="5" t="s">
        <v>579</v>
      </c>
      <c r="OI24" s="5" t="s">
        <v>579</v>
      </c>
      <c r="OJ24" s="5" t="s">
        <v>579</v>
      </c>
      <c r="OK24" s="5" t="s">
        <v>579</v>
      </c>
      <c r="OL24" s="5" t="s">
        <v>579</v>
      </c>
      <c r="OM24" s="5" t="s">
        <v>611</v>
      </c>
      <c r="ON24" s="5" t="s">
        <v>611</v>
      </c>
      <c r="OO24" s="5" t="s">
        <v>579</v>
      </c>
      <c r="OP24" s="5" t="s">
        <v>579</v>
      </c>
      <c r="OQ24" s="5" t="s">
        <v>579</v>
      </c>
      <c r="OR24" s="5" t="s">
        <v>579</v>
      </c>
      <c r="OS24" s="5" t="s">
        <v>579</v>
      </c>
      <c r="OT24" s="5" t="s">
        <v>579</v>
      </c>
      <c r="OU24" s="5" t="s">
        <v>579</v>
      </c>
      <c r="OV24" s="5" t="s">
        <v>579</v>
      </c>
      <c r="OW24" s="5" t="s">
        <v>649</v>
      </c>
      <c r="OX24" s="5" t="s">
        <v>649</v>
      </c>
      <c r="OY24" s="5" t="s">
        <v>579</v>
      </c>
      <c r="OZ24" s="5" t="s">
        <v>579</v>
      </c>
      <c r="PA24" s="5" t="s">
        <v>1409</v>
      </c>
      <c r="PB24" s="5" t="s">
        <v>611</v>
      </c>
      <c r="PC24" s="5" t="s">
        <v>579</v>
      </c>
      <c r="PD24" s="5" t="s">
        <v>579</v>
      </c>
      <c r="PE24" s="5" t="s">
        <v>579</v>
      </c>
      <c r="PF24" s="5" t="s">
        <v>579</v>
      </c>
      <c r="PG24" s="5" t="s">
        <v>579</v>
      </c>
      <c r="PH24" s="5" t="s">
        <v>579</v>
      </c>
      <c r="PI24" s="5" t="s">
        <v>579</v>
      </c>
      <c r="PJ24" s="5" t="s">
        <v>579</v>
      </c>
      <c r="PK24" s="5" t="s">
        <v>650</v>
      </c>
      <c r="PL24" s="5" t="s">
        <v>669</v>
      </c>
      <c r="PM24" s="5" t="s">
        <v>651</v>
      </c>
      <c r="PN24" s="5" t="s">
        <v>651</v>
      </c>
      <c r="PO24" s="5" t="s">
        <v>579</v>
      </c>
      <c r="PP24" s="5" t="s">
        <v>579</v>
      </c>
      <c r="PQ24" s="5" t="s">
        <v>611</v>
      </c>
      <c r="PR24" s="5" t="s">
        <v>611</v>
      </c>
      <c r="PS24" s="5" t="s">
        <v>579</v>
      </c>
      <c r="PT24" s="5" t="s">
        <v>579</v>
      </c>
      <c r="PU24" s="5" t="s">
        <v>650</v>
      </c>
      <c r="PV24" s="5" t="s">
        <v>650</v>
      </c>
      <c r="PW24" s="5" t="s">
        <v>611</v>
      </c>
      <c r="PX24" s="5" t="s">
        <v>611</v>
      </c>
      <c r="PY24" s="5" t="s">
        <v>579</v>
      </c>
      <c r="PZ24" s="5" t="s">
        <v>579</v>
      </c>
      <c r="QA24" s="5" t="s">
        <v>579</v>
      </c>
      <c r="QB24" s="5" t="s">
        <v>579</v>
      </c>
      <c r="QC24" s="5" t="s">
        <v>591</v>
      </c>
      <c r="QD24" s="5" t="s">
        <v>591</v>
      </c>
      <c r="QE24" s="5" t="s">
        <v>579</v>
      </c>
      <c r="QF24" s="5" t="s">
        <v>610</v>
      </c>
      <c r="QG24" s="5" t="s">
        <v>579</v>
      </c>
      <c r="QH24" s="5" t="s">
        <v>652</v>
      </c>
      <c r="QI24" s="5" t="s">
        <v>579</v>
      </c>
      <c r="QJ24" s="5" t="s">
        <v>653</v>
      </c>
      <c r="QK24" s="5" t="s">
        <v>579</v>
      </c>
      <c r="QL24" s="5" t="s">
        <v>837</v>
      </c>
      <c r="QM24" s="5" t="s">
        <v>591</v>
      </c>
      <c r="QN24" s="5" t="s">
        <v>591</v>
      </c>
      <c r="QO24" s="5" t="s">
        <v>591</v>
      </c>
      <c r="QP24" s="5" t="s">
        <v>1396</v>
      </c>
      <c r="QQ24" s="5" t="s">
        <v>591</v>
      </c>
      <c r="QR24" s="5" t="s">
        <v>591</v>
      </c>
      <c r="QS24" s="5" t="s">
        <v>591</v>
      </c>
      <c r="QT24" s="5" t="s">
        <v>591</v>
      </c>
      <c r="QU24" s="5" t="s">
        <v>1223</v>
      </c>
      <c r="QV24" s="5" t="s">
        <v>1223</v>
      </c>
      <c r="QW24" s="5" t="s">
        <v>640</v>
      </c>
      <c r="QX24" s="5" t="s">
        <v>656</v>
      </c>
      <c r="QY24" s="5" t="s">
        <v>603</v>
      </c>
      <c r="QZ24" s="5" t="s">
        <v>579</v>
      </c>
      <c r="RA24" s="5" t="s">
        <v>605</v>
      </c>
      <c r="RB24" s="5" t="s">
        <v>605</v>
      </c>
      <c r="RC24" s="5" t="s">
        <v>592</v>
      </c>
      <c r="RD24" s="5" t="s">
        <v>1384</v>
      </c>
      <c r="RE24" s="5" t="s">
        <v>591</v>
      </c>
      <c r="RF24" s="5" t="s">
        <v>591</v>
      </c>
      <c r="RG24" s="5" t="s">
        <v>591</v>
      </c>
      <c r="RH24" s="5" t="s">
        <v>591</v>
      </c>
      <c r="RI24" s="5" t="s">
        <v>591</v>
      </c>
      <c r="RJ24" s="5" t="s">
        <v>591</v>
      </c>
      <c r="RK24" s="5" t="s">
        <v>591</v>
      </c>
      <c r="RL24" s="5" t="s">
        <v>591</v>
      </c>
      <c r="RM24" s="5" t="s">
        <v>591</v>
      </c>
      <c r="RN24" s="5" t="s">
        <v>591</v>
      </c>
      <c r="RO24" s="5" t="s">
        <v>591</v>
      </c>
      <c r="RP24" s="5" t="s">
        <v>591</v>
      </c>
      <c r="RQ24" s="5" t="s">
        <v>591</v>
      </c>
      <c r="RR24" s="5" t="s">
        <v>591</v>
      </c>
      <c r="RS24" s="5" t="s">
        <v>591</v>
      </c>
      <c r="RT24" s="5" t="s">
        <v>591</v>
      </c>
      <c r="RU24" s="5" t="s">
        <v>591</v>
      </c>
      <c r="RV24" s="5" t="s">
        <v>591</v>
      </c>
      <c r="RW24" s="5" t="s">
        <v>591</v>
      </c>
      <c r="RX24" s="5" t="s">
        <v>591</v>
      </c>
      <c r="RY24" s="5" t="s">
        <v>591</v>
      </c>
      <c r="RZ24" s="5" t="s">
        <v>591</v>
      </c>
      <c r="SA24" s="5" t="s">
        <v>591</v>
      </c>
      <c r="SB24" s="5" t="s">
        <v>591</v>
      </c>
      <c r="SC24" s="5" t="s">
        <v>591</v>
      </c>
      <c r="SD24" s="5" t="s">
        <v>591</v>
      </c>
      <c r="SE24" s="5" t="s">
        <v>591</v>
      </c>
      <c r="SF24" s="5" t="s">
        <v>591</v>
      </c>
      <c r="SG24" s="5" t="s">
        <v>591</v>
      </c>
      <c r="SH24" s="5" t="s">
        <v>591</v>
      </c>
      <c r="SI24" s="5" t="s">
        <v>579</v>
      </c>
      <c r="SJ24" s="5" t="s">
        <v>579</v>
      </c>
      <c r="SK24" s="5" t="s">
        <v>591</v>
      </c>
      <c r="SL24" s="5" t="s">
        <v>591</v>
      </c>
      <c r="SM24" s="5" t="s">
        <v>611</v>
      </c>
      <c r="SN24" s="5" t="s">
        <v>611</v>
      </c>
      <c r="SO24" s="5" t="s">
        <v>611</v>
      </c>
      <c r="SP24" s="5" t="s">
        <v>611</v>
      </c>
      <c r="SQ24" s="5" t="s">
        <v>579</v>
      </c>
      <c r="SR24" s="5" t="s">
        <v>579</v>
      </c>
      <c r="SS24" s="5" t="s">
        <v>579</v>
      </c>
      <c r="ST24" s="5" t="s">
        <v>610</v>
      </c>
      <c r="SU24" s="5" t="s">
        <v>579</v>
      </c>
      <c r="SV24" s="5" t="s">
        <v>657</v>
      </c>
      <c r="SW24" s="5" t="s">
        <v>579</v>
      </c>
      <c r="SX24" s="5" t="s">
        <v>579</v>
      </c>
      <c r="SY24" s="5" t="s">
        <v>579</v>
      </c>
      <c r="SZ24" s="5" t="s">
        <v>579</v>
      </c>
      <c r="TA24" s="5" t="s">
        <v>579</v>
      </c>
      <c r="TB24" s="5" t="s">
        <v>579</v>
      </c>
      <c r="TC24" s="5" t="s">
        <v>579</v>
      </c>
      <c r="TD24" s="5" t="s">
        <v>579</v>
      </c>
      <c r="TE24" s="5" t="s">
        <v>579</v>
      </c>
      <c r="TF24" s="5" t="s">
        <v>579</v>
      </c>
      <c r="TG24" s="5" t="s">
        <v>579</v>
      </c>
      <c r="TH24" s="5" t="s">
        <v>579</v>
      </c>
      <c r="TI24" s="5" t="s">
        <v>579</v>
      </c>
      <c r="TJ24" s="5" t="s">
        <v>579</v>
      </c>
      <c r="TK24" s="5" t="s">
        <v>579</v>
      </c>
      <c r="TL24" s="5" t="s">
        <v>579</v>
      </c>
      <c r="TM24" s="5" t="s">
        <v>579</v>
      </c>
      <c r="TN24" s="5" t="s">
        <v>579</v>
      </c>
      <c r="TO24" s="5" t="s">
        <v>579</v>
      </c>
      <c r="TP24" s="5" t="s">
        <v>579</v>
      </c>
      <c r="TQ24" s="5" t="s">
        <v>579</v>
      </c>
      <c r="TR24" s="5" t="s">
        <v>652</v>
      </c>
      <c r="TS24" s="5" t="s">
        <v>579</v>
      </c>
      <c r="TT24" s="5" t="s">
        <v>653</v>
      </c>
      <c r="TU24" s="5" t="s">
        <v>579</v>
      </c>
      <c r="TV24" s="5" t="s">
        <v>837</v>
      </c>
      <c r="TW24" s="5" t="s">
        <v>579</v>
      </c>
      <c r="TX24" s="5" t="s">
        <v>579</v>
      </c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 t="s">
        <v>579</v>
      </c>
      <c r="UJ24" s="5" t="s">
        <v>579</v>
      </c>
      <c r="UK24" s="5" t="s">
        <v>611</v>
      </c>
      <c r="UL24" s="5" t="s">
        <v>611</v>
      </c>
      <c r="UM24" s="5" t="s">
        <v>611</v>
      </c>
      <c r="UN24" s="5" t="s">
        <v>611</v>
      </c>
      <c r="UO24" s="5"/>
      <c r="UP24" s="5"/>
      <c r="UQ24" s="5" t="s">
        <v>645</v>
      </c>
      <c r="UR24" s="5" t="s">
        <v>645</v>
      </c>
      <c r="US24" s="5" t="s">
        <v>658</v>
      </c>
      <c r="UT24" s="5" t="s">
        <v>659</v>
      </c>
      <c r="UU24" s="5" t="s">
        <v>579</v>
      </c>
      <c r="UV24" s="5" t="s">
        <v>572</v>
      </c>
      <c r="UW24" s="5" t="s">
        <v>946</v>
      </c>
      <c r="UX24" s="5" t="s">
        <v>703</v>
      </c>
      <c r="UY24" s="5" t="s">
        <v>572</v>
      </c>
      <c r="UZ24" s="5" t="s">
        <v>947</v>
      </c>
      <c r="VA24" s="5" t="s">
        <v>705</v>
      </c>
      <c r="VB24" s="5" t="s">
        <v>572</v>
      </c>
    </row>
    <row r="25" spans="1:574" s="7" customFormat="1" x14ac:dyDescent="0.25">
      <c r="A25" s="5" t="s">
        <v>572</v>
      </c>
      <c r="B25" s="6" t="s">
        <v>1410</v>
      </c>
      <c r="C25" s="5" t="s">
        <v>574</v>
      </c>
      <c r="D25" s="6" t="s">
        <v>1411</v>
      </c>
      <c r="E25" s="5" t="s">
        <v>574</v>
      </c>
      <c r="F25" s="5" t="s">
        <v>576</v>
      </c>
      <c r="G25" s="5" t="s">
        <v>576</v>
      </c>
      <c r="H25" s="5" t="s">
        <v>577</v>
      </c>
      <c r="I25" s="5" t="s">
        <v>578</v>
      </c>
      <c r="J25" s="5" t="s">
        <v>578</v>
      </c>
      <c r="K25" s="5" t="s">
        <v>577</v>
      </c>
      <c r="L25" s="5" t="s">
        <v>579</v>
      </c>
      <c r="M25" s="5" t="s">
        <v>579</v>
      </c>
      <c r="N25" s="5" t="s">
        <v>577</v>
      </c>
      <c r="O25" s="5" t="s">
        <v>579</v>
      </c>
      <c r="P25" s="5" t="s">
        <v>579</v>
      </c>
      <c r="Q25" s="5" t="s">
        <v>577</v>
      </c>
      <c r="R25" s="5" t="s">
        <v>579</v>
      </c>
      <c r="S25" s="5" t="s">
        <v>579</v>
      </c>
      <c r="T25" s="5" t="s">
        <v>577</v>
      </c>
      <c r="U25" s="5" t="s">
        <v>579</v>
      </c>
      <c r="V25" s="5" t="s">
        <v>579</v>
      </c>
      <c r="W25" s="5" t="s">
        <v>577</v>
      </c>
      <c r="X25" s="5" t="s">
        <v>1412</v>
      </c>
      <c r="Y25" s="5" t="s">
        <v>1412</v>
      </c>
      <c r="Z25" s="5" t="s">
        <v>577</v>
      </c>
      <c r="AA25" s="5" t="s">
        <v>1413</v>
      </c>
      <c r="AB25" s="5" t="s">
        <v>1413</v>
      </c>
      <c r="AC25" s="5" t="s">
        <v>577</v>
      </c>
      <c r="AD25" s="5" t="s">
        <v>1414</v>
      </c>
      <c r="AE25" s="5" t="s">
        <v>1414</v>
      </c>
      <c r="AF25" s="5" t="s">
        <v>577</v>
      </c>
      <c r="AG25" s="5" t="s">
        <v>1415</v>
      </c>
      <c r="AH25" s="5" t="s">
        <v>1415</v>
      </c>
      <c r="AI25" s="5" t="s">
        <v>577</v>
      </c>
      <c r="AJ25" s="5"/>
      <c r="AK25" s="5"/>
      <c r="AL25" s="5" t="s">
        <v>577</v>
      </c>
      <c r="AM25" s="5"/>
      <c r="AN25" s="5"/>
      <c r="AO25" s="5" t="s">
        <v>577</v>
      </c>
      <c r="AP25" s="5" t="s">
        <v>584</v>
      </c>
      <c r="AQ25" s="5" t="s">
        <v>585</v>
      </c>
      <c r="AR25" s="5" t="s">
        <v>577</v>
      </c>
      <c r="AS25" s="5" t="s">
        <v>586</v>
      </c>
      <c r="AT25" s="5" t="s">
        <v>586</v>
      </c>
      <c r="AU25" s="5" t="s">
        <v>577</v>
      </c>
      <c r="AV25" s="5" t="s">
        <v>587</v>
      </c>
      <c r="AW25" s="5" t="s">
        <v>587</v>
      </c>
      <c r="AX25" s="5" t="s">
        <v>577</v>
      </c>
      <c r="AY25" s="5" t="s">
        <v>588</v>
      </c>
      <c r="AZ25" s="5" t="s">
        <v>588</v>
      </c>
      <c r="BA25" s="5" t="s">
        <v>577</v>
      </c>
      <c r="BB25" s="5" t="s">
        <v>579</v>
      </c>
      <c r="BC25" s="5" t="s">
        <v>579</v>
      </c>
      <c r="BD25" s="5" t="s">
        <v>577</v>
      </c>
      <c r="BE25" s="5" t="s">
        <v>579</v>
      </c>
      <c r="BF25" s="5" t="s">
        <v>579</v>
      </c>
      <c r="BG25" s="5" t="s">
        <v>577</v>
      </c>
      <c r="BH25" s="5" t="s">
        <v>579</v>
      </c>
      <c r="BI25" s="5" t="s">
        <v>579</v>
      </c>
      <c r="BJ25" s="5" t="s">
        <v>577</v>
      </c>
      <c r="BK25" s="5" t="s">
        <v>579</v>
      </c>
      <c r="BL25" s="5" t="s">
        <v>579</v>
      </c>
      <c r="BM25" s="5" t="s">
        <v>577</v>
      </c>
      <c r="BN25" s="5" t="s">
        <v>579</v>
      </c>
      <c r="BO25" s="5" t="s">
        <v>579</v>
      </c>
      <c r="BP25" s="5" t="s">
        <v>577</v>
      </c>
      <c r="BQ25" s="5" t="s">
        <v>579</v>
      </c>
      <c r="BR25" s="5" t="s">
        <v>579</v>
      </c>
      <c r="BS25" s="5" t="s">
        <v>577</v>
      </c>
      <c r="BT25" s="5" t="s">
        <v>579</v>
      </c>
      <c r="BU25" s="5" t="s">
        <v>669</v>
      </c>
      <c r="BV25" s="5" t="s">
        <v>669</v>
      </c>
      <c r="BW25" s="5" t="s">
        <v>577</v>
      </c>
      <c r="BX25" s="5" t="s">
        <v>590</v>
      </c>
      <c r="BY25" s="5" t="s">
        <v>590</v>
      </c>
      <c r="BZ25" s="5" t="s">
        <v>577</v>
      </c>
      <c r="CA25" s="5" t="s">
        <v>579</v>
      </c>
      <c r="CB25" s="5" t="s">
        <v>579</v>
      </c>
      <c r="CC25" s="5" t="s">
        <v>577</v>
      </c>
      <c r="CD25" s="5" t="s">
        <v>579</v>
      </c>
      <c r="CE25" s="5" t="s">
        <v>579</v>
      </c>
      <c r="CF25" s="5" t="s">
        <v>577</v>
      </c>
      <c r="CG25" s="5" t="s">
        <v>591</v>
      </c>
      <c r="CH25" s="5" t="s">
        <v>1416</v>
      </c>
      <c r="CI25" s="5" t="s">
        <v>577</v>
      </c>
      <c r="CJ25" s="5" t="s">
        <v>1417</v>
      </c>
      <c r="CK25" s="5" t="s">
        <v>1416</v>
      </c>
      <c r="CL25" s="5" t="s">
        <v>577</v>
      </c>
      <c r="CM25" s="5" t="s">
        <v>1418</v>
      </c>
      <c r="CN25" s="5" t="s">
        <v>1416</v>
      </c>
      <c r="CO25" s="5" t="s">
        <v>577</v>
      </c>
      <c r="CP25" s="5" t="s">
        <v>592</v>
      </c>
      <c r="CQ25" s="5" t="s">
        <v>1416</v>
      </c>
      <c r="CR25" s="5" t="s">
        <v>577</v>
      </c>
      <c r="CS25" s="5" t="s">
        <v>719</v>
      </c>
      <c r="CT25" s="5" t="s">
        <v>1416</v>
      </c>
      <c r="CU25" s="5" t="s">
        <v>577</v>
      </c>
      <c r="CV25" s="5" t="s">
        <v>796</v>
      </c>
      <c r="CW25" s="5" t="s">
        <v>591</v>
      </c>
      <c r="CX25" s="5" t="s">
        <v>572</v>
      </c>
      <c r="CY25" s="5" t="s">
        <v>591</v>
      </c>
      <c r="CZ25" s="5" t="s">
        <v>1416</v>
      </c>
      <c r="DA25" s="5" t="s">
        <v>577</v>
      </c>
      <c r="DB25" s="5" t="s">
        <v>796</v>
      </c>
      <c r="DC25" s="5" t="s">
        <v>1416</v>
      </c>
      <c r="DD25" s="5" t="s">
        <v>577</v>
      </c>
      <c r="DE25" s="5" t="s">
        <v>911</v>
      </c>
      <c r="DF25" s="5" t="s">
        <v>591</v>
      </c>
      <c r="DG25" s="5" t="s">
        <v>577</v>
      </c>
      <c r="DH25" s="5" t="s">
        <v>579</v>
      </c>
      <c r="DI25" s="5" t="s">
        <v>579</v>
      </c>
      <c r="DJ25" s="5" t="s">
        <v>577</v>
      </c>
      <c r="DK25" s="5" t="s">
        <v>579</v>
      </c>
      <c r="DL25" s="5" t="s">
        <v>579</v>
      </c>
      <c r="DM25" s="5" t="s">
        <v>577</v>
      </c>
      <c r="DN25" s="5" t="s">
        <v>591</v>
      </c>
      <c r="DO25" s="5" t="s">
        <v>591</v>
      </c>
      <c r="DP25" s="5" t="s">
        <v>577</v>
      </c>
      <c r="DQ25" s="5" t="s">
        <v>579</v>
      </c>
      <c r="DR25" s="5" t="s">
        <v>579</v>
      </c>
      <c r="DS25" s="5" t="s">
        <v>577</v>
      </c>
      <c r="DT25" s="5" t="s">
        <v>579</v>
      </c>
      <c r="DU25" s="5" t="s">
        <v>579</v>
      </c>
      <c r="DV25" s="5" t="s">
        <v>577</v>
      </c>
      <c r="DW25" s="5" t="s">
        <v>579</v>
      </c>
      <c r="DX25" s="5" t="s">
        <v>579</v>
      </c>
      <c r="DY25" s="5" t="s">
        <v>577</v>
      </c>
      <c r="DZ25" s="5" t="s">
        <v>579</v>
      </c>
      <c r="EA25" s="5" t="s">
        <v>579</v>
      </c>
      <c r="EB25" s="5" t="s">
        <v>577</v>
      </c>
      <c r="EC25" s="5" t="s">
        <v>1388</v>
      </c>
      <c r="ED25" s="5" t="s">
        <v>1389</v>
      </c>
      <c r="EE25" s="5" t="s">
        <v>767</v>
      </c>
      <c r="EF25" s="5" t="s">
        <v>767</v>
      </c>
      <c r="EG25" s="5" t="s">
        <v>1419</v>
      </c>
      <c r="EH25" s="5" t="s">
        <v>1420</v>
      </c>
      <c r="EI25" s="5" t="s">
        <v>1388</v>
      </c>
      <c r="EJ25" s="5" t="s">
        <v>1389</v>
      </c>
      <c r="EK25" s="5" t="s">
        <v>603</v>
      </c>
      <c r="EL25" s="5" t="s">
        <v>604</v>
      </c>
      <c r="EM25" s="5" t="s">
        <v>605</v>
      </c>
      <c r="EN25" s="5" t="s">
        <v>605</v>
      </c>
      <c r="EO25" s="5" t="s">
        <v>606</v>
      </c>
      <c r="EP25" s="5" t="s">
        <v>606</v>
      </c>
      <c r="EQ25" s="5" t="s">
        <v>607</v>
      </c>
      <c r="ER25" s="5" t="s">
        <v>607</v>
      </c>
      <c r="ES25" s="5" t="s">
        <v>608</v>
      </c>
      <c r="ET25" s="5" t="s">
        <v>608</v>
      </c>
      <c r="EU25" s="5"/>
      <c r="EV25" s="5"/>
      <c r="EW25" s="5" t="s">
        <v>603</v>
      </c>
      <c r="EX25" s="5" t="s">
        <v>603</v>
      </c>
      <c r="EY25" s="5"/>
      <c r="EZ25" s="5"/>
      <c r="FA25" s="5" t="s">
        <v>609</v>
      </c>
      <c r="FB25" s="5" t="s">
        <v>609</v>
      </c>
      <c r="FC25" s="5" t="s">
        <v>610</v>
      </c>
      <c r="FD25" s="5" t="s">
        <v>609</v>
      </c>
      <c r="FE25" s="5" t="s">
        <v>611</v>
      </c>
      <c r="FF25" s="5" t="s">
        <v>611</v>
      </c>
      <c r="FG25" s="5" t="s">
        <v>604</v>
      </c>
      <c r="FH25" s="5" t="s">
        <v>604</v>
      </c>
      <c r="FI25" s="5" t="s">
        <v>610</v>
      </c>
      <c r="FJ25" s="5" t="s">
        <v>610</v>
      </c>
      <c r="FK25" s="5" t="s">
        <v>611</v>
      </c>
      <c r="FL25" s="5" t="s">
        <v>611</v>
      </c>
      <c r="FM25" s="5" t="s">
        <v>1421</v>
      </c>
      <c r="FN25" s="5" t="s">
        <v>1389</v>
      </c>
      <c r="FO25" s="5" t="s">
        <v>613</v>
      </c>
      <c r="FP25" s="5" t="s">
        <v>613</v>
      </c>
      <c r="FQ25" s="5" t="s">
        <v>579</v>
      </c>
      <c r="FR25" s="5" t="s">
        <v>579</v>
      </c>
      <c r="FS25" s="5" t="s">
        <v>1230</v>
      </c>
      <c r="FT25" s="5" t="s">
        <v>1230</v>
      </c>
      <c r="FU25" s="5" t="s">
        <v>603</v>
      </c>
      <c r="FV25" s="5" t="s">
        <v>603</v>
      </c>
      <c r="FW25" s="5" t="s">
        <v>1422</v>
      </c>
      <c r="FX25" s="5" t="s">
        <v>1422</v>
      </c>
      <c r="FY25" s="5" t="s">
        <v>1423</v>
      </c>
      <c r="FZ25" s="5" t="s">
        <v>1423</v>
      </c>
      <c r="GA25" s="5" t="s">
        <v>616</v>
      </c>
      <c r="GB25" s="5" t="s">
        <v>617</v>
      </c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 t="s">
        <v>1424</v>
      </c>
      <c r="GN25" s="5" t="s">
        <v>1424</v>
      </c>
      <c r="GO25" s="5" t="s">
        <v>1425</v>
      </c>
      <c r="GP25" s="5" t="s">
        <v>1424</v>
      </c>
      <c r="GQ25" s="5" t="s">
        <v>576</v>
      </c>
      <c r="GR25" s="5" t="s">
        <v>576</v>
      </c>
      <c r="GS25" s="5" t="s">
        <v>620</v>
      </c>
      <c r="GT25" s="5" t="s">
        <v>620</v>
      </c>
      <c r="GU25" s="5" t="s">
        <v>621</v>
      </c>
      <c r="GV25" s="5" t="s">
        <v>621</v>
      </c>
      <c r="GW25" s="5" t="s">
        <v>622</v>
      </c>
      <c r="GX25" s="5" t="s">
        <v>622</v>
      </c>
      <c r="GY25" s="5" t="s">
        <v>623</v>
      </c>
      <c r="GZ25" s="5" t="s">
        <v>623</v>
      </c>
      <c r="HA25" s="5" t="s">
        <v>579</v>
      </c>
      <c r="HB25" s="5" t="s">
        <v>579</v>
      </c>
      <c r="HC25" s="5" t="s">
        <v>609</v>
      </c>
      <c r="HD25" s="5" t="s">
        <v>609</v>
      </c>
      <c r="HE25" s="5"/>
      <c r="HF25" s="5"/>
      <c r="HG25" s="5" t="s">
        <v>1426</v>
      </c>
      <c r="HH25" s="5" t="s">
        <v>1427</v>
      </c>
      <c r="HI25" s="5" t="s">
        <v>579</v>
      </c>
      <c r="HJ25" s="5" t="s">
        <v>579</v>
      </c>
      <c r="HK25" s="5" t="s">
        <v>579</v>
      </c>
      <c r="HL25" s="5" t="s">
        <v>579</v>
      </c>
      <c r="HM25" s="5" t="s">
        <v>767</v>
      </c>
      <c r="HN25" s="5" t="s">
        <v>767</v>
      </c>
      <c r="HO25" s="5" t="s">
        <v>626</v>
      </c>
      <c r="HP25" s="5" t="s">
        <v>626</v>
      </c>
      <c r="HQ25" s="5" t="s">
        <v>627</v>
      </c>
      <c r="HR25" s="5" t="s">
        <v>627</v>
      </c>
      <c r="HS25" s="5" t="s">
        <v>628</v>
      </c>
      <c r="HT25" s="5" t="s">
        <v>628</v>
      </c>
      <c r="HU25" s="5" t="s">
        <v>587</v>
      </c>
      <c r="HV25" s="5" t="s">
        <v>587</v>
      </c>
      <c r="HW25" s="5" t="s">
        <v>591</v>
      </c>
      <c r="HX25" s="5" t="s">
        <v>591</v>
      </c>
      <c r="HY25" s="5" t="s">
        <v>579</v>
      </c>
      <c r="HZ25" s="5" t="s">
        <v>579</v>
      </c>
      <c r="IA25" s="5" t="s">
        <v>778</v>
      </c>
      <c r="IB25" s="5" t="s">
        <v>778</v>
      </c>
      <c r="IC25" s="5" t="s">
        <v>609</v>
      </c>
      <c r="ID25" s="5" t="s">
        <v>609</v>
      </c>
      <c r="IE25" s="5" t="s">
        <v>630</v>
      </c>
      <c r="IF25" s="5" t="s">
        <v>630</v>
      </c>
      <c r="IG25" s="5" t="s">
        <v>611</v>
      </c>
      <c r="IH25" s="5" t="s">
        <v>611</v>
      </c>
      <c r="II25" s="5" t="s">
        <v>688</v>
      </c>
      <c r="IJ25" s="5" t="s">
        <v>688</v>
      </c>
      <c r="IK25" s="5" t="s">
        <v>936</v>
      </c>
      <c r="IL25" s="5" t="s">
        <v>936</v>
      </c>
      <c r="IM25" s="5" t="s">
        <v>1428</v>
      </c>
      <c r="IN25" s="5" t="s">
        <v>1428</v>
      </c>
      <c r="IO25" s="5" t="s">
        <v>691</v>
      </c>
      <c r="IP25" s="5" t="s">
        <v>691</v>
      </c>
      <c r="IQ25" s="5" t="s">
        <v>579</v>
      </c>
      <c r="IR25" s="5" t="s">
        <v>579</v>
      </c>
      <c r="IS25" s="5" t="s">
        <v>611</v>
      </c>
      <c r="IT25" s="5" t="s">
        <v>611</v>
      </c>
      <c r="IU25" s="5" t="s">
        <v>579</v>
      </c>
      <c r="IV25" s="5" t="s">
        <v>579</v>
      </c>
      <c r="IW25" s="5" t="s">
        <v>579</v>
      </c>
      <c r="IX25" s="5" t="s">
        <v>579</v>
      </c>
      <c r="IY25" s="5" t="s">
        <v>579</v>
      </c>
      <c r="IZ25" s="5" t="s">
        <v>579</v>
      </c>
      <c r="JA25" s="5" t="s">
        <v>579</v>
      </c>
      <c r="JB25" s="5" t="s">
        <v>579</v>
      </c>
      <c r="JC25" s="5" t="s">
        <v>579</v>
      </c>
      <c r="JD25" s="5" t="s">
        <v>1389</v>
      </c>
      <c r="JE25" s="5" t="s">
        <v>635</v>
      </c>
      <c r="JF25" s="5" t="s">
        <v>635</v>
      </c>
      <c r="JG25" s="5" t="s">
        <v>1429</v>
      </c>
      <c r="JH25" s="5" t="s">
        <v>1430</v>
      </c>
      <c r="JI25" s="5" t="s">
        <v>1431</v>
      </c>
      <c r="JJ25" s="5" t="s">
        <v>1432</v>
      </c>
      <c r="JK25" s="5" t="s">
        <v>591</v>
      </c>
      <c r="JL25" s="5" t="s">
        <v>591</v>
      </c>
      <c r="JM25" s="5" t="s">
        <v>591</v>
      </c>
      <c r="JN25" s="5" t="s">
        <v>591</v>
      </c>
      <c r="JO25" s="5" t="s">
        <v>591</v>
      </c>
      <c r="JP25" s="5" t="s">
        <v>591</v>
      </c>
      <c r="JQ25" s="5" t="s">
        <v>591</v>
      </c>
      <c r="JR25" s="5" t="s">
        <v>1433</v>
      </c>
      <c r="JS25" s="5" t="s">
        <v>639</v>
      </c>
      <c r="JT25" s="5" t="s">
        <v>639</v>
      </c>
      <c r="JU25" s="5" t="s">
        <v>591</v>
      </c>
      <c r="JV25" s="5" t="s">
        <v>591</v>
      </c>
      <c r="JW25" s="5" t="s">
        <v>591</v>
      </c>
      <c r="JX25" s="5" t="s">
        <v>591</v>
      </c>
      <c r="JY25" s="5" t="s">
        <v>591</v>
      </c>
      <c r="JZ25" s="5" t="s">
        <v>591</v>
      </c>
      <c r="KA25" s="5" t="s">
        <v>591</v>
      </c>
      <c r="KB25" s="5" t="s">
        <v>591</v>
      </c>
      <c r="KC25" s="5" t="s">
        <v>591</v>
      </c>
      <c r="KD25" s="5" t="s">
        <v>591</v>
      </c>
      <c r="KE25" s="5" t="s">
        <v>591</v>
      </c>
      <c r="KF25" s="5" t="s">
        <v>591</v>
      </c>
      <c r="KG25" s="5" t="s">
        <v>640</v>
      </c>
      <c r="KH25" s="5" t="s">
        <v>1434</v>
      </c>
      <c r="KI25" s="5" t="s">
        <v>603</v>
      </c>
      <c r="KJ25" s="5" t="s">
        <v>603</v>
      </c>
      <c r="KK25" s="5" t="s">
        <v>642</v>
      </c>
      <c r="KL25" s="5" t="s">
        <v>642</v>
      </c>
      <c r="KM25" s="5" t="s">
        <v>591</v>
      </c>
      <c r="KN25" s="5" t="s">
        <v>591</v>
      </c>
      <c r="KO25" s="5" t="s">
        <v>1195</v>
      </c>
      <c r="KP25" s="5" t="s">
        <v>1195</v>
      </c>
      <c r="KQ25" s="5" t="s">
        <v>591</v>
      </c>
      <c r="KR25" s="5" t="s">
        <v>591</v>
      </c>
      <c r="KS25" s="5" t="s">
        <v>591</v>
      </c>
      <c r="KT25" s="5" t="s">
        <v>591</v>
      </c>
      <c r="KU25" s="5" t="s">
        <v>591</v>
      </c>
      <c r="KV25" s="5" t="s">
        <v>591</v>
      </c>
      <c r="KW25" s="5" t="s">
        <v>591</v>
      </c>
      <c r="KX25" s="5" t="s">
        <v>591</v>
      </c>
      <c r="KY25" s="5" t="s">
        <v>579</v>
      </c>
      <c r="KZ25" s="5" t="s">
        <v>579</v>
      </c>
      <c r="LA25" s="5" t="s">
        <v>579</v>
      </c>
      <c r="LB25" s="5" t="s">
        <v>579</v>
      </c>
      <c r="LC25" s="5" t="s">
        <v>579</v>
      </c>
      <c r="LD25" s="5" t="s">
        <v>579</v>
      </c>
      <c r="LE25" s="5" t="s">
        <v>579</v>
      </c>
      <c r="LF25" s="5" t="s">
        <v>579</v>
      </c>
      <c r="LG25" s="5" t="s">
        <v>579</v>
      </c>
      <c r="LH25" s="5" t="s">
        <v>579</v>
      </c>
      <c r="LI25" s="5" t="s">
        <v>579</v>
      </c>
      <c r="LJ25" s="5" t="s">
        <v>579</v>
      </c>
      <c r="LK25" s="5" t="s">
        <v>579</v>
      </c>
      <c r="LL25" s="5" t="s">
        <v>579</v>
      </c>
      <c r="LM25" s="5" t="s">
        <v>579</v>
      </c>
      <c r="LN25" s="5" t="s">
        <v>579</v>
      </c>
      <c r="LO25" s="5" t="s">
        <v>579</v>
      </c>
      <c r="LP25" s="5" t="s">
        <v>579</v>
      </c>
      <c r="LQ25" s="5" t="s">
        <v>591</v>
      </c>
      <c r="LR25" s="5" t="s">
        <v>591</v>
      </c>
      <c r="LS25" s="5" t="s">
        <v>579</v>
      </c>
      <c r="LT25" s="5" t="s">
        <v>579</v>
      </c>
      <c r="LU25" s="5" t="s">
        <v>579</v>
      </c>
      <c r="LV25" s="5" t="s">
        <v>579</v>
      </c>
      <c r="LW25" s="5" t="s">
        <v>579</v>
      </c>
      <c r="LX25" s="5" t="s">
        <v>579</v>
      </c>
      <c r="LY25" s="5" t="s">
        <v>611</v>
      </c>
      <c r="LZ25" s="5" t="s">
        <v>611</v>
      </c>
      <c r="MA25" s="5" t="s">
        <v>579</v>
      </c>
      <c r="MB25" s="5" t="s">
        <v>579</v>
      </c>
      <c r="MC25" s="5" t="s">
        <v>579</v>
      </c>
      <c r="MD25" s="5" t="s">
        <v>579</v>
      </c>
      <c r="ME25" s="5" t="s">
        <v>645</v>
      </c>
      <c r="MF25" s="5" t="s">
        <v>645</v>
      </c>
      <c r="MG25" s="5" t="s">
        <v>587</v>
      </c>
      <c r="MH25" s="5" t="s">
        <v>587</v>
      </c>
      <c r="MI25" s="5" t="s">
        <v>576</v>
      </c>
      <c r="MJ25" s="5" t="s">
        <v>576</v>
      </c>
      <c r="MK25" s="5" t="s">
        <v>591</v>
      </c>
      <c r="ML25" s="5" t="s">
        <v>591</v>
      </c>
      <c r="MM25" s="5" t="s">
        <v>579</v>
      </c>
      <c r="MN25" s="5" t="s">
        <v>579</v>
      </c>
      <c r="MO25" s="5" t="s">
        <v>579</v>
      </c>
      <c r="MP25" s="5" t="s">
        <v>579</v>
      </c>
      <c r="MQ25" s="5" t="s">
        <v>591</v>
      </c>
      <c r="MR25" s="5" t="s">
        <v>591</v>
      </c>
      <c r="MS25" s="5" t="s">
        <v>591</v>
      </c>
      <c r="MT25" s="5" t="s">
        <v>591</v>
      </c>
      <c r="MU25" s="5" t="s">
        <v>579</v>
      </c>
      <c r="MV25" s="5" t="s">
        <v>579</v>
      </c>
      <c r="MW25" s="5" t="s">
        <v>579</v>
      </c>
      <c r="MX25" s="5" t="s">
        <v>579</v>
      </c>
      <c r="MY25" s="5" t="s">
        <v>579</v>
      </c>
      <c r="MZ25" s="5" t="s">
        <v>579</v>
      </c>
      <c r="NA25" s="5" t="s">
        <v>579</v>
      </c>
      <c r="NB25" s="5" t="s">
        <v>579</v>
      </c>
      <c r="NC25" s="5" t="s">
        <v>579</v>
      </c>
      <c r="ND25" s="5" t="s">
        <v>579</v>
      </c>
      <c r="NE25" s="5" t="s">
        <v>579</v>
      </c>
      <c r="NF25" s="5" t="s">
        <v>579</v>
      </c>
      <c r="NG25" s="5" t="s">
        <v>1388</v>
      </c>
      <c r="NH25" s="5" t="s">
        <v>1389</v>
      </c>
      <c r="NI25" s="5" t="s">
        <v>1435</v>
      </c>
      <c r="NJ25" s="5" t="s">
        <v>1436</v>
      </c>
      <c r="NK25" s="5" t="s">
        <v>579</v>
      </c>
      <c r="NL25" s="5" t="s">
        <v>579</v>
      </c>
      <c r="NM25" s="5" t="s">
        <v>579</v>
      </c>
      <c r="NN25" s="5" t="s">
        <v>579</v>
      </c>
      <c r="NO25" s="5" t="s">
        <v>574</v>
      </c>
      <c r="NP25" s="5" t="s">
        <v>574</v>
      </c>
      <c r="NQ25" s="5" t="s">
        <v>648</v>
      </c>
      <c r="NR25" s="5" t="s">
        <v>648</v>
      </c>
      <c r="NS25" s="5" t="s">
        <v>611</v>
      </c>
      <c r="NT25" s="5" t="s">
        <v>611</v>
      </c>
      <c r="NU25" s="5" t="s">
        <v>611</v>
      </c>
      <c r="NV25" s="5" t="s">
        <v>611</v>
      </c>
      <c r="NW25" s="5" t="s">
        <v>611</v>
      </c>
      <c r="NX25" s="5" t="s">
        <v>611</v>
      </c>
      <c r="NY25" s="5" t="s">
        <v>611</v>
      </c>
      <c r="NZ25" s="5" t="s">
        <v>611</v>
      </c>
      <c r="OA25" s="5" t="s">
        <v>579</v>
      </c>
      <c r="OB25" s="5" t="s">
        <v>579</v>
      </c>
      <c r="OC25" s="5" t="s">
        <v>579</v>
      </c>
      <c r="OD25" s="5" t="s">
        <v>579</v>
      </c>
      <c r="OE25" s="5" t="s">
        <v>579</v>
      </c>
      <c r="OF25" s="5" t="s">
        <v>579</v>
      </c>
      <c r="OG25" s="5" t="s">
        <v>579</v>
      </c>
      <c r="OH25" s="5" t="s">
        <v>579</v>
      </c>
      <c r="OI25" s="5" t="s">
        <v>579</v>
      </c>
      <c r="OJ25" s="5" t="s">
        <v>579</v>
      </c>
      <c r="OK25" s="5" t="s">
        <v>579</v>
      </c>
      <c r="OL25" s="5" t="s">
        <v>579</v>
      </c>
      <c r="OM25" s="5" t="s">
        <v>611</v>
      </c>
      <c r="ON25" s="5" t="s">
        <v>611</v>
      </c>
      <c r="OO25" s="5" t="s">
        <v>579</v>
      </c>
      <c r="OP25" s="5" t="s">
        <v>579</v>
      </c>
      <c r="OQ25" s="5" t="s">
        <v>579</v>
      </c>
      <c r="OR25" s="5" t="s">
        <v>579</v>
      </c>
      <c r="OS25" s="5" t="s">
        <v>579</v>
      </c>
      <c r="OT25" s="5" t="s">
        <v>579</v>
      </c>
      <c r="OU25" s="5" t="s">
        <v>579</v>
      </c>
      <c r="OV25" s="5" t="s">
        <v>579</v>
      </c>
      <c r="OW25" s="5" t="s">
        <v>649</v>
      </c>
      <c r="OX25" s="5" t="s">
        <v>649</v>
      </c>
      <c r="OY25" s="5" t="s">
        <v>579</v>
      </c>
      <c r="OZ25" s="5" t="s">
        <v>579</v>
      </c>
      <c r="PA25" s="5" t="s">
        <v>779</v>
      </c>
      <c r="PB25" s="5" t="s">
        <v>611</v>
      </c>
      <c r="PC25" s="5" t="s">
        <v>579</v>
      </c>
      <c r="PD25" s="5" t="s">
        <v>579</v>
      </c>
      <c r="PE25" s="5" t="s">
        <v>579</v>
      </c>
      <c r="PF25" s="5" t="s">
        <v>579</v>
      </c>
      <c r="PG25" s="5" t="s">
        <v>579</v>
      </c>
      <c r="PH25" s="5" t="s">
        <v>579</v>
      </c>
      <c r="PI25" s="5" t="s">
        <v>579</v>
      </c>
      <c r="PJ25" s="5" t="s">
        <v>579</v>
      </c>
      <c r="PK25" s="5" t="s">
        <v>650</v>
      </c>
      <c r="PL25" s="5" t="s">
        <v>669</v>
      </c>
      <c r="PM25" s="5" t="s">
        <v>651</v>
      </c>
      <c r="PN25" s="5" t="s">
        <v>651</v>
      </c>
      <c r="PO25" s="5" t="s">
        <v>579</v>
      </c>
      <c r="PP25" s="5" t="s">
        <v>579</v>
      </c>
      <c r="PQ25" s="5" t="s">
        <v>611</v>
      </c>
      <c r="PR25" s="5" t="s">
        <v>611</v>
      </c>
      <c r="PS25" s="5" t="s">
        <v>579</v>
      </c>
      <c r="PT25" s="5" t="s">
        <v>579</v>
      </c>
      <c r="PU25" s="5" t="s">
        <v>650</v>
      </c>
      <c r="PV25" s="5" t="s">
        <v>650</v>
      </c>
      <c r="PW25" s="5" t="s">
        <v>611</v>
      </c>
      <c r="PX25" s="5" t="s">
        <v>611</v>
      </c>
      <c r="PY25" s="5" t="s">
        <v>579</v>
      </c>
      <c r="PZ25" s="5" t="s">
        <v>579</v>
      </c>
      <c r="QA25" s="5" t="s">
        <v>579</v>
      </c>
      <c r="QB25" s="5" t="s">
        <v>579</v>
      </c>
      <c r="QC25" s="5" t="s">
        <v>591</v>
      </c>
      <c r="QD25" s="5" t="s">
        <v>591</v>
      </c>
      <c r="QE25" s="5" t="s">
        <v>579</v>
      </c>
      <c r="QF25" s="5" t="s">
        <v>610</v>
      </c>
      <c r="QG25" s="5" t="s">
        <v>579</v>
      </c>
      <c r="QH25" s="5" t="s">
        <v>652</v>
      </c>
      <c r="QI25" s="5" t="s">
        <v>579</v>
      </c>
      <c r="QJ25" s="5" t="s">
        <v>653</v>
      </c>
      <c r="QK25" s="5" t="s">
        <v>579</v>
      </c>
      <c r="QL25" s="5" t="s">
        <v>837</v>
      </c>
      <c r="QM25" s="5" t="s">
        <v>591</v>
      </c>
      <c r="QN25" s="5" t="s">
        <v>591</v>
      </c>
      <c r="QO25" s="5" t="s">
        <v>591</v>
      </c>
      <c r="QP25" s="5" t="s">
        <v>1424</v>
      </c>
      <c r="QQ25" s="5" t="s">
        <v>591</v>
      </c>
      <c r="QR25" s="5" t="s">
        <v>591</v>
      </c>
      <c r="QS25" s="5" t="s">
        <v>591</v>
      </c>
      <c r="QT25" s="5" t="s">
        <v>591</v>
      </c>
      <c r="QU25" s="5" t="s">
        <v>1194</v>
      </c>
      <c r="QV25" s="5" t="s">
        <v>1194</v>
      </c>
      <c r="QW25" s="5" t="s">
        <v>640</v>
      </c>
      <c r="QX25" s="5" t="s">
        <v>656</v>
      </c>
      <c r="QY25" s="5" t="s">
        <v>603</v>
      </c>
      <c r="QZ25" s="5" t="s">
        <v>579</v>
      </c>
      <c r="RA25" s="5" t="s">
        <v>605</v>
      </c>
      <c r="RB25" s="5" t="s">
        <v>605</v>
      </c>
      <c r="RC25" s="5" t="s">
        <v>592</v>
      </c>
      <c r="RD25" s="5" t="s">
        <v>1416</v>
      </c>
      <c r="RE25" s="5" t="s">
        <v>591</v>
      </c>
      <c r="RF25" s="5" t="s">
        <v>591</v>
      </c>
      <c r="RG25" s="5" t="s">
        <v>591</v>
      </c>
      <c r="RH25" s="5" t="s">
        <v>591</v>
      </c>
      <c r="RI25" s="5" t="s">
        <v>591</v>
      </c>
      <c r="RJ25" s="5" t="s">
        <v>591</v>
      </c>
      <c r="RK25" s="5" t="s">
        <v>591</v>
      </c>
      <c r="RL25" s="5" t="s">
        <v>591</v>
      </c>
      <c r="RM25" s="5" t="s">
        <v>591</v>
      </c>
      <c r="RN25" s="5" t="s">
        <v>591</v>
      </c>
      <c r="RO25" s="5" t="s">
        <v>591</v>
      </c>
      <c r="RP25" s="5" t="s">
        <v>591</v>
      </c>
      <c r="RQ25" s="5" t="s">
        <v>591</v>
      </c>
      <c r="RR25" s="5" t="s">
        <v>591</v>
      </c>
      <c r="RS25" s="5" t="s">
        <v>591</v>
      </c>
      <c r="RT25" s="5" t="s">
        <v>591</v>
      </c>
      <c r="RU25" s="5" t="s">
        <v>591</v>
      </c>
      <c r="RV25" s="5" t="s">
        <v>591</v>
      </c>
      <c r="RW25" s="5" t="s">
        <v>591</v>
      </c>
      <c r="RX25" s="5" t="s">
        <v>591</v>
      </c>
      <c r="RY25" s="5" t="s">
        <v>591</v>
      </c>
      <c r="RZ25" s="5" t="s">
        <v>591</v>
      </c>
      <c r="SA25" s="5" t="s">
        <v>591</v>
      </c>
      <c r="SB25" s="5" t="s">
        <v>591</v>
      </c>
      <c r="SC25" s="5" t="s">
        <v>591</v>
      </c>
      <c r="SD25" s="5" t="s">
        <v>591</v>
      </c>
      <c r="SE25" s="5" t="s">
        <v>591</v>
      </c>
      <c r="SF25" s="5" t="s">
        <v>591</v>
      </c>
      <c r="SG25" s="5" t="s">
        <v>591</v>
      </c>
      <c r="SH25" s="5" t="s">
        <v>591</v>
      </c>
      <c r="SI25" s="5" t="s">
        <v>579</v>
      </c>
      <c r="SJ25" s="5" t="s">
        <v>579</v>
      </c>
      <c r="SK25" s="5" t="s">
        <v>591</v>
      </c>
      <c r="SL25" s="5" t="s">
        <v>591</v>
      </c>
      <c r="SM25" s="5" t="s">
        <v>611</v>
      </c>
      <c r="SN25" s="5" t="s">
        <v>611</v>
      </c>
      <c r="SO25" s="5" t="s">
        <v>611</v>
      </c>
      <c r="SP25" s="5" t="s">
        <v>611</v>
      </c>
      <c r="SQ25" s="5" t="s">
        <v>579</v>
      </c>
      <c r="SR25" s="5" t="s">
        <v>579</v>
      </c>
      <c r="SS25" s="5" t="s">
        <v>610</v>
      </c>
      <c r="ST25" s="5" t="s">
        <v>610</v>
      </c>
      <c r="SU25" s="5" t="s">
        <v>657</v>
      </c>
      <c r="SV25" s="5" t="s">
        <v>657</v>
      </c>
      <c r="SW25" s="5" t="s">
        <v>579</v>
      </c>
      <c r="SX25" s="5" t="s">
        <v>579</v>
      </c>
      <c r="SY25" s="5" t="s">
        <v>579</v>
      </c>
      <c r="SZ25" s="5" t="s">
        <v>579</v>
      </c>
      <c r="TA25" s="5" t="s">
        <v>579</v>
      </c>
      <c r="TB25" s="5" t="s">
        <v>579</v>
      </c>
      <c r="TC25" s="5" t="s">
        <v>579</v>
      </c>
      <c r="TD25" s="5" t="s">
        <v>579</v>
      </c>
      <c r="TE25" s="5" t="s">
        <v>579</v>
      </c>
      <c r="TF25" s="5" t="s">
        <v>579</v>
      </c>
      <c r="TG25" s="5" t="s">
        <v>579</v>
      </c>
      <c r="TH25" s="5" t="s">
        <v>579</v>
      </c>
      <c r="TI25" s="5" t="s">
        <v>579</v>
      </c>
      <c r="TJ25" s="5" t="s">
        <v>579</v>
      </c>
      <c r="TK25" s="5" t="s">
        <v>579</v>
      </c>
      <c r="TL25" s="5" t="s">
        <v>579</v>
      </c>
      <c r="TM25" s="5" t="s">
        <v>579</v>
      </c>
      <c r="TN25" s="5" t="s">
        <v>579</v>
      </c>
      <c r="TO25" s="5" t="s">
        <v>579</v>
      </c>
      <c r="TP25" s="5" t="s">
        <v>579</v>
      </c>
      <c r="TQ25" s="5" t="s">
        <v>579</v>
      </c>
      <c r="TR25" s="5" t="s">
        <v>652</v>
      </c>
      <c r="TS25" s="5" t="s">
        <v>579</v>
      </c>
      <c r="TT25" s="5" t="s">
        <v>653</v>
      </c>
      <c r="TU25" s="5" t="s">
        <v>579</v>
      </c>
      <c r="TV25" s="5" t="s">
        <v>837</v>
      </c>
      <c r="TW25" s="5" t="s">
        <v>579</v>
      </c>
      <c r="TX25" s="5" t="s">
        <v>579</v>
      </c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 t="s">
        <v>579</v>
      </c>
      <c r="UJ25" s="5" t="s">
        <v>579</v>
      </c>
      <c r="UK25" s="5" t="s">
        <v>611</v>
      </c>
      <c r="UL25" s="5" t="s">
        <v>611</v>
      </c>
      <c r="UM25" s="5" t="s">
        <v>611</v>
      </c>
      <c r="UN25" s="5" t="s">
        <v>611</v>
      </c>
      <c r="UO25" s="5"/>
      <c r="UP25" s="5"/>
      <c r="UQ25" s="5" t="s">
        <v>645</v>
      </c>
      <c r="UR25" s="5" t="s">
        <v>645</v>
      </c>
      <c r="US25" s="5" t="s">
        <v>658</v>
      </c>
      <c r="UT25" s="5" t="s">
        <v>659</v>
      </c>
      <c r="UU25" s="5" t="s">
        <v>579</v>
      </c>
      <c r="UV25" s="5" t="s">
        <v>572</v>
      </c>
      <c r="UW25" s="5" t="s">
        <v>703</v>
      </c>
      <c r="UX25" s="5" t="s">
        <v>703</v>
      </c>
      <c r="UY25" s="5" t="s">
        <v>577</v>
      </c>
      <c r="UZ25" s="5" t="s">
        <v>704</v>
      </c>
      <c r="VA25" s="5" t="s">
        <v>705</v>
      </c>
      <c r="VB25" s="5" t="s">
        <v>572</v>
      </c>
    </row>
    <row r="26" spans="1:574" s="7" customFormat="1" x14ac:dyDescent="0.25">
      <c r="A26" s="5" t="s">
        <v>572</v>
      </c>
      <c r="B26" s="6" t="s">
        <v>1437</v>
      </c>
      <c r="C26" s="5" t="s">
        <v>574</v>
      </c>
      <c r="D26" s="6" t="s">
        <v>1438</v>
      </c>
      <c r="E26" s="5" t="s">
        <v>574</v>
      </c>
      <c r="F26" s="5" t="s">
        <v>576</v>
      </c>
      <c r="G26" s="5" t="s">
        <v>576</v>
      </c>
      <c r="H26" s="5" t="s">
        <v>577</v>
      </c>
      <c r="I26" s="5" t="s">
        <v>578</v>
      </c>
      <c r="J26" s="5" t="s">
        <v>578</v>
      </c>
      <c r="K26" s="5" t="s">
        <v>577</v>
      </c>
      <c r="L26" s="5" t="s">
        <v>579</v>
      </c>
      <c r="M26" s="5" t="s">
        <v>579</v>
      </c>
      <c r="N26" s="5" t="s">
        <v>577</v>
      </c>
      <c r="O26" s="5" t="s">
        <v>579</v>
      </c>
      <c r="P26" s="5" t="s">
        <v>579</v>
      </c>
      <c r="Q26" s="5" t="s">
        <v>577</v>
      </c>
      <c r="R26" s="5" t="s">
        <v>579</v>
      </c>
      <c r="S26" s="5" t="s">
        <v>579</v>
      </c>
      <c r="T26" s="5" t="s">
        <v>577</v>
      </c>
      <c r="U26" s="5" t="s">
        <v>579</v>
      </c>
      <c r="V26" s="5" t="s">
        <v>579</v>
      </c>
      <c r="W26" s="5" t="s">
        <v>577</v>
      </c>
      <c r="X26" s="5" t="s">
        <v>1439</v>
      </c>
      <c r="Y26" s="5" t="s">
        <v>1439</v>
      </c>
      <c r="Z26" s="5" t="s">
        <v>577</v>
      </c>
      <c r="AA26" s="5" t="s">
        <v>1440</v>
      </c>
      <c r="AB26" s="5" t="s">
        <v>1440</v>
      </c>
      <c r="AC26" s="5" t="s">
        <v>577</v>
      </c>
      <c r="AD26" s="5" t="s">
        <v>1441</v>
      </c>
      <c r="AE26" s="5" t="s">
        <v>1441</v>
      </c>
      <c r="AF26" s="5" t="s">
        <v>577</v>
      </c>
      <c r="AG26" s="5" t="s">
        <v>1442</v>
      </c>
      <c r="AH26" s="5" t="s">
        <v>1442</v>
      </c>
      <c r="AI26" s="5" t="s">
        <v>577</v>
      </c>
      <c r="AJ26" s="5"/>
      <c r="AK26" s="5"/>
      <c r="AL26" s="5" t="s">
        <v>577</v>
      </c>
      <c r="AM26" s="5"/>
      <c r="AN26" s="5"/>
      <c r="AO26" s="5" t="s">
        <v>577</v>
      </c>
      <c r="AP26" s="5" t="s">
        <v>584</v>
      </c>
      <c r="AQ26" s="5" t="s">
        <v>585</v>
      </c>
      <c r="AR26" s="5" t="s">
        <v>577</v>
      </c>
      <c r="AS26" s="5" t="s">
        <v>586</v>
      </c>
      <c r="AT26" s="5" t="s">
        <v>586</v>
      </c>
      <c r="AU26" s="5" t="s">
        <v>577</v>
      </c>
      <c r="AV26" s="5" t="s">
        <v>587</v>
      </c>
      <c r="AW26" s="5" t="s">
        <v>587</v>
      </c>
      <c r="AX26" s="5" t="s">
        <v>577</v>
      </c>
      <c r="AY26" s="5" t="s">
        <v>588</v>
      </c>
      <c r="AZ26" s="5" t="s">
        <v>588</v>
      </c>
      <c r="BA26" s="5" t="s">
        <v>577</v>
      </c>
      <c r="BB26" s="5" t="s">
        <v>579</v>
      </c>
      <c r="BC26" s="5" t="s">
        <v>579</v>
      </c>
      <c r="BD26" s="5" t="s">
        <v>577</v>
      </c>
      <c r="BE26" s="5" t="s">
        <v>579</v>
      </c>
      <c r="BF26" s="5" t="s">
        <v>579</v>
      </c>
      <c r="BG26" s="5" t="s">
        <v>577</v>
      </c>
      <c r="BH26" s="5" t="s">
        <v>579</v>
      </c>
      <c r="BI26" s="5" t="s">
        <v>579</v>
      </c>
      <c r="BJ26" s="5" t="s">
        <v>577</v>
      </c>
      <c r="BK26" s="5" t="s">
        <v>579</v>
      </c>
      <c r="BL26" s="5" t="s">
        <v>579</v>
      </c>
      <c r="BM26" s="5" t="s">
        <v>577</v>
      </c>
      <c r="BN26" s="5" t="s">
        <v>579</v>
      </c>
      <c r="BO26" s="5" t="s">
        <v>579</v>
      </c>
      <c r="BP26" s="5" t="s">
        <v>577</v>
      </c>
      <c r="BQ26" s="5" t="s">
        <v>579</v>
      </c>
      <c r="BR26" s="5" t="s">
        <v>579</v>
      </c>
      <c r="BS26" s="5" t="s">
        <v>577</v>
      </c>
      <c r="BT26" s="5" t="s">
        <v>579</v>
      </c>
      <c r="BU26" s="5" t="s">
        <v>1443</v>
      </c>
      <c r="BV26" s="5" t="s">
        <v>1443</v>
      </c>
      <c r="BW26" s="5" t="s">
        <v>577</v>
      </c>
      <c r="BX26" s="5" t="s">
        <v>717</v>
      </c>
      <c r="BY26" s="5" t="s">
        <v>717</v>
      </c>
      <c r="BZ26" s="5" t="s">
        <v>577</v>
      </c>
      <c r="CA26" s="5" t="s">
        <v>579</v>
      </c>
      <c r="CB26" s="5" t="s">
        <v>579</v>
      </c>
      <c r="CC26" s="5" t="s">
        <v>577</v>
      </c>
      <c r="CD26" s="5" t="s">
        <v>579</v>
      </c>
      <c r="CE26" s="5" t="s">
        <v>579</v>
      </c>
      <c r="CF26" s="5" t="s">
        <v>577</v>
      </c>
      <c r="CG26" s="5" t="s">
        <v>591</v>
      </c>
      <c r="CH26" s="5" t="s">
        <v>1444</v>
      </c>
      <c r="CI26" s="5" t="s">
        <v>577</v>
      </c>
      <c r="CJ26" s="5" t="s">
        <v>1445</v>
      </c>
      <c r="CK26" s="5" t="s">
        <v>1444</v>
      </c>
      <c r="CL26" s="5" t="s">
        <v>577</v>
      </c>
      <c r="CM26" s="5" t="s">
        <v>1445</v>
      </c>
      <c r="CN26" s="5" t="s">
        <v>1444</v>
      </c>
      <c r="CO26" s="5" t="s">
        <v>577</v>
      </c>
      <c r="CP26" s="5" t="s">
        <v>592</v>
      </c>
      <c r="CQ26" s="5" t="s">
        <v>1444</v>
      </c>
      <c r="CR26" s="5" t="s">
        <v>577</v>
      </c>
      <c r="CS26" s="5" t="s">
        <v>592</v>
      </c>
      <c r="CT26" s="5" t="s">
        <v>1444</v>
      </c>
      <c r="CU26" s="5" t="s">
        <v>577</v>
      </c>
      <c r="CV26" s="5" t="s">
        <v>1446</v>
      </c>
      <c r="CW26" s="5" t="s">
        <v>591</v>
      </c>
      <c r="CX26" s="5" t="s">
        <v>572</v>
      </c>
      <c r="CY26" s="5" t="s">
        <v>591</v>
      </c>
      <c r="CZ26" s="5" t="s">
        <v>1444</v>
      </c>
      <c r="DA26" s="5" t="s">
        <v>577</v>
      </c>
      <c r="DB26" s="5" t="s">
        <v>1446</v>
      </c>
      <c r="DC26" s="5" t="s">
        <v>1444</v>
      </c>
      <c r="DD26" s="5" t="s">
        <v>577</v>
      </c>
      <c r="DE26" s="5" t="s">
        <v>1447</v>
      </c>
      <c r="DF26" s="5" t="s">
        <v>591</v>
      </c>
      <c r="DG26" s="5" t="s">
        <v>577</v>
      </c>
      <c r="DH26" s="5" t="s">
        <v>579</v>
      </c>
      <c r="DI26" s="5" t="s">
        <v>579</v>
      </c>
      <c r="DJ26" s="5" t="s">
        <v>577</v>
      </c>
      <c r="DK26" s="5" t="s">
        <v>579</v>
      </c>
      <c r="DL26" s="5" t="s">
        <v>579</v>
      </c>
      <c r="DM26" s="5" t="s">
        <v>577</v>
      </c>
      <c r="DN26" s="5" t="s">
        <v>591</v>
      </c>
      <c r="DO26" s="5" t="s">
        <v>591</v>
      </c>
      <c r="DP26" s="5" t="s">
        <v>577</v>
      </c>
      <c r="DQ26" s="5" t="s">
        <v>579</v>
      </c>
      <c r="DR26" s="5" t="s">
        <v>579</v>
      </c>
      <c r="DS26" s="5" t="s">
        <v>577</v>
      </c>
      <c r="DT26" s="5" t="s">
        <v>579</v>
      </c>
      <c r="DU26" s="5" t="s">
        <v>579</v>
      </c>
      <c r="DV26" s="5" t="s">
        <v>577</v>
      </c>
      <c r="DW26" s="5" t="s">
        <v>579</v>
      </c>
      <c r="DX26" s="5" t="s">
        <v>579</v>
      </c>
      <c r="DY26" s="5" t="s">
        <v>577</v>
      </c>
      <c r="DZ26" s="5" t="s">
        <v>579</v>
      </c>
      <c r="EA26" s="5" t="s">
        <v>579</v>
      </c>
      <c r="EB26" s="5" t="s">
        <v>577</v>
      </c>
      <c r="EC26" s="5" t="s">
        <v>1388</v>
      </c>
      <c r="ED26" s="5" t="s">
        <v>1389</v>
      </c>
      <c r="EE26" s="5" t="s">
        <v>1129</v>
      </c>
      <c r="EF26" s="5" t="s">
        <v>1129</v>
      </c>
      <c r="EG26" s="5" t="s">
        <v>1448</v>
      </c>
      <c r="EH26" s="5" t="s">
        <v>1449</v>
      </c>
      <c r="EI26" s="5" t="s">
        <v>1388</v>
      </c>
      <c r="EJ26" s="5" t="s">
        <v>1389</v>
      </c>
      <c r="EK26" s="5" t="s">
        <v>1409</v>
      </c>
      <c r="EL26" s="5" t="s">
        <v>604</v>
      </c>
      <c r="EM26" s="5" t="s">
        <v>605</v>
      </c>
      <c r="EN26" s="5" t="s">
        <v>605</v>
      </c>
      <c r="EO26" s="5" t="s">
        <v>606</v>
      </c>
      <c r="EP26" s="5" t="s">
        <v>606</v>
      </c>
      <c r="EQ26" s="5" t="s">
        <v>607</v>
      </c>
      <c r="ER26" s="5" t="s">
        <v>607</v>
      </c>
      <c r="ES26" s="5" t="s">
        <v>608</v>
      </c>
      <c r="ET26" s="5" t="s">
        <v>608</v>
      </c>
      <c r="EU26" s="5"/>
      <c r="EV26" s="5"/>
      <c r="EW26" s="5" t="s">
        <v>605</v>
      </c>
      <c r="EX26" s="5" t="s">
        <v>604</v>
      </c>
      <c r="EY26" s="5"/>
      <c r="EZ26" s="5"/>
      <c r="FA26" s="5" t="s">
        <v>610</v>
      </c>
      <c r="FB26" s="5" t="s">
        <v>610</v>
      </c>
      <c r="FC26" s="5" t="s">
        <v>610</v>
      </c>
      <c r="FD26" s="5" t="s">
        <v>610</v>
      </c>
      <c r="FE26" s="5" t="s">
        <v>611</v>
      </c>
      <c r="FF26" s="5" t="s">
        <v>611</v>
      </c>
      <c r="FG26" s="5" t="s">
        <v>604</v>
      </c>
      <c r="FH26" s="5" t="s">
        <v>604</v>
      </c>
      <c r="FI26" s="5" t="s">
        <v>610</v>
      </c>
      <c r="FJ26" s="5" t="s">
        <v>610</v>
      </c>
      <c r="FK26" s="5" t="s">
        <v>611</v>
      </c>
      <c r="FL26" s="5" t="s">
        <v>611</v>
      </c>
      <c r="FM26" s="5" t="s">
        <v>1450</v>
      </c>
      <c r="FN26" s="5" t="s">
        <v>1389</v>
      </c>
      <c r="FO26" s="5" t="s">
        <v>819</v>
      </c>
      <c r="FP26" s="5" t="s">
        <v>819</v>
      </c>
      <c r="FQ26" s="5" t="s">
        <v>579</v>
      </c>
      <c r="FR26" s="5" t="s">
        <v>579</v>
      </c>
      <c r="FS26" s="5" t="s">
        <v>1451</v>
      </c>
      <c r="FT26" s="5" t="s">
        <v>1451</v>
      </c>
      <c r="FU26" s="5" t="s">
        <v>579</v>
      </c>
      <c r="FV26" s="5" t="s">
        <v>579</v>
      </c>
      <c r="FW26" s="5" t="s">
        <v>579</v>
      </c>
      <c r="FX26" s="5" t="s">
        <v>579</v>
      </c>
      <c r="FY26" s="5" t="s">
        <v>1452</v>
      </c>
      <c r="FZ26" s="5" t="s">
        <v>1452</v>
      </c>
      <c r="GA26" s="5" t="s">
        <v>891</v>
      </c>
      <c r="GB26" s="5" t="s">
        <v>892</v>
      </c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 t="s">
        <v>1453</v>
      </c>
      <c r="GN26" s="5" t="s">
        <v>1453</v>
      </c>
      <c r="GO26" s="5" t="s">
        <v>1454</v>
      </c>
      <c r="GP26" s="5" t="s">
        <v>1453</v>
      </c>
      <c r="GQ26" s="5" t="s">
        <v>576</v>
      </c>
      <c r="GR26" s="5" t="s">
        <v>576</v>
      </c>
      <c r="GS26" s="5" t="s">
        <v>620</v>
      </c>
      <c r="GT26" s="5" t="s">
        <v>620</v>
      </c>
      <c r="GU26" s="5" t="s">
        <v>621</v>
      </c>
      <c r="GV26" s="5" t="s">
        <v>621</v>
      </c>
      <c r="GW26" s="5" t="s">
        <v>622</v>
      </c>
      <c r="GX26" s="5" t="s">
        <v>622</v>
      </c>
      <c r="GY26" s="5" t="s">
        <v>623</v>
      </c>
      <c r="GZ26" s="5" t="s">
        <v>623</v>
      </c>
      <c r="HA26" s="5" t="s">
        <v>579</v>
      </c>
      <c r="HB26" s="5" t="s">
        <v>579</v>
      </c>
      <c r="HC26" s="5" t="s">
        <v>610</v>
      </c>
      <c r="HD26" s="5" t="s">
        <v>610</v>
      </c>
      <c r="HE26" s="5"/>
      <c r="HF26" s="5"/>
      <c r="HG26" s="5" t="s">
        <v>1455</v>
      </c>
      <c r="HH26" s="5" t="s">
        <v>1456</v>
      </c>
      <c r="HI26" s="5" t="s">
        <v>579</v>
      </c>
      <c r="HJ26" s="5" t="s">
        <v>579</v>
      </c>
      <c r="HK26" s="5" t="s">
        <v>579</v>
      </c>
      <c r="HL26" s="5" t="s">
        <v>579</v>
      </c>
      <c r="HM26" s="5" t="s">
        <v>1129</v>
      </c>
      <c r="HN26" s="5" t="s">
        <v>1129</v>
      </c>
      <c r="HO26" s="5" t="s">
        <v>626</v>
      </c>
      <c r="HP26" s="5" t="s">
        <v>626</v>
      </c>
      <c r="HQ26" s="5" t="s">
        <v>897</v>
      </c>
      <c r="HR26" s="5" t="s">
        <v>897</v>
      </c>
      <c r="HS26" s="5" t="s">
        <v>1138</v>
      </c>
      <c r="HT26" s="5" t="s">
        <v>1138</v>
      </c>
      <c r="HU26" s="5" t="s">
        <v>587</v>
      </c>
      <c r="HV26" s="5" t="s">
        <v>587</v>
      </c>
      <c r="HW26" s="5" t="s">
        <v>591</v>
      </c>
      <c r="HX26" s="5" t="s">
        <v>591</v>
      </c>
      <c r="HY26" s="5" t="s">
        <v>579</v>
      </c>
      <c r="HZ26" s="5" t="s">
        <v>579</v>
      </c>
      <c r="IA26" s="5" t="s">
        <v>1139</v>
      </c>
      <c r="IB26" s="5" t="s">
        <v>1139</v>
      </c>
      <c r="IC26" s="5" t="s">
        <v>609</v>
      </c>
      <c r="ID26" s="5" t="s">
        <v>609</v>
      </c>
      <c r="IE26" s="5" t="s">
        <v>630</v>
      </c>
      <c r="IF26" s="5" t="s">
        <v>630</v>
      </c>
      <c r="IG26" s="5" t="s">
        <v>611</v>
      </c>
      <c r="IH26" s="5" t="s">
        <v>611</v>
      </c>
      <c r="II26" s="5" t="s">
        <v>780</v>
      </c>
      <c r="IJ26" s="5" t="s">
        <v>780</v>
      </c>
      <c r="IK26" s="5" t="s">
        <v>689</v>
      </c>
      <c r="IL26" s="5" t="s">
        <v>689</v>
      </c>
      <c r="IM26" s="5" t="s">
        <v>1457</v>
      </c>
      <c r="IN26" s="5" t="s">
        <v>1457</v>
      </c>
      <c r="IO26" s="5" t="s">
        <v>691</v>
      </c>
      <c r="IP26" s="5" t="s">
        <v>691</v>
      </c>
      <c r="IQ26" s="5" t="s">
        <v>579</v>
      </c>
      <c r="IR26" s="5" t="s">
        <v>579</v>
      </c>
      <c r="IS26" s="5" t="s">
        <v>611</v>
      </c>
      <c r="IT26" s="5" t="s">
        <v>611</v>
      </c>
      <c r="IU26" s="5" t="s">
        <v>579</v>
      </c>
      <c r="IV26" s="5" t="s">
        <v>579</v>
      </c>
      <c r="IW26" s="5" t="s">
        <v>610</v>
      </c>
      <c r="IX26" s="5" t="s">
        <v>610</v>
      </c>
      <c r="IY26" s="5" t="s">
        <v>979</v>
      </c>
      <c r="IZ26" s="5" t="s">
        <v>979</v>
      </c>
      <c r="JA26" s="5" t="s">
        <v>634</v>
      </c>
      <c r="JB26" s="5" t="s">
        <v>634</v>
      </c>
      <c r="JC26" s="5" t="s">
        <v>579</v>
      </c>
      <c r="JD26" s="5" t="s">
        <v>1389</v>
      </c>
      <c r="JE26" s="5" t="s">
        <v>635</v>
      </c>
      <c r="JF26" s="5" t="s">
        <v>635</v>
      </c>
      <c r="JG26" s="5" t="s">
        <v>1458</v>
      </c>
      <c r="JH26" s="5" t="s">
        <v>1459</v>
      </c>
      <c r="JI26" s="5" t="s">
        <v>1460</v>
      </c>
      <c r="JJ26" s="5" t="s">
        <v>1461</v>
      </c>
      <c r="JK26" s="5" t="s">
        <v>591</v>
      </c>
      <c r="JL26" s="5" t="s">
        <v>591</v>
      </c>
      <c r="JM26" s="5" t="s">
        <v>591</v>
      </c>
      <c r="JN26" s="5" t="s">
        <v>591</v>
      </c>
      <c r="JO26" s="5" t="s">
        <v>591</v>
      </c>
      <c r="JP26" s="5" t="s">
        <v>591</v>
      </c>
      <c r="JQ26" s="5" t="s">
        <v>591</v>
      </c>
      <c r="JR26" s="5" t="s">
        <v>1462</v>
      </c>
      <c r="JS26" s="5" t="s">
        <v>639</v>
      </c>
      <c r="JT26" s="5" t="s">
        <v>639</v>
      </c>
      <c r="JU26" s="5" t="s">
        <v>591</v>
      </c>
      <c r="JV26" s="5" t="s">
        <v>591</v>
      </c>
      <c r="JW26" s="5" t="s">
        <v>591</v>
      </c>
      <c r="JX26" s="5" t="s">
        <v>591</v>
      </c>
      <c r="JY26" s="5" t="s">
        <v>591</v>
      </c>
      <c r="JZ26" s="5" t="s">
        <v>591</v>
      </c>
      <c r="KA26" s="5" t="s">
        <v>591</v>
      </c>
      <c r="KB26" s="5" t="s">
        <v>591</v>
      </c>
      <c r="KC26" s="5" t="s">
        <v>591</v>
      </c>
      <c r="KD26" s="5" t="s">
        <v>591</v>
      </c>
      <c r="KE26" s="5" t="s">
        <v>591</v>
      </c>
      <c r="KF26" s="5" t="s">
        <v>591</v>
      </c>
      <c r="KG26" s="5" t="s">
        <v>640</v>
      </c>
      <c r="KH26" s="5" t="s">
        <v>1306</v>
      </c>
      <c r="KI26" s="5" t="s">
        <v>603</v>
      </c>
      <c r="KJ26" s="5" t="s">
        <v>603</v>
      </c>
      <c r="KK26" s="5" t="s">
        <v>642</v>
      </c>
      <c r="KL26" s="5" t="s">
        <v>642</v>
      </c>
      <c r="KM26" s="5" t="s">
        <v>591</v>
      </c>
      <c r="KN26" s="5" t="s">
        <v>591</v>
      </c>
      <c r="KO26" s="5" t="s">
        <v>1463</v>
      </c>
      <c r="KP26" s="5" t="s">
        <v>1464</v>
      </c>
      <c r="KQ26" s="5" t="s">
        <v>591</v>
      </c>
      <c r="KR26" s="5" t="s">
        <v>591</v>
      </c>
      <c r="KS26" s="5" t="s">
        <v>591</v>
      </c>
      <c r="KT26" s="5" t="s">
        <v>591</v>
      </c>
      <c r="KU26" s="5" t="s">
        <v>591</v>
      </c>
      <c r="KV26" s="5" t="s">
        <v>591</v>
      </c>
      <c r="KW26" s="5" t="s">
        <v>591</v>
      </c>
      <c r="KX26" s="5" t="s">
        <v>591</v>
      </c>
      <c r="KY26" s="5" t="s">
        <v>579</v>
      </c>
      <c r="KZ26" s="5" t="s">
        <v>579</v>
      </c>
      <c r="LA26" s="5" t="s">
        <v>579</v>
      </c>
      <c r="LB26" s="5" t="s">
        <v>579</v>
      </c>
      <c r="LC26" s="5" t="s">
        <v>579</v>
      </c>
      <c r="LD26" s="5" t="s">
        <v>579</v>
      </c>
      <c r="LE26" s="5" t="s">
        <v>579</v>
      </c>
      <c r="LF26" s="5" t="s">
        <v>579</v>
      </c>
      <c r="LG26" s="5" t="s">
        <v>579</v>
      </c>
      <c r="LH26" s="5" t="s">
        <v>579</v>
      </c>
      <c r="LI26" s="5" t="s">
        <v>579</v>
      </c>
      <c r="LJ26" s="5" t="s">
        <v>579</v>
      </c>
      <c r="LK26" s="5" t="s">
        <v>579</v>
      </c>
      <c r="LL26" s="5" t="s">
        <v>579</v>
      </c>
      <c r="LM26" s="5" t="s">
        <v>579</v>
      </c>
      <c r="LN26" s="5" t="s">
        <v>579</v>
      </c>
      <c r="LO26" s="5" t="s">
        <v>579</v>
      </c>
      <c r="LP26" s="5" t="s">
        <v>579</v>
      </c>
      <c r="LQ26" s="5" t="s">
        <v>591</v>
      </c>
      <c r="LR26" s="5" t="s">
        <v>591</v>
      </c>
      <c r="LS26" s="5" t="s">
        <v>579</v>
      </c>
      <c r="LT26" s="5" t="s">
        <v>579</v>
      </c>
      <c r="LU26" s="5" t="s">
        <v>579</v>
      </c>
      <c r="LV26" s="5" t="s">
        <v>579</v>
      </c>
      <c r="LW26" s="5" t="s">
        <v>579</v>
      </c>
      <c r="LX26" s="5" t="s">
        <v>579</v>
      </c>
      <c r="LY26" s="5" t="s">
        <v>611</v>
      </c>
      <c r="LZ26" s="5" t="s">
        <v>611</v>
      </c>
      <c r="MA26" s="5" t="s">
        <v>579</v>
      </c>
      <c r="MB26" s="5" t="s">
        <v>579</v>
      </c>
      <c r="MC26" s="5" t="s">
        <v>579</v>
      </c>
      <c r="MD26" s="5" t="s">
        <v>579</v>
      </c>
      <c r="ME26" s="5" t="s">
        <v>645</v>
      </c>
      <c r="MF26" s="5" t="s">
        <v>645</v>
      </c>
      <c r="MG26" s="5" t="s">
        <v>587</v>
      </c>
      <c r="MH26" s="5" t="s">
        <v>587</v>
      </c>
      <c r="MI26" s="5" t="s">
        <v>576</v>
      </c>
      <c r="MJ26" s="5" t="s">
        <v>576</v>
      </c>
      <c r="MK26" s="5" t="s">
        <v>591</v>
      </c>
      <c r="ML26" s="5" t="s">
        <v>591</v>
      </c>
      <c r="MM26" s="5" t="s">
        <v>579</v>
      </c>
      <c r="MN26" s="5" t="s">
        <v>579</v>
      </c>
      <c r="MO26" s="5" t="s">
        <v>579</v>
      </c>
      <c r="MP26" s="5" t="s">
        <v>579</v>
      </c>
      <c r="MQ26" s="5" t="s">
        <v>591</v>
      </c>
      <c r="MR26" s="5" t="s">
        <v>591</v>
      </c>
      <c r="MS26" s="5" t="s">
        <v>591</v>
      </c>
      <c r="MT26" s="5" t="s">
        <v>591</v>
      </c>
      <c r="MU26" s="5" t="s">
        <v>579</v>
      </c>
      <c r="MV26" s="5" t="s">
        <v>579</v>
      </c>
      <c r="MW26" s="5" t="s">
        <v>579</v>
      </c>
      <c r="MX26" s="5" t="s">
        <v>579</v>
      </c>
      <c r="MY26" s="5" t="s">
        <v>579</v>
      </c>
      <c r="MZ26" s="5" t="s">
        <v>579</v>
      </c>
      <c r="NA26" s="5" t="s">
        <v>579</v>
      </c>
      <c r="NB26" s="5" t="s">
        <v>579</v>
      </c>
      <c r="NC26" s="5" t="s">
        <v>579</v>
      </c>
      <c r="ND26" s="5" t="s">
        <v>579</v>
      </c>
      <c r="NE26" s="5" t="s">
        <v>579</v>
      </c>
      <c r="NF26" s="5" t="s">
        <v>579</v>
      </c>
      <c r="NG26" s="5" t="s">
        <v>1388</v>
      </c>
      <c r="NH26" s="5" t="s">
        <v>1389</v>
      </c>
      <c r="NI26" s="5" t="s">
        <v>1465</v>
      </c>
      <c r="NJ26" s="5" t="s">
        <v>1466</v>
      </c>
      <c r="NK26" s="5" t="s">
        <v>604</v>
      </c>
      <c r="NL26" s="5" t="s">
        <v>604</v>
      </c>
      <c r="NM26" s="5" t="s">
        <v>579</v>
      </c>
      <c r="NN26" s="5" t="s">
        <v>579</v>
      </c>
      <c r="NO26" s="5" t="s">
        <v>574</v>
      </c>
      <c r="NP26" s="5" t="s">
        <v>574</v>
      </c>
      <c r="NQ26" s="5" t="s">
        <v>648</v>
      </c>
      <c r="NR26" s="5" t="s">
        <v>648</v>
      </c>
      <c r="NS26" s="5" t="s">
        <v>611</v>
      </c>
      <c r="NT26" s="5" t="s">
        <v>611</v>
      </c>
      <c r="NU26" s="5" t="s">
        <v>611</v>
      </c>
      <c r="NV26" s="5" t="s">
        <v>611</v>
      </c>
      <c r="NW26" s="5" t="s">
        <v>611</v>
      </c>
      <c r="NX26" s="5" t="s">
        <v>611</v>
      </c>
      <c r="NY26" s="5" t="s">
        <v>611</v>
      </c>
      <c r="NZ26" s="5" t="s">
        <v>611</v>
      </c>
      <c r="OA26" s="5" t="s">
        <v>579</v>
      </c>
      <c r="OB26" s="5" t="s">
        <v>579</v>
      </c>
      <c r="OC26" s="5" t="s">
        <v>579</v>
      </c>
      <c r="OD26" s="5" t="s">
        <v>579</v>
      </c>
      <c r="OE26" s="5" t="s">
        <v>579</v>
      </c>
      <c r="OF26" s="5" t="s">
        <v>579</v>
      </c>
      <c r="OG26" s="5" t="s">
        <v>579</v>
      </c>
      <c r="OH26" s="5" t="s">
        <v>579</v>
      </c>
      <c r="OI26" s="5" t="s">
        <v>579</v>
      </c>
      <c r="OJ26" s="5" t="s">
        <v>579</v>
      </c>
      <c r="OK26" s="5" t="s">
        <v>579</v>
      </c>
      <c r="OL26" s="5" t="s">
        <v>579</v>
      </c>
      <c r="OM26" s="5" t="s">
        <v>611</v>
      </c>
      <c r="ON26" s="5" t="s">
        <v>611</v>
      </c>
      <c r="OO26" s="5" t="s">
        <v>579</v>
      </c>
      <c r="OP26" s="5" t="s">
        <v>579</v>
      </c>
      <c r="OQ26" s="5" t="s">
        <v>579</v>
      </c>
      <c r="OR26" s="5" t="s">
        <v>579</v>
      </c>
      <c r="OS26" s="5" t="s">
        <v>579</v>
      </c>
      <c r="OT26" s="5" t="s">
        <v>579</v>
      </c>
      <c r="OU26" s="5" t="s">
        <v>579</v>
      </c>
      <c r="OV26" s="5" t="s">
        <v>579</v>
      </c>
      <c r="OW26" s="5" t="s">
        <v>910</v>
      </c>
      <c r="OX26" s="5" t="s">
        <v>649</v>
      </c>
      <c r="OY26" s="5" t="s">
        <v>579</v>
      </c>
      <c r="OZ26" s="5" t="s">
        <v>579</v>
      </c>
      <c r="PA26" s="5" t="s">
        <v>613</v>
      </c>
      <c r="PB26" s="5" t="s">
        <v>611</v>
      </c>
      <c r="PC26" s="5" t="s">
        <v>579</v>
      </c>
      <c r="PD26" s="5" t="s">
        <v>579</v>
      </c>
      <c r="PE26" s="5" t="s">
        <v>604</v>
      </c>
      <c r="PF26" s="5" t="s">
        <v>579</v>
      </c>
      <c r="PG26" s="5" t="s">
        <v>579</v>
      </c>
      <c r="PH26" s="5" t="s">
        <v>579</v>
      </c>
      <c r="PI26" s="5" t="s">
        <v>579</v>
      </c>
      <c r="PJ26" s="5" t="s">
        <v>579</v>
      </c>
      <c r="PK26" s="5" t="s">
        <v>1467</v>
      </c>
      <c r="PL26" s="5" t="s">
        <v>1443</v>
      </c>
      <c r="PM26" s="5" t="s">
        <v>911</v>
      </c>
      <c r="PN26" s="5" t="s">
        <v>911</v>
      </c>
      <c r="PO26" s="5" t="s">
        <v>579</v>
      </c>
      <c r="PP26" s="5" t="s">
        <v>579</v>
      </c>
      <c r="PQ26" s="5" t="s">
        <v>611</v>
      </c>
      <c r="PR26" s="5" t="s">
        <v>611</v>
      </c>
      <c r="PS26" s="5" t="s">
        <v>579</v>
      </c>
      <c r="PT26" s="5" t="s">
        <v>579</v>
      </c>
      <c r="PU26" s="5" t="s">
        <v>650</v>
      </c>
      <c r="PV26" s="5" t="s">
        <v>650</v>
      </c>
      <c r="PW26" s="5" t="s">
        <v>611</v>
      </c>
      <c r="PX26" s="5" t="s">
        <v>611</v>
      </c>
      <c r="PY26" s="5" t="s">
        <v>579</v>
      </c>
      <c r="PZ26" s="5" t="s">
        <v>579</v>
      </c>
      <c r="QA26" s="5" t="s">
        <v>579</v>
      </c>
      <c r="QB26" s="5" t="s">
        <v>579</v>
      </c>
      <c r="QC26" s="5" t="s">
        <v>591</v>
      </c>
      <c r="QD26" s="5" t="s">
        <v>591</v>
      </c>
      <c r="QE26" s="5" t="s">
        <v>579</v>
      </c>
      <c r="QF26" s="5" t="s">
        <v>610</v>
      </c>
      <c r="QG26" s="5" t="s">
        <v>579</v>
      </c>
      <c r="QH26" s="5" t="s">
        <v>652</v>
      </c>
      <c r="QI26" s="5" t="s">
        <v>579</v>
      </c>
      <c r="QJ26" s="5" t="s">
        <v>653</v>
      </c>
      <c r="QK26" s="5" t="s">
        <v>579</v>
      </c>
      <c r="QL26" s="5" t="s">
        <v>837</v>
      </c>
      <c r="QM26" s="5" t="s">
        <v>591</v>
      </c>
      <c r="QN26" s="5" t="s">
        <v>591</v>
      </c>
      <c r="QO26" s="5" t="s">
        <v>591</v>
      </c>
      <c r="QP26" s="5" t="s">
        <v>1453</v>
      </c>
      <c r="QQ26" s="5" t="s">
        <v>591</v>
      </c>
      <c r="QR26" s="5" t="s">
        <v>591</v>
      </c>
      <c r="QS26" s="5" t="s">
        <v>591</v>
      </c>
      <c r="QT26" s="5" t="s">
        <v>591</v>
      </c>
      <c r="QU26" s="5" t="s">
        <v>1468</v>
      </c>
      <c r="QV26" s="5" t="s">
        <v>1468</v>
      </c>
      <c r="QW26" s="5" t="s">
        <v>640</v>
      </c>
      <c r="QX26" s="5" t="s">
        <v>656</v>
      </c>
      <c r="QY26" s="5" t="s">
        <v>603</v>
      </c>
      <c r="QZ26" s="5" t="s">
        <v>579</v>
      </c>
      <c r="RA26" s="5" t="s">
        <v>604</v>
      </c>
      <c r="RB26" s="5" t="s">
        <v>604</v>
      </c>
      <c r="RC26" s="5" t="s">
        <v>592</v>
      </c>
      <c r="RD26" s="5" t="s">
        <v>1444</v>
      </c>
      <c r="RE26" s="5" t="s">
        <v>591</v>
      </c>
      <c r="RF26" s="5" t="s">
        <v>591</v>
      </c>
      <c r="RG26" s="5" t="s">
        <v>591</v>
      </c>
      <c r="RH26" s="5" t="s">
        <v>591</v>
      </c>
      <c r="RI26" s="5" t="s">
        <v>591</v>
      </c>
      <c r="RJ26" s="5" t="s">
        <v>591</v>
      </c>
      <c r="RK26" s="5" t="s">
        <v>591</v>
      </c>
      <c r="RL26" s="5" t="s">
        <v>591</v>
      </c>
      <c r="RM26" s="5" t="s">
        <v>591</v>
      </c>
      <c r="RN26" s="5" t="s">
        <v>591</v>
      </c>
      <c r="RO26" s="5" t="s">
        <v>591</v>
      </c>
      <c r="RP26" s="5" t="s">
        <v>591</v>
      </c>
      <c r="RQ26" s="5" t="s">
        <v>591</v>
      </c>
      <c r="RR26" s="5" t="s">
        <v>591</v>
      </c>
      <c r="RS26" s="5" t="s">
        <v>591</v>
      </c>
      <c r="RT26" s="5" t="s">
        <v>591</v>
      </c>
      <c r="RU26" s="5" t="s">
        <v>591</v>
      </c>
      <c r="RV26" s="5" t="s">
        <v>591</v>
      </c>
      <c r="RW26" s="5" t="s">
        <v>591</v>
      </c>
      <c r="RX26" s="5" t="s">
        <v>591</v>
      </c>
      <c r="RY26" s="5" t="s">
        <v>591</v>
      </c>
      <c r="RZ26" s="5" t="s">
        <v>591</v>
      </c>
      <c r="SA26" s="5" t="s">
        <v>591</v>
      </c>
      <c r="SB26" s="5" t="s">
        <v>591</v>
      </c>
      <c r="SC26" s="5" t="s">
        <v>591</v>
      </c>
      <c r="SD26" s="5" t="s">
        <v>591</v>
      </c>
      <c r="SE26" s="5" t="s">
        <v>591</v>
      </c>
      <c r="SF26" s="5" t="s">
        <v>591</v>
      </c>
      <c r="SG26" s="5" t="s">
        <v>591</v>
      </c>
      <c r="SH26" s="5" t="s">
        <v>591</v>
      </c>
      <c r="SI26" s="5" t="s">
        <v>579</v>
      </c>
      <c r="SJ26" s="5" t="s">
        <v>579</v>
      </c>
      <c r="SK26" s="5" t="s">
        <v>591</v>
      </c>
      <c r="SL26" s="5" t="s">
        <v>591</v>
      </c>
      <c r="SM26" s="5" t="s">
        <v>611</v>
      </c>
      <c r="SN26" s="5" t="s">
        <v>611</v>
      </c>
      <c r="SO26" s="5" t="s">
        <v>611</v>
      </c>
      <c r="SP26" s="5" t="s">
        <v>611</v>
      </c>
      <c r="SQ26" s="5" t="s">
        <v>579</v>
      </c>
      <c r="SR26" s="5" t="s">
        <v>579</v>
      </c>
      <c r="SS26" s="5" t="s">
        <v>610</v>
      </c>
      <c r="ST26" s="5" t="s">
        <v>610</v>
      </c>
      <c r="SU26" s="5" t="s">
        <v>657</v>
      </c>
      <c r="SV26" s="5" t="s">
        <v>657</v>
      </c>
      <c r="SW26" s="5" t="s">
        <v>579</v>
      </c>
      <c r="SX26" s="5" t="s">
        <v>579</v>
      </c>
      <c r="SY26" s="5" t="s">
        <v>579</v>
      </c>
      <c r="SZ26" s="5" t="s">
        <v>579</v>
      </c>
      <c r="TA26" s="5" t="s">
        <v>579</v>
      </c>
      <c r="TB26" s="5" t="s">
        <v>579</v>
      </c>
      <c r="TC26" s="5" t="s">
        <v>579</v>
      </c>
      <c r="TD26" s="5" t="s">
        <v>579</v>
      </c>
      <c r="TE26" s="5" t="s">
        <v>579</v>
      </c>
      <c r="TF26" s="5" t="s">
        <v>579</v>
      </c>
      <c r="TG26" s="5" t="s">
        <v>579</v>
      </c>
      <c r="TH26" s="5" t="s">
        <v>579</v>
      </c>
      <c r="TI26" s="5" t="s">
        <v>579</v>
      </c>
      <c r="TJ26" s="5" t="s">
        <v>579</v>
      </c>
      <c r="TK26" s="5" t="s">
        <v>579</v>
      </c>
      <c r="TL26" s="5" t="s">
        <v>579</v>
      </c>
      <c r="TM26" s="5" t="s">
        <v>579</v>
      </c>
      <c r="TN26" s="5" t="s">
        <v>579</v>
      </c>
      <c r="TO26" s="5" t="s">
        <v>579</v>
      </c>
      <c r="TP26" s="5" t="s">
        <v>579</v>
      </c>
      <c r="TQ26" s="5" t="s">
        <v>579</v>
      </c>
      <c r="TR26" s="5" t="s">
        <v>652</v>
      </c>
      <c r="TS26" s="5" t="s">
        <v>579</v>
      </c>
      <c r="TT26" s="5" t="s">
        <v>653</v>
      </c>
      <c r="TU26" s="5" t="s">
        <v>579</v>
      </c>
      <c r="TV26" s="5" t="s">
        <v>837</v>
      </c>
      <c r="TW26" s="5" t="s">
        <v>579</v>
      </c>
      <c r="TX26" s="5" t="s">
        <v>579</v>
      </c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 t="s">
        <v>579</v>
      </c>
      <c r="UJ26" s="5" t="s">
        <v>579</v>
      </c>
      <c r="UK26" s="5" t="s">
        <v>611</v>
      </c>
      <c r="UL26" s="5" t="s">
        <v>611</v>
      </c>
      <c r="UM26" s="5" t="s">
        <v>611</v>
      </c>
      <c r="UN26" s="5" t="s">
        <v>611</v>
      </c>
      <c r="UO26" s="5"/>
      <c r="UP26" s="5"/>
      <c r="UQ26" s="5" t="s">
        <v>645</v>
      </c>
      <c r="UR26" s="5" t="s">
        <v>645</v>
      </c>
      <c r="US26" s="5" t="s">
        <v>658</v>
      </c>
      <c r="UT26" s="5" t="s">
        <v>659</v>
      </c>
      <c r="UU26" s="5" t="s">
        <v>579</v>
      </c>
      <c r="UV26" s="5" t="s">
        <v>572</v>
      </c>
      <c r="UW26" s="5" t="s">
        <v>946</v>
      </c>
      <c r="UX26" s="5" t="s">
        <v>1469</v>
      </c>
      <c r="UY26" s="5" t="s">
        <v>572</v>
      </c>
      <c r="UZ26" s="5" t="s">
        <v>947</v>
      </c>
      <c r="VA26" s="5" t="s">
        <v>1470</v>
      </c>
      <c r="VB26" s="5" t="s">
        <v>572</v>
      </c>
    </row>
    <row r="27" spans="1:574" s="7" customFormat="1" x14ac:dyDescent="0.25">
      <c r="A27" s="5" t="s">
        <v>572</v>
      </c>
      <c r="B27" s="6" t="s">
        <v>1471</v>
      </c>
      <c r="C27" s="5" t="s">
        <v>1027</v>
      </c>
      <c r="D27" s="6" t="s">
        <v>1472</v>
      </c>
      <c r="E27" s="5" t="s">
        <v>574</v>
      </c>
      <c r="F27" s="5" t="s">
        <v>576</v>
      </c>
      <c r="G27" s="5" t="s">
        <v>576</v>
      </c>
      <c r="H27" s="5" t="s">
        <v>577</v>
      </c>
      <c r="I27" s="5" t="s">
        <v>578</v>
      </c>
      <c r="J27" s="5" t="s">
        <v>578</v>
      </c>
      <c r="K27" s="5" t="s">
        <v>577</v>
      </c>
      <c r="L27" s="5" t="s">
        <v>579</v>
      </c>
      <c r="M27" s="5" t="s">
        <v>579</v>
      </c>
      <c r="N27" s="5" t="s">
        <v>577</v>
      </c>
      <c r="O27" s="5" t="s">
        <v>579</v>
      </c>
      <c r="P27" s="5" t="s">
        <v>579</v>
      </c>
      <c r="Q27" s="5" t="s">
        <v>577</v>
      </c>
      <c r="R27" s="5" t="s">
        <v>579</v>
      </c>
      <c r="S27" s="5" t="s">
        <v>579</v>
      </c>
      <c r="T27" s="5" t="s">
        <v>577</v>
      </c>
      <c r="U27" s="5" t="s">
        <v>579</v>
      </c>
      <c r="V27" s="5" t="s">
        <v>579</v>
      </c>
      <c r="W27" s="5" t="s">
        <v>577</v>
      </c>
      <c r="X27" s="5" t="s">
        <v>1473</v>
      </c>
      <c r="Y27" s="5" t="s">
        <v>1473</v>
      </c>
      <c r="Z27" s="5" t="s">
        <v>577</v>
      </c>
      <c r="AA27" s="5" t="s">
        <v>1474</v>
      </c>
      <c r="AB27" s="5" t="s">
        <v>1474</v>
      </c>
      <c r="AC27" s="5" t="s">
        <v>577</v>
      </c>
      <c r="AD27" s="5" t="s">
        <v>1475</v>
      </c>
      <c r="AE27" s="5" t="s">
        <v>1475</v>
      </c>
      <c r="AF27" s="5" t="s">
        <v>577</v>
      </c>
      <c r="AG27" s="5" t="s">
        <v>1476</v>
      </c>
      <c r="AH27" s="5" t="s">
        <v>1476</v>
      </c>
      <c r="AI27" s="5" t="s">
        <v>577</v>
      </c>
      <c r="AJ27" s="5"/>
      <c r="AK27" s="5"/>
      <c r="AL27" s="5" t="s">
        <v>577</v>
      </c>
      <c r="AM27" s="5"/>
      <c r="AN27" s="5"/>
      <c r="AO27" s="5" t="s">
        <v>577</v>
      </c>
      <c r="AP27" s="5" t="s">
        <v>584</v>
      </c>
      <c r="AQ27" s="5" t="s">
        <v>585</v>
      </c>
      <c r="AR27" s="5" t="s">
        <v>577</v>
      </c>
      <c r="AS27" s="5" t="s">
        <v>586</v>
      </c>
      <c r="AT27" s="5" t="s">
        <v>586</v>
      </c>
      <c r="AU27" s="5" t="s">
        <v>577</v>
      </c>
      <c r="AV27" s="5" t="s">
        <v>587</v>
      </c>
      <c r="AW27" s="5" t="s">
        <v>587</v>
      </c>
      <c r="AX27" s="5" t="s">
        <v>577</v>
      </c>
      <c r="AY27" s="5" t="s">
        <v>588</v>
      </c>
      <c r="AZ27" s="5" t="s">
        <v>588</v>
      </c>
      <c r="BA27" s="5" t="s">
        <v>577</v>
      </c>
      <c r="BB27" s="5" t="s">
        <v>579</v>
      </c>
      <c r="BC27" s="5" t="s">
        <v>579</v>
      </c>
      <c r="BD27" s="5" t="s">
        <v>577</v>
      </c>
      <c r="BE27" s="5" t="s">
        <v>579</v>
      </c>
      <c r="BF27" s="5" t="s">
        <v>579</v>
      </c>
      <c r="BG27" s="5" t="s">
        <v>577</v>
      </c>
      <c r="BH27" s="5" t="s">
        <v>579</v>
      </c>
      <c r="BI27" s="5" t="s">
        <v>579</v>
      </c>
      <c r="BJ27" s="5" t="s">
        <v>577</v>
      </c>
      <c r="BK27" s="5" t="s">
        <v>579</v>
      </c>
      <c r="BL27" s="5" t="s">
        <v>579</v>
      </c>
      <c r="BM27" s="5" t="s">
        <v>577</v>
      </c>
      <c r="BN27" s="5" t="s">
        <v>579</v>
      </c>
      <c r="BO27" s="5" t="s">
        <v>579</v>
      </c>
      <c r="BP27" s="5" t="s">
        <v>577</v>
      </c>
      <c r="BQ27" s="5" t="s">
        <v>579</v>
      </c>
      <c r="BR27" s="5" t="s">
        <v>579</v>
      </c>
      <c r="BS27" s="5" t="s">
        <v>577</v>
      </c>
      <c r="BT27" s="5" t="s">
        <v>579</v>
      </c>
      <c r="BU27" s="5" t="s">
        <v>669</v>
      </c>
      <c r="BV27" s="5" t="s">
        <v>669</v>
      </c>
      <c r="BW27" s="5" t="s">
        <v>577</v>
      </c>
      <c r="BX27" s="5" t="s">
        <v>1043</v>
      </c>
      <c r="BY27" s="5" t="s">
        <v>1043</v>
      </c>
      <c r="BZ27" s="5" t="s">
        <v>577</v>
      </c>
      <c r="CA27" s="5" t="s">
        <v>579</v>
      </c>
      <c r="CB27" s="5" t="s">
        <v>579</v>
      </c>
      <c r="CC27" s="5" t="s">
        <v>577</v>
      </c>
      <c r="CD27" s="5" t="s">
        <v>579</v>
      </c>
      <c r="CE27" s="5" t="s">
        <v>579</v>
      </c>
      <c r="CF27" s="5" t="s">
        <v>577</v>
      </c>
      <c r="CG27" s="5" t="s">
        <v>591</v>
      </c>
      <c r="CH27" s="5" t="s">
        <v>1477</v>
      </c>
      <c r="CI27" s="5" t="s">
        <v>577</v>
      </c>
      <c r="CJ27" s="5" t="s">
        <v>1478</v>
      </c>
      <c r="CK27" s="5" t="s">
        <v>1477</v>
      </c>
      <c r="CL27" s="5" t="s">
        <v>577</v>
      </c>
      <c r="CM27" s="5" t="s">
        <v>1479</v>
      </c>
      <c r="CN27" s="5" t="s">
        <v>1477</v>
      </c>
      <c r="CO27" s="5" t="s">
        <v>577</v>
      </c>
      <c r="CP27" s="5" t="s">
        <v>592</v>
      </c>
      <c r="CQ27" s="5" t="s">
        <v>1477</v>
      </c>
      <c r="CR27" s="5" t="s">
        <v>577</v>
      </c>
      <c r="CS27" s="5" t="s">
        <v>719</v>
      </c>
      <c r="CT27" s="5" t="s">
        <v>1477</v>
      </c>
      <c r="CU27" s="5" t="s">
        <v>577</v>
      </c>
      <c r="CV27" s="5" t="s">
        <v>796</v>
      </c>
      <c r="CW27" s="5" t="s">
        <v>591</v>
      </c>
      <c r="CX27" s="5" t="s">
        <v>572</v>
      </c>
      <c r="CY27" s="5" t="s">
        <v>591</v>
      </c>
      <c r="CZ27" s="5" t="s">
        <v>1477</v>
      </c>
      <c r="DA27" s="5" t="s">
        <v>577</v>
      </c>
      <c r="DB27" s="5" t="s">
        <v>796</v>
      </c>
      <c r="DC27" s="5" t="s">
        <v>1477</v>
      </c>
      <c r="DD27" s="5" t="s">
        <v>577</v>
      </c>
      <c r="DE27" s="5" t="s">
        <v>1430</v>
      </c>
      <c r="DF27" s="5" t="s">
        <v>591</v>
      </c>
      <c r="DG27" s="5" t="s">
        <v>577</v>
      </c>
      <c r="DH27" s="5" t="s">
        <v>579</v>
      </c>
      <c r="DI27" s="5" t="s">
        <v>579</v>
      </c>
      <c r="DJ27" s="5" t="s">
        <v>577</v>
      </c>
      <c r="DK27" s="5" t="s">
        <v>579</v>
      </c>
      <c r="DL27" s="5" t="s">
        <v>579</v>
      </c>
      <c r="DM27" s="5" t="s">
        <v>577</v>
      </c>
      <c r="DN27" s="5" t="s">
        <v>591</v>
      </c>
      <c r="DO27" s="5" t="s">
        <v>591</v>
      </c>
      <c r="DP27" s="5" t="s">
        <v>577</v>
      </c>
      <c r="DQ27" s="5" t="s">
        <v>579</v>
      </c>
      <c r="DR27" s="5" t="s">
        <v>579</v>
      </c>
      <c r="DS27" s="5" t="s">
        <v>577</v>
      </c>
      <c r="DT27" s="5" t="s">
        <v>579</v>
      </c>
      <c r="DU27" s="5" t="s">
        <v>579</v>
      </c>
      <c r="DV27" s="5" t="s">
        <v>577</v>
      </c>
      <c r="DW27" s="5" t="s">
        <v>579</v>
      </c>
      <c r="DX27" s="5" t="s">
        <v>579</v>
      </c>
      <c r="DY27" s="5" t="s">
        <v>577</v>
      </c>
      <c r="DZ27" s="5" t="s">
        <v>579</v>
      </c>
      <c r="EA27" s="5" t="s">
        <v>579</v>
      </c>
      <c r="EB27" s="5" t="s">
        <v>577</v>
      </c>
      <c r="EC27" s="5" t="s">
        <v>1388</v>
      </c>
      <c r="ED27" s="5" t="s">
        <v>1389</v>
      </c>
      <c r="EE27" s="5" t="s">
        <v>1480</v>
      </c>
      <c r="EF27" s="5" t="s">
        <v>1480</v>
      </c>
      <c r="EG27" s="5" t="s">
        <v>1481</v>
      </c>
      <c r="EH27" s="5" t="s">
        <v>1482</v>
      </c>
      <c r="EI27" s="5" t="s">
        <v>1388</v>
      </c>
      <c r="EJ27" s="5" t="s">
        <v>1389</v>
      </c>
      <c r="EK27" s="5" t="s">
        <v>604</v>
      </c>
      <c r="EL27" s="5" t="s">
        <v>604</v>
      </c>
      <c r="EM27" s="5" t="s">
        <v>605</v>
      </c>
      <c r="EN27" s="5" t="s">
        <v>605</v>
      </c>
      <c r="EO27" s="5" t="s">
        <v>606</v>
      </c>
      <c r="EP27" s="5" t="s">
        <v>606</v>
      </c>
      <c r="EQ27" s="5" t="s">
        <v>579</v>
      </c>
      <c r="ER27" s="5" t="s">
        <v>607</v>
      </c>
      <c r="ES27" s="5" t="s">
        <v>608</v>
      </c>
      <c r="ET27" s="5" t="s">
        <v>608</v>
      </c>
      <c r="EU27" s="5"/>
      <c r="EV27" s="5"/>
      <c r="EW27" s="5" t="s">
        <v>605</v>
      </c>
      <c r="EX27" s="5" t="s">
        <v>604</v>
      </c>
      <c r="EY27" s="5"/>
      <c r="EZ27" s="5"/>
      <c r="FA27" s="5" t="s">
        <v>610</v>
      </c>
      <c r="FB27" s="5" t="s">
        <v>610</v>
      </c>
      <c r="FC27" s="5" t="s">
        <v>610</v>
      </c>
      <c r="FD27" s="5" t="s">
        <v>610</v>
      </c>
      <c r="FE27" s="5" t="s">
        <v>611</v>
      </c>
      <c r="FF27" s="5" t="s">
        <v>611</v>
      </c>
      <c r="FG27" s="5" t="s">
        <v>604</v>
      </c>
      <c r="FH27" s="5" t="s">
        <v>604</v>
      </c>
      <c r="FI27" s="5" t="s">
        <v>610</v>
      </c>
      <c r="FJ27" s="5" t="s">
        <v>610</v>
      </c>
      <c r="FK27" s="5" t="s">
        <v>611</v>
      </c>
      <c r="FL27" s="5" t="s">
        <v>611</v>
      </c>
      <c r="FM27" s="5" t="s">
        <v>1388</v>
      </c>
      <c r="FN27" s="5" t="s">
        <v>1389</v>
      </c>
      <c r="FO27" s="5" t="s">
        <v>613</v>
      </c>
      <c r="FP27" s="5" t="s">
        <v>613</v>
      </c>
      <c r="FQ27" s="5" t="s">
        <v>579</v>
      </c>
      <c r="FR27" s="5" t="s">
        <v>579</v>
      </c>
      <c r="FS27" s="5" t="s">
        <v>1483</v>
      </c>
      <c r="FT27" s="5" t="s">
        <v>1483</v>
      </c>
      <c r="FU27" s="5" t="s">
        <v>579</v>
      </c>
      <c r="FV27" s="5" t="s">
        <v>579</v>
      </c>
      <c r="FW27" s="5" t="s">
        <v>579</v>
      </c>
      <c r="FX27" s="5" t="s">
        <v>579</v>
      </c>
      <c r="FY27" s="5" t="s">
        <v>1484</v>
      </c>
      <c r="FZ27" s="5" t="s">
        <v>1484</v>
      </c>
      <c r="GA27" s="5" t="s">
        <v>1485</v>
      </c>
      <c r="GB27" s="5" t="s">
        <v>1485</v>
      </c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 t="s">
        <v>1477</v>
      </c>
      <c r="GN27" s="5" t="s">
        <v>1477</v>
      </c>
      <c r="GO27" s="5" t="s">
        <v>1483</v>
      </c>
      <c r="GP27" s="5" t="s">
        <v>1477</v>
      </c>
      <c r="GQ27" s="5" t="s">
        <v>576</v>
      </c>
      <c r="GR27" s="5" t="s">
        <v>576</v>
      </c>
      <c r="GS27" s="5" t="s">
        <v>620</v>
      </c>
      <c r="GT27" s="5" t="s">
        <v>620</v>
      </c>
      <c r="GU27" s="5" t="s">
        <v>621</v>
      </c>
      <c r="GV27" s="5" t="s">
        <v>621</v>
      </c>
      <c r="GW27" s="5" t="s">
        <v>622</v>
      </c>
      <c r="GX27" s="5" t="s">
        <v>622</v>
      </c>
      <c r="GY27" s="5" t="s">
        <v>623</v>
      </c>
      <c r="GZ27" s="5" t="s">
        <v>623</v>
      </c>
      <c r="HA27" s="5" t="s">
        <v>579</v>
      </c>
      <c r="HB27" s="5" t="s">
        <v>579</v>
      </c>
      <c r="HC27" s="5" t="s">
        <v>610</v>
      </c>
      <c r="HD27" s="5" t="s">
        <v>610</v>
      </c>
      <c r="HE27" s="5"/>
      <c r="HF27" s="5"/>
      <c r="HG27" s="5" t="s">
        <v>1486</v>
      </c>
      <c r="HH27" s="5" t="s">
        <v>1487</v>
      </c>
      <c r="HI27" s="5" t="s">
        <v>579</v>
      </c>
      <c r="HJ27" s="5" t="s">
        <v>579</v>
      </c>
      <c r="HK27" s="5" t="s">
        <v>579</v>
      </c>
      <c r="HL27" s="5" t="s">
        <v>579</v>
      </c>
      <c r="HM27" s="5" t="s">
        <v>1480</v>
      </c>
      <c r="HN27" s="5" t="s">
        <v>1480</v>
      </c>
      <c r="HO27" s="5" t="s">
        <v>626</v>
      </c>
      <c r="HP27" s="5" t="s">
        <v>626</v>
      </c>
      <c r="HQ27" s="5" t="s">
        <v>1488</v>
      </c>
      <c r="HR27" s="5" t="s">
        <v>1488</v>
      </c>
      <c r="HS27" s="5" t="s">
        <v>1489</v>
      </c>
      <c r="HT27" s="5" t="s">
        <v>1489</v>
      </c>
      <c r="HU27" s="5" t="s">
        <v>587</v>
      </c>
      <c r="HV27" s="5" t="s">
        <v>587</v>
      </c>
      <c r="HW27" s="5" t="s">
        <v>591</v>
      </c>
      <c r="HX27" s="5" t="s">
        <v>591</v>
      </c>
      <c r="HY27" s="5" t="s">
        <v>579</v>
      </c>
      <c r="HZ27" s="5" t="s">
        <v>579</v>
      </c>
      <c r="IA27" s="5" t="s">
        <v>1490</v>
      </c>
      <c r="IB27" s="5" t="s">
        <v>1490</v>
      </c>
      <c r="IC27" s="5" t="s">
        <v>609</v>
      </c>
      <c r="ID27" s="5" t="s">
        <v>609</v>
      </c>
      <c r="IE27" s="5" t="s">
        <v>579</v>
      </c>
      <c r="IF27" s="5" t="s">
        <v>579</v>
      </c>
      <c r="IG27" s="5" t="s">
        <v>611</v>
      </c>
      <c r="IH27" s="5" t="s">
        <v>611</v>
      </c>
      <c r="II27" s="5" t="s">
        <v>780</v>
      </c>
      <c r="IJ27" s="5" t="s">
        <v>780</v>
      </c>
      <c r="IK27" s="5" t="s">
        <v>781</v>
      </c>
      <c r="IL27" s="5" t="s">
        <v>781</v>
      </c>
      <c r="IM27" s="5" t="s">
        <v>1491</v>
      </c>
      <c r="IN27" s="5" t="s">
        <v>1491</v>
      </c>
      <c r="IO27" s="5" t="s">
        <v>691</v>
      </c>
      <c r="IP27" s="5" t="s">
        <v>691</v>
      </c>
      <c r="IQ27" s="5" t="s">
        <v>579</v>
      </c>
      <c r="IR27" s="5" t="s">
        <v>579</v>
      </c>
      <c r="IS27" s="5" t="s">
        <v>611</v>
      </c>
      <c r="IT27" s="5" t="s">
        <v>611</v>
      </c>
      <c r="IU27" s="5" t="s">
        <v>579</v>
      </c>
      <c r="IV27" s="5" t="s">
        <v>579</v>
      </c>
      <c r="IW27" s="5" t="s">
        <v>1331</v>
      </c>
      <c r="IX27" s="5" t="s">
        <v>1331</v>
      </c>
      <c r="IY27" s="5" t="s">
        <v>1492</v>
      </c>
      <c r="IZ27" s="5" t="s">
        <v>1492</v>
      </c>
      <c r="JA27" s="5" t="s">
        <v>1493</v>
      </c>
      <c r="JB27" s="5" t="s">
        <v>1493</v>
      </c>
      <c r="JC27" s="5" t="s">
        <v>579</v>
      </c>
      <c r="JD27" s="5" t="s">
        <v>1389</v>
      </c>
      <c r="JE27" s="5" t="s">
        <v>635</v>
      </c>
      <c r="JF27" s="5" t="s">
        <v>635</v>
      </c>
      <c r="JG27" s="5" t="s">
        <v>1494</v>
      </c>
      <c r="JH27" s="5" t="s">
        <v>1477</v>
      </c>
      <c r="JI27" s="5" t="s">
        <v>1495</v>
      </c>
      <c r="JJ27" s="5" t="s">
        <v>1496</v>
      </c>
      <c r="JK27" s="5" t="s">
        <v>591</v>
      </c>
      <c r="JL27" s="5" t="s">
        <v>591</v>
      </c>
      <c r="JM27" s="5" t="s">
        <v>591</v>
      </c>
      <c r="JN27" s="5" t="s">
        <v>591</v>
      </c>
      <c r="JO27" s="5" t="s">
        <v>591</v>
      </c>
      <c r="JP27" s="5" t="s">
        <v>591</v>
      </c>
      <c r="JQ27" s="5" t="s">
        <v>591</v>
      </c>
      <c r="JR27" s="5" t="s">
        <v>1497</v>
      </c>
      <c r="JS27" s="5" t="s">
        <v>1194</v>
      </c>
      <c r="JT27" s="5" t="s">
        <v>591</v>
      </c>
      <c r="JU27" s="5" t="s">
        <v>591</v>
      </c>
      <c r="JV27" s="5" t="s">
        <v>591</v>
      </c>
      <c r="JW27" s="5" t="s">
        <v>591</v>
      </c>
      <c r="JX27" s="5" t="s">
        <v>591</v>
      </c>
      <c r="JY27" s="5" t="s">
        <v>591</v>
      </c>
      <c r="JZ27" s="5" t="s">
        <v>591</v>
      </c>
      <c r="KA27" s="5" t="s">
        <v>591</v>
      </c>
      <c r="KB27" s="5" t="s">
        <v>591</v>
      </c>
      <c r="KC27" s="5" t="s">
        <v>591</v>
      </c>
      <c r="KD27" s="5" t="s">
        <v>591</v>
      </c>
      <c r="KE27" s="5" t="s">
        <v>591</v>
      </c>
      <c r="KF27" s="5" t="s">
        <v>591</v>
      </c>
      <c r="KG27" s="5" t="s">
        <v>656</v>
      </c>
      <c r="KH27" s="5" t="s">
        <v>656</v>
      </c>
      <c r="KI27" s="5" t="s">
        <v>579</v>
      </c>
      <c r="KJ27" s="5" t="s">
        <v>579</v>
      </c>
      <c r="KK27" s="5" t="s">
        <v>642</v>
      </c>
      <c r="KL27" s="5" t="s">
        <v>642</v>
      </c>
      <c r="KM27" s="5" t="s">
        <v>591</v>
      </c>
      <c r="KN27" s="5" t="s">
        <v>591</v>
      </c>
      <c r="KO27" s="5" t="s">
        <v>591</v>
      </c>
      <c r="KP27" s="5" t="s">
        <v>591</v>
      </c>
      <c r="KQ27" s="5" t="s">
        <v>591</v>
      </c>
      <c r="KR27" s="5" t="s">
        <v>591</v>
      </c>
      <c r="KS27" s="5" t="s">
        <v>591</v>
      </c>
      <c r="KT27" s="5" t="s">
        <v>591</v>
      </c>
      <c r="KU27" s="5" t="s">
        <v>591</v>
      </c>
      <c r="KV27" s="5" t="s">
        <v>591</v>
      </c>
      <c r="KW27" s="5" t="s">
        <v>591</v>
      </c>
      <c r="KX27" s="5" t="s">
        <v>591</v>
      </c>
      <c r="KY27" s="5" t="s">
        <v>579</v>
      </c>
      <c r="KZ27" s="5" t="s">
        <v>579</v>
      </c>
      <c r="LA27" s="5" t="s">
        <v>579</v>
      </c>
      <c r="LB27" s="5" t="s">
        <v>579</v>
      </c>
      <c r="LC27" s="5" t="s">
        <v>579</v>
      </c>
      <c r="LD27" s="5" t="s">
        <v>579</v>
      </c>
      <c r="LE27" s="5" t="s">
        <v>579</v>
      </c>
      <c r="LF27" s="5" t="s">
        <v>579</v>
      </c>
      <c r="LG27" s="5" t="s">
        <v>579</v>
      </c>
      <c r="LH27" s="5" t="s">
        <v>579</v>
      </c>
      <c r="LI27" s="5" t="s">
        <v>579</v>
      </c>
      <c r="LJ27" s="5" t="s">
        <v>579</v>
      </c>
      <c r="LK27" s="5" t="s">
        <v>579</v>
      </c>
      <c r="LL27" s="5" t="s">
        <v>579</v>
      </c>
      <c r="LM27" s="5" t="s">
        <v>579</v>
      </c>
      <c r="LN27" s="5" t="s">
        <v>579</v>
      </c>
      <c r="LO27" s="5" t="s">
        <v>579</v>
      </c>
      <c r="LP27" s="5" t="s">
        <v>579</v>
      </c>
      <c r="LQ27" s="5" t="s">
        <v>591</v>
      </c>
      <c r="LR27" s="5" t="s">
        <v>591</v>
      </c>
      <c r="LS27" s="5" t="s">
        <v>579</v>
      </c>
      <c r="LT27" s="5" t="s">
        <v>579</v>
      </c>
      <c r="LU27" s="5" t="s">
        <v>579</v>
      </c>
      <c r="LV27" s="5" t="s">
        <v>579</v>
      </c>
      <c r="LW27" s="5" t="s">
        <v>579</v>
      </c>
      <c r="LX27" s="5" t="s">
        <v>579</v>
      </c>
      <c r="LY27" s="5" t="s">
        <v>611</v>
      </c>
      <c r="LZ27" s="5" t="s">
        <v>611</v>
      </c>
      <c r="MA27" s="5" t="s">
        <v>579</v>
      </c>
      <c r="MB27" s="5" t="s">
        <v>579</v>
      </c>
      <c r="MC27" s="5" t="s">
        <v>1498</v>
      </c>
      <c r="MD27" s="5" t="s">
        <v>1498</v>
      </c>
      <c r="ME27" s="5" t="s">
        <v>645</v>
      </c>
      <c r="MF27" s="5" t="s">
        <v>645</v>
      </c>
      <c r="MG27" s="5" t="s">
        <v>587</v>
      </c>
      <c r="MH27" s="5" t="s">
        <v>587</v>
      </c>
      <c r="MI27" s="5" t="s">
        <v>576</v>
      </c>
      <c r="MJ27" s="5" t="s">
        <v>576</v>
      </c>
      <c r="MK27" s="5" t="s">
        <v>591</v>
      </c>
      <c r="ML27" s="5" t="s">
        <v>591</v>
      </c>
      <c r="MM27" s="5" t="s">
        <v>579</v>
      </c>
      <c r="MN27" s="5" t="s">
        <v>579</v>
      </c>
      <c r="MO27" s="5" t="s">
        <v>579</v>
      </c>
      <c r="MP27" s="5" t="s">
        <v>579</v>
      </c>
      <c r="MQ27" s="5" t="s">
        <v>591</v>
      </c>
      <c r="MR27" s="5" t="s">
        <v>591</v>
      </c>
      <c r="MS27" s="5" t="s">
        <v>591</v>
      </c>
      <c r="MT27" s="5" t="s">
        <v>591</v>
      </c>
      <c r="MU27" s="5" t="s">
        <v>579</v>
      </c>
      <c r="MV27" s="5" t="s">
        <v>579</v>
      </c>
      <c r="MW27" s="5" t="s">
        <v>579</v>
      </c>
      <c r="MX27" s="5" t="s">
        <v>579</v>
      </c>
      <c r="MY27" s="5" t="s">
        <v>579</v>
      </c>
      <c r="MZ27" s="5" t="s">
        <v>579</v>
      </c>
      <c r="NA27" s="5" t="s">
        <v>579</v>
      </c>
      <c r="NB27" s="5" t="s">
        <v>579</v>
      </c>
      <c r="NC27" s="5" t="s">
        <v>579</v>
      </c>
      <c r="ND27" s="5" t="s">
        <v>579</v>
      </c>
      <c r="NE27" s="5" t="s">
        <v>579</v>
      </c>
      <c r="NF27" s="5" t="s">
        <v>579</v>
      </c>
      <c r="NG27" s="5" t="s">
        <v>1388</v>
      </c>
      <c r="NH27" s="5" t="s">
        <v>1389</v>
      </c>
      <c r="NI27" s="5" t="s">
        <v>1499</v>
      </c>
      <c r="NJ27" s="5" t="s">
        <v>1245</v>
      </c>
      <c r="NK27" s="5" t="s">
        <v>605</v>
      </c>
      <c r="NL27" s="5" t="s">
        <v>605</v>
      </c>
      <c r="NM27" s="5" t="s">
        <v>605</v>
      </c>
      <c r="NN27" s="5" t="s">
        <v>605</v>
      </c>
      <c r="NO27" s="5" t="s">
        <v>574</v>
      </c>
      <c r="NP27" s="5" t="s">
        <v>574</v>
      </c>
      <c r="NQ27" s="5" t="s">
        <v>648</v>
      </c>
      <c r="NR27" s="5" t="s">
        <v>648</v>
      </c>
      <c r="NS27" s="5" t="s">
        <v>611</v>
      </c>
      <c r="NT27" s="5" t="s">
        <v>611</v>
      </c>
      <c r="NU27" s="5" t="s">
        <v>611</v>
      </c>
      <c r="NV27" s="5" t="s">
        <v>611</v>
      </c>
      <c r="NW27" s="5" t="s">
        <v>611</v>
      </c>
      <c r="NX27" s="5" t="s">
        <v>611</v>
      </c>
      <c r="NY27" s="5" t="s">
        <v>611</v>
      </c>
      <c r="NZ27" s="5" t="s">
        <v>611</v>
      </c>
      <c r="OA27" s="5" t="s">
        <v>579</v>
      </c>
      <c r="OB27" s="5" t="s">
        <v>579</v>
      </c>
      <c r="OC27" s="5" t="s">
        <v>579</v>
      </c>
      <c r="OD27" s="5" t="s">
        <v>579</v>
      </c>
      <c r="OE27" s="5" t="s">
        <v>579</v>
      </c>
      <c r="OF27" s="5" t="s">
        <v>579</v>
      </c>
      <c r="OG27" s="5" t="s">
        <v>579</v>
      </c>
      <c r="OH27" s="5" t="s">
        <v>579</v>
      </c>
      <c r="OI27" s="5" t="s">
        <v>579</v>
      </c>
      <c r="OJ27" s="5" t="s">
        <v>579</v>
      </c>
      <c r="OK27" s="5" t="s">
        <v>579</v>
      </c>
      <c r="OL27" s="5" t="s">
        <v>579</v>
      </c>
      <c r="OM27" s="5" t="s">
        <v>611</v>
      </c>
      <c r="ON27" s="5" t="s">
        <v>611</v>
      </c>
      <c r="OO27" s="5" t="s">
        <v>579</v>
      </c>
      <c r="OP27" s="5" t="s">
        <v>579</v>
      </c>
      <c r="OQ27" s="5" t="s">
        <v>579</v>
      </c>
      <c r="OR27" s="5" t="s">
        <v>579</v>
      </c>
      <c r="OS27" s="5" t="s">
        <v>579</v>
      </c>
      <c r="OT27" s="5" t="s">
        <v>579</v>
      </c>
      <c r="OU27" s="5" t="s">
        <v>579</v>
      </c>
      <c r="OV27" s="5" t="s">
        <v>579</v>
      </c>
      <c r="OW27" s="5" t="s">
        <v>1500</v>
      </c>
      <c r="OX27" s="5" t="s">
        <v>649</v>
      </c>
      <c r="OY27" s="5" t="s">
        <v>579</v>
      </c>
      <c r="OZ27" s="5" t="s">
        <v>579</v>
      </c>
      <c r="PA27" s="5" t="s">
        <v>611</v>
      </c>
      <c r="PB27" s="5" t="s">
        <v>611</v>
      </c>
      <c r="PC27" s="5" t="s">
        <v>579</v>
      </c>
      <c r="PD27" s="5" t="s">
        <v>579</v>
      </c>
      <c r="PE27" s="5" t="s">
        <v>604</v>
      </c>
      <c r="PF27" s="5" t="s">
        <v>579</v>
      </c>
      <c r="PG27" s="5" t="s">
        <v>604</v>
      </c>
      <c r="PH27" s="5" t="s">
        <v>579</v>
      </c>
      <c r="PI27" s="5" t="s">
        <v>1501</v>
      </c>
      <c r="PJ27" s="5" t="s">
        <v>579</v>
      </c>
      <c r="PK27" s="5" t="s">
        <v>669</v>
      </c>
      <c r="PL27" s="5" t="s">
        <v>669</v>
      </c>
      <c r="PM27" s="5" t="s">
        <v>1502</v>
      </c>
      <c r="PN27" s="5" t="s">
        <v>1502</v>
      </c>
      <c r="PO27" s="5" t="s">
        <v>579</v>
      </c>
      <c r="PP27" s="5" t="s">
        <v>579</v>
      </c>
      <c r="PQ27" s="5" t="s">
        <v>611</v>
      </c>
      <c r="PR27" s="5" t="s">
        <v>611</v>
      </c>
      <c r="PS27" s="5" t="s">
        <v>579</v>
      </c>
      <c r="PT27" s="5" t="s">
        <v>579</v>
      </c>
      <c r="PU27" s="5" t="s">
        <v>650</v>
      </c>
      <c r="PV27" s="5" t="s">
        <v>650</v>
      </c>
      <c r="PW27" s="5" t="s">
        <v>611</v>
      </c>
      <c r="PX27" s="5" t="s">
        <v>611</v>
      </c>
      <c r="PY27" s="5" t="s">
        <v>579</v>
      </c>
      <c r="PZ27" s="5" t="s">
        <v>579</v>
      </c>
      <c r="QA27" s="5" t="s">
        <v>579</v>
      </c>
      <c r="QB27" s="5" t="s">
        <v>579</v>
      </c>
      <c r="QC27" s="5" t="s">
        <v>591</v>
      </c>
      <c r="QD27" s="5" t="s">
        <v>591</v>
      </c>
      <c r="QE27" s="5" t="s">
        <v>579</v>
      </c>
      <c r="QF27" s="5" t="s">
        <v>610</v>
      </c>
      <c r="QG27" s="5" t="s">
        <v>579</v>
      </c>
      <c r="QH27" s="5" t="s">
        <v>652</v>
      </c>
      <c r="QI27" s="5" t="s">
        <v>579</v>
      </c>
      <c r="QJ27" s="5" t="s">
        <v>653</v>
      </c>
      <c r="QK27" s="5" t="s">
        <v>579</v>
      </c>
      <c r="QL27" s="5" t="s">
        <v>837</v>
      </c>
      <c r="QM27" s="5" t="s">
        <v>591</v>
      </c>
      <c r="QN27" s="5" t="s">
        <v>591</v>
      </c>
      <c r="QO27" s="5" t="s">
        <v>591</v>
      </c>
      <c r="QP27" s="5" t="s">
        <v>1477</v>
      </c>
      <c r="QQ27" s="5" t="s">
        <v>591</v>
      </c>
      <c r="QR27" s="5" t="s">
        <v>591</v>
      </c>
      <c r="QS27" s="5" t="s">
        <v>591</v>
      </c>
      <c r="QT27" s="5" t="s">
        <v>591</v>
      </c>
      <c r="QU27" s="5" t="s">
        <v>591</v>
      </c>
      <c r="QV27" s="5" t="s">
        <v>591</v>
      </c>
      <c r="QW27" s="5" t="s">
        <v>656</v>
      </c>
      <c r="QX27" s="5" t="s">
        <v>656</v>
      </c>
      <c r="QY27" s="5" t="s">
        <v>579</v>
      </c>
      <c r="QZ27" s="5" t="s">
        <v>579</v>
      </c>
      <c r="RA27" s="5" t="s">
        <v>1021</v>
      </c>
      <c r="RB27" s="5" t="s">
        <v>1021</v>
      </c>
      <c r="RC27" s="5" t="s">
        <v>592</v>
      </c>
      <c r="RD27" s="5" t="s">
        <v>1477</v>
      </c>
      <c r="RE27" s="5" t="s">
        <v>591</v>
      </c>
      <c r="RF27" s="5" t="s">
        <v>591</v>
      </c>
      <c r="RG27" s="5" t="s">
        <v>591</v>
      </c>
      <c r="RH27" s="5" t="s">
        <v>591</v>
      </c>
      <c r="RI27" s="5" t="s">
        <v>591</v>
      </c>
      <c r="RJ27" s="5" t="s">
        <v>591</v>
      </c>
      <c r="RK27" s="5" t="s">
        <v>591</v>
      </c>
      <c r="RL27" s="5" t="s">
        <v>591</v>
      </c>
      <c r="RM27" s="5" t="s">
        <v>591</v>
      </c>
      <c r="RN27" s="5" t="s">
        <v>591</v>
      </c>
      <c r="RO27" s="5" t="s">
        <v>591</v>
      </c>
      <c r="RP27" s="5" t="s">
        <v>591</v>
      </c>
      <c r="RQ27" s="5" t="s">
        <v>591</v>
      </c>
      <c r="RR27" s="5" t="s">
        <v>591</v>
      </c>
      <c r="RS27" s="5" t="s">
        <v>591</v>
      </c>
      <c r="RT27" s="5" t="s">
        <v>591</v>
      </c>
      <c r="RU27" s="5" t="s">
        <v>591</v>
      </c>
      <c r="RV27" s="5" t="s">
        <v>591</v>
      </c>
      <c r="RW27" s="5" t="s">
        <v>591</v>
      </c>
      <c r="RX27" s="5" t="s">
        <v>591</v>
      </c>
      <c r="RY27" s="5" t="s">
        <v>591</v>
      </c>
      <c r="RZ27" s="5" t="s">
        <v>591</v>
      </c>
      <c r="SA27" s="5" t="s">
        <v>591</v>
      </c>
      <c r="SB27" s="5" t="s">
        <v>591</v>
      </c>
      <c r="SC27" s="5" t="s">
        <v>591</v>
      </c>
      <c r="SD27" s="5" t="s">
        <v>591</v>
      </c>
      <c r="SE27" s="5" t="s">
        <v>591</v>
      </c>
      <c r="SF27" s="5" t="s">
        <v>591</v>
      </c>
      <c r="SG27" s="5" t="s">
        <v>591</v>
      </c>
      <c r="SH27" s="5" t="s">
        <v>591</v>
      </c>
      <c r="SI27" s="5" t="s">
        <v>579</v>
      </c>
      <c r="SJ27" s="5" t="s">
        <v>579</v>
      </c>
      <c r="SK27" s="5" t="s">
        <v>591</v>
      </c>
      <c r="SL27" s="5" t="s">
        <v>591</v>
      </c>
      <c r="SM27" s="5" t="s">
        <v>611</v>
      </c>
      <c r="SN27" s="5" t="s">
        <v>611</v>
      </c>
      <c r="SO27" s="5" t="s">
        <v>611</v>
      </c>
      <c r="SP27" s="5" t="s">
        <v>611</v>
      </c>
      <c r="SQ27" s="5" t="s">
        <v>579</v>
      </c>
      <c r="SR27" s="5" t="s">
        <v>579</v>
      </c>
      <c r="SS27" s="5" t="s">
        <v>610</v>
      </c>
      <c r="ST27" s="5" t="s">
        <v>610</v>
      </c>
      <c r="SU27" s="5" t="s">
        <v>657</v>
      </c>
      <c r="SV27" s="5" t="s">
        <v>657</v>
      </c>
      <c r="SW27" s="5" t="s">
        <v>579</v>
      </c>
      <c r="SX27" s="5" t="s">
        <v>579</v>
      </c>
      <c r="SY27" s="5" t="s">
        <v>579</v>
      </c>
      <c r="SZ27" s="5" t="s">
        <v>579</v>
      </c>
      <c r="TA27" s="5" t="s">
        <v>579</v>
      </c>
      <c r="TB27" s="5" t="s">
        <v>579</v>
      </c>
      <c r="TC27" s="5" t="s">
        <v>579</v>
      </c>
      <c r="TD27" s="5" t="s">
        <v>579</v>
      </c>
      <c r="TE27" s="5" t="s">
        <v>579</v>
      </c>
      <c r="TF27" s="5" t="s">
        <v>579</v>
      </c>
      <c r="TG27" s="5" t="s">
        <v>579</v>
      </c>
      <c r="TH27" s="5" t="s">
        <v>579</v>
      </c>
      <c r="TI27" s="5" t="s">
        <v>579</v>
      </c>
      <c r="TJ27" s="5" t="s">
        <v>579</v>
      </c>
      <c r="TK27" s="5" t="s">
        <v>605</v>
      </c>
      <c r="TL27" s="5" t="s">
        <v>605</v>
      </c>
      <c r="TM27" s="5" t="s">
        <v>579</v>
      </c>
      <c r="TN27" s="5" t="s">
        <v>579</v>
      </c>
      <c r="TO27" s="5" t="s">
        <v>579</v>
      </c>
      <c r="TP27" s="5" t="s">
        <v>579</v>
      </c>
      <c r="TQ27" s="5" t="s">
        <v>579</v>
      </c>
      <c r="TR27" s="5" t="s">
        <v>652</v>
      </c>
      <c r="TS27" s="5" t="s">
        <v>579</v>
      </c>
      <c r="TT27" s="5" t="s">
        <v>653</v>
      </c>
      <c r="TU27" s="5" t="s">
        <v>579</v>
      </c>
      <c r="TV27" s="5" t="s">
        <v>837</v>
      </c>
      <c r="TW27" s="5" t="s">
        <v>579</v>
      </c>
      <c r="TX27" s="5" t="s">
        <v>579</v>
      </c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 t="s">
        <v>579</v>
      </c>
      <c r="UJ27" s="5" t="s">
        <v>579</v>
      </c>
      <c r="UK27" s="5" t="s">
        <v>611</v>
      </c>
      <c r="UL27" s="5" t="s">
        <v>611</v>
      </c>
      <c r="UM27" s="5" t="s">
        <v>611</v>
      </c>
      <c r="UN27" s="5" t="s">
        <v>611</v>
      </c>
      <c r="UO27" s="5"/>
      <c r="UP27" s="5"/>
      <c r="UQ27" s="5" t="s">
        <v>645</v>
      </c>
      <c r="UR27" s="5" t="s">
        <v>645</v>
      </c>
      <c r="US27" s="5" t="s">
        <v>658</v>
      </c>
      <c r="UT27" s="5" t="s">
        <v>659</v>
      </c>
      <c r="UU27" s="5" t="s">
        <v>579</v>
      </c>
      <c r="UV27" s="5" t="s">
        <v>572</v>
      </c>
      <c r="UW27" s="5" t="s">
        <v>1503</v>
      </c>
      <c r="UX27" s="5" t="s">
        <v>1504</v>
      </c>
      <c r="UY27" s="5" t="s">
        <v>572</v>
      </c>
      <c r="UZ27" s="5" t="s">
        <v>1505</v>
      </c>
      <c r="VA27" s="5" t="s">
        <v>1506</v>
      </c>
      <c r="VB27" s="5" t="s">
        <v>572</v>
      </c>
    </row>
    <row r="28" spans="1:574" s="7" customFormat="1" x14ac:dyDescent="0.25">
      <c r="A28" s="5" t="s">
        <v>572</v>
      </c>
      <c r="B28" s="6" t="s">
        <v>1507</v>
      </c>
      <c r="C28" s="5" t="s">
        <v>574</v>
      </c>
      <c r="D28" s="6" t="s">
        <v>1508</v>
      </c>
      <c r="E28" s="5" t="s">
        <v>574</v>
      </c>
      <c r="F28" s="5" t="s">
        <v>576</v>
      </c>
      <c r="G28" s="5" t="s">
        <v>576</v>
      </c>
      <c r="H28" s="5" t="s">
        <v>577</v>
      </c>
      <c r="I28" s="5" t="s">
        <v>578</v>
      </c>
      <c r="J28" s="5" t="s">
        <v>578</v>
      </c>
      <c r="K28" s="5" t="s">
        <v>577</v>
      </c>
      <c r="L28" s="5" t="s">
        <v>579</v>
      </c>
      <c r="M28" s="5" t="s">
        <v>579</v>
      </c>
      <c r="N28" s="5" t="s">
        <v>577</v>
      </c>
      <c r="O28" s="5" t="s">
        <v>579</v>
      </c>
      <c r="P28" s="5" t="s">
        <v>579</v>
      </c>
      <c r="Q28" s="5" t="s">
        <v>577</v>
      </c>
      <c r="R28" s="5" t="s">
        <v>579</v>
      </c>
      <c r="S28" s="5" t="s">
        <v>579</v>
      </c>
      <c r="T28" s="5" t="s">
        <v>577</v>
      </c>
      <c r="U28" s="5" t="s">
        <v>579</v>
      </c>
      <c r="V28" s="5" t="s">
        <v>579</v>
      </c>
      <c r="W28" s="5" t="s">
        <v>577</v>
      </c>
      <c r="X28" s="5" t="s">
        <v>1509</v>
      </c>
      <c r="Y28" s="5" t="s">
        <v>1509</v>
      </c>
      <c r="Z28" s="5" t="s">
        <v>577</v>
      </c>
      <c r="AA28" s="5" t="s">
        <v>1510</v>
      </c>
      <c r="AB28" s="5" t="s">
        <v>1510</v>
      </c>
      <c r="AC28" s="5" t="s">
        <v>577</v>
      </c>
      <c r="AD28" s="5" t="s">
        <v>1511</v>
      </c>
      <c r="AE28" s="5" t="s">
        <v>1511</v>
      </c>
      <c r="AF28" s="5" t="s">
        <v>577</v>
      </c>
      <c r="AG28" s="5" t="s">
        <v>1512</v>
      </c>
      <c r="AH28" s="5" t="s">
        <v>1512</v>
      </c>
      <c r="AI28" s="5" t="s">
        <v>577</v>
      </c>
      <c r="AJ28" s="5"/>
      <c r="AK28" s="5"/>
      <c r="AL28" s="5" t="s">
        <v>577</v>
      </c>
      <c r="AM28" s="5"/>
      <c r="AN28" s="5"/>
      <c r="AO28" s="5" t="s">
        <v>577</v>
      </c>
      <c r="AP28" s="5" t="s">
        <v>584</v>
      </c>
      <c r="AQ28" s="5" t="s">
        <v>585</v>
      </c>
      <c r="AR28" s="5" t="s">
        <v>577</v>
      </c>
      <c r="AS28" s="5" t="s">
        <v>586</v>
      </c>
      <c r="AT28" s="5" t="s">
        <v>586</v>
      </c>
      <c r="AU28" s="5" t="s">
        <v>577</v>
      </c>
      <c r="AV28" s="5" t="s">
        <v>587</v>
      </c>
      <c r="AW28" s="5" t="s">
        <v>587</v>
      </c>
      <c r="AX28" s="5" t="s">
        <v>577</v>
      </c>
      <c r="AY28" s="5" t="s">
        <v>588</v>
      </c>
      <c r="AZ28" s="5" t="s">
        <v>588</v>
      </c>
      <c r="BA28" s="5" t="s">
        <v>577</v>
      </c>
      <c r="BB28" s="5" t="s">
        <v>579</v>
      </c>
      <c r="BC28" s="5" t="s">
        <v>579</v>
      </c>
      <c r="BD28" s="5" t="s">
        <v>577</v>
      </c>
      <c r="BE28" s="5" t="s">
        <v>579</v>
      </c>
      <c r="BF28" s="5" t="s">
        <v>579</v>
      </c>
      <c r="BG28" s="5" t="s">
        <v>577</v>
      </c>
      <c r="BH28" s="5" t="s">
        <v>579</v>
      </c>
      <c r="BI28" s="5" t="s">
        <v>579</v>
      </c>
      <c r="BJ28" s="5" t="s">
        <v>577</v>
      </c>
      <c r="BK28" s="5" t="s">
        <v>579</v>
      </c>
      <c r="BL28" s="5" t="s">
        <v>579</v>
      </c>
      <c r="BM28" s="5" t="s">
        <v>577</v>
      </c>
      <c r="BN28" s="5" t="s">
        <v>579</v>
      </c>
      <c r="BO28" s="5" t="s">
        <v>579</v>
      </c>
      <c r="BP28" s="5" t="s">
        <v>577</v>
      </c>
      <c r="BQ28" s="5" t="s">
        <v>579</v>
      </c>
      <c r="BR28" s="5" t="s">
        <v>579</v>
      </c>
      <c r="BS28" s="5" t="s">
        <v>577</v>
      </c>
      <c r="BT28" s="5" t="s">
        <v>579</v>
      </c>
      <c r="BU28" s="5" t="s">
        <v>1513</v>
      </c>
      <c r="BV28" s="5" t="s">
        <v>1513</v>
      </c>
      <c r="BW28" s="5" t="s">
        <v>577</v>
      </c>
      <c r="BX28" s="5" t="s">
        <v>717</v>
      </c>
      <c r="BY28" s="5" t="s">
        <v>717</v>
      </c>
      <c r="BZ28" s="5" t="s">
        <v>577</v>
      </c>
      <c r="CA28" s="5" t="s">
        <v>579</v>
      </c>
      <c r="CB28" s="5" t="s">
        <v>579</v>
      </c>
      <c r="CC28" s="5" t="s">
        <v>577</v>
      </c>
      <c r="CD28" s="5" t="s">
        <v>579</v>
      </c>
      <c r="CE28" s="5" t="s">
        <v>579</v>
      </c>
      <c r="CF28" s="5" t="s">
        <v>577</v>
      </c>
      <c r="CG28" s="5" t="s">
        <v>591</v>
      </c>
      <c r="CH28" s="5" t="s">
        <v>1514</v>
      </c>
      <c r="CI28" s="5" t="s">
        <v>577</v>
      </c>
      <c r="CJ28" s="5" t="s">
        <v>1515</v>
      </c>
      <c r="CK28" s="5" t="s">
        <v>1514</v>
      </c>
      <c r="CL28" s="5" t="s">
        <v>577</v>
      </c>
      <c r="CM28" s="5" t="s">
        <v>1515</v>
      </c>
      <c r="CN28" s="5" t="s">
        <v>1514</v>
      </c>
      <c r="CO28" s="5" t="s">
        <v>577</v>
      </c>
      <c r="CP28" s="5" t="s">
        <v>592</v>
      </c>
      <c r="CQ28" s="5" t="s">
        <v>1514</v>
      </c>
      <c r="CR28" s="5" t="s">
        <v>577</v>
      </c>
      <c r="CS28" s="5" t="s">
        <v>592</v>
      </c>
      <c r="CT28" s="5" t="s">
        <v>1514</v>
      </c>
      <c r="CU28" s="5" t="s">
        <v>577</v>
      </c>
      <c r="CV28" s="5" t="s">
        <v>1516</v>
      </c>
      <c r="CW28" s="5" t="s">
        <v>591</v>
      </c>
      <c r="CX28" s="5" t="s">
        <v>572</v>
      </c>
      <c r="CY28" s="5" t="s">
        <v>591</v>
      </c>
      <c r="CZ28" s="5" t="s">
        <v>1514</v>
      </c>
      <c r="DA28" s="5" t="s">
        <v>577</v>
      </c>
      <c r="DB28" s="5" t="s">
        <v>1516</v>
      </c>
      <c r="DC28" s="5" t="s">
        <v>1514</v>
      </c>
      <c r="DD28" s="5" t="s">
        <v>577</v>
      </c>
      <c r="DE28" s="5" t="s">
        <v>1517</v>
      </c>
      <c r="DF28" s="5" t="s">
        <v>591</v>
      </c>
      <c r="DG28" s="5" t="s">
        <v>577</v>
      </c>
      <c r="DH28" s="5" t="s">
        <v>579</v>
      </c>
      <c r="DI28" s="5" t="s">
        <v>579</v>
      </c>
      <c r="DJ28" s="5" t="s">
        <v>577</v>
      </c>
      <c r="DK28" s="5" t="s">
        <v>579</v>
      </c>
      <c r="DL28" s="5" t="s">
        <v>579</v>
      </c>
      <c r="DM28" s="5" t="s">
        <v>577</v>
      </c>
      <c r="DN28" s="5" t="s">
        <v>591</v>
      </c>
      <c r="DO28" s="5" t="s">
        <v>591</v>
      </c>
      <c r="DP28" s="5" t="s">
        <v>577</v>
      </c>
      <c r="DQ28" s="5" t="s">
        <v>579</v>
      </c>
      <c r="DR28" s="5" t="s">
        <v>579</v>
      </c>
      <c r="DS28" s="5" t="s">
        <v>577</v>
      </c>
      <c r="DT28" s="5" t="s">
        <v>579</v>
      </c>
      <c r="DU28" s="5" t="s">
        <v>579</v>
      </c>
      <c r="DV28" s="5" t="s">
        <v>577</v>
      </c>
      <c r="DW28" s="5" t="s">
        <v>579</v>
      </c>
      <c r="DX28" s="5" t="s">
        <v>579</v>
      </c>
      <c r="DY28" s="5" t="s">
        <v>577</v>
      </c>
      <c r="DZ28" s="5" t="s">
        <v>579</v>
      </c>
      <c r="EA28" s="5" t="s">
        <v>579</v>
      </c>
      <c r="EB28" s="5" t="s">
        <v>577</v>
      </c>
      <c r="EC28" s="5" t="s">
        <v>1388</v>
      </c>
      <c r="ED28" s="5" t="s">
        <v>1389</v>
      </c>
      <c r="EE28" s="5" t="s">
        <v>1518</v>
      </c>
      <c r="EF28" s="5" t="s">
        <v>1518</v>
      </c>
      <c r="EG28" s="5" t="s">
        <v>1519</v>
      </c>
      <c r="EH28" s="5" t="s">
        <v>1520</v>
      </c>
      <c r="EI28" s="5" t="s">
        <v>1388</v>
      </c>
      <c r="EJ28" s="5" t="s">
        <v>1389</v>
      </c>
      <c r="EK28" s="5" t="s">
        <v>604</v>
      </c>
      <c r="EL28" s="5" t="s">
        <v>604</v>
      </c>
      <c r="EM28" s="5" t="s">
        <v>605</v>
      </c>
      <c r="EN28" s="5" t="s">
        <v>605</v>
      </c>
      <c r="EO28" s="5" t="s">
        <v>606</v>
      </c>
      <c r="EP28" s="5" t="s">
        <v>606</v>
      </c>
      <c r="EQ28" s="5" t="s">
        <v>607</v>
      </c>
      <c r="ER28" s="5" t="s">
        <v>607</v>
      </c>
      <c r="ES28" s="5" t="s">
        <v>608</v>
      </c>
      <c r="ET28" s="5" t="s">
        <v>608</v>
      </c>
      <c r="EU28" s="5"/>
      <c r="EV28" s="5"/>
      <c r="EW28" s="5" t="s">
        <v>604</v>
      </c>
      <c r="EX28" s="5" t="s">
        <v>604</v>
      </c>
      <c r="EY28" s="5"/>
      <c r="EZ28" s="5"/>
      <c r="FA28" s="5" t="s">
        <v>610</v>
      </c>
      <c r="FB28" s="5" t="s">
        <v>610</v>
      </c>
      <c r="FC28" s="5" t="s">
        <v>610</v>
      </c>
      <c r="FD28" s="5" t="s">
        <v>610</v>
      </c>
      <c r="FE28" s="5" t="s">
        <v>611</v>
      </c>
      <c r="FF28" s="5" t="s">
        <v>611</v>
      </c>
      <c r="FG28" s="5" t="s">
        <v>604</v>
      </c>
      <c r="FH28" s="5" t="s">
        <v>604</v>
      </c>
      <c r="FI28" s="5" t="s">
        <v>610</v>
      </c>
      <c r="FJ28" s="5" t="s">
        <v>610</v>
      </c>
      <c r="FK28" s="5" t="s">
        <v>611</v>
      </c>
      <c r="FL28" s="5" t="s">
        <v>611</v>
      </c>
      <c r="FM28" s="5" t="s">
        <v>1289</v>
      </c>
      <c r="FN28" s="5" t="s">
        <v>1389</v>
      </c>
      <c r="FO28" s="5" t="s">
        <v>613</v>
      </c>
      <c r="FP28" s="5" t="s">
        <v>613</v>
      </c>
      <c r="FQ28" s="5" t="s">
        <v>579</v>
      </c>
      <c r="FR28" s="5" t="s">
        <v>579</v>
      </c>
      <c r="FS28" s="5" t="s">
        <v>1521</v>
      </c>
      <c r="FT28" s="5" t="s">
        <v>1521</v>
      </c>
      <c r="FU28" s="5" t="s">
        <v>579</v>
      </c>
      <c r="FV28" s="5" t="s">
        <v>579</v>
      </c>
      <c r="FW28" s="5" t="s">
        <v>579</v>
      </c>
      <c r="FX28" s="5" t="s">
        <v>579</v>
      </c>
      <c r="FY28" s="5" t="s">
        <v>1522</v>
      </c>
      <c r="FZ28" s="5" t="s">
        <v>1522</v>
      </c>
      <c r="GA28" s="5" t="s">
        <v>1523</v>
      </c>
      <c r="GB28" s="5" t="s">
        <v>1524</v>
      </c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 t="s">
        <v>1525</v>
      </c>
      <c r="GN28" s="5" t="s">
        <v>1525</v>
      </c>
      <c r="GO28" s="5" t="s">
        <v>1526</v>
      </c>
      <c r="GP28" s="5" t="s">
        <v>1525</v>
      </c>
      <c r="GQ28" s="5" t="s">
        <v>576</v>
      </c>
      <c r="GR28" s="5" t="s">
        <v>576</v>
      </c>
      <c r="GS28" s="5" t="s">
        <v>620</v>
      </c>
      <c r="GT28" s="5" t="s">
        <v>620</v>
      </c>
      <c r="GU28" s="5" t="s">
        <v>621</v>
      </c>
      <c r="GV28" s="5" t="s">
        <v>621</v>
      </c>
      <c r="GW28" s="5" t="s">
        <v>622</v>
      </c>
      <c r="GX28" s="5" t="s">
        <v>622</v>
      </c>
      <c r="GY28" s="5" t="s">
        <v>623</v>
      </c>
      <c r="GZ28" s="5" t="s">
        <v>623</v>
      </c>
      <c r="HA28" s="5" t="s">
        <v>579</v>
      </c>
      <c r="HB28" s="5" t="s">
        <v>579</v>
      </c>
      <c r="HC28" s="5" t="s">
        <v>610</v>
      </c>
      <c r="HD28" s="5" t="s">
        <v>610</v>
      </c>
      <c r="HE28" s="5"/>
      <c r="HF28" s="5"/>
      <c r="HG28" s="5" t="s">
        <v>1527</v>
      </c>
      <c r="HH28" s="5" t="s">
        <v>1528</v>
      </c>
      <c r="HI28" s="5" t="s">
        <v>579</v>
      </c>
      <c r="HJ28" s="5" t="s">
        <v>579</v>
      </c>
      <c r="HK28" s="5" t="s">
        <v>579</v>
      </c>
      <c r="HL28" s="5" t="s">
        <v>579</v>
      </c>
      <c r="HM28" s="5" t="s">
        <v>1518</v>
      </c>
      <c r="HN28" s="5" t="s">
        <v>1518</v>
      </c>
      <c r="HO28" s="5" t="s">
        <v>626</v>
      </c>
      <c r="HP28" s="5" t="s">
        <v>626</v>
      </c>
      <c r="HQ28" s="5" t="s">
        <v>1529</v>
      </c>
      <c r="HR28" s="5" t="s">
        <v>1529</v>
      </c>
      <c r="HS28" s="5" t="s">
        <v>898</v>
      </c>
      <c r="HT28" s="5" t="s">
        <v>898</v>
      </c>
      <c r="HU28" s="5" t="s">
        <v>587</v>
      </c>
      <c r="HV28" s="5" t="s">
        <v>587</v>
      </c>
      <c r="HW28" s="5" t="s">
        <v>591</v>
      </c>
      <c r="HX28" s="5" t="s">
        <v>591</v>
      </c>
      <c r="HY28" s="5" t="s">
        <v>579</v>
      </c>
      <c r="HZ28" s="5" t="s">
        <v>579</v>
      </c>
      <c r="IA28" s="5" t="s">
        <v>1530</v>
      </c>
      <c r="IB28" s="5" t="s">
        <v>1530</v>
      </c>
      <c r="IC28" s="5" t="s">
        <v>609</v>
      </c>
      <c r="ID28" s="5" t="s">
        <v>609</v>
      </c>
      <c r="IE28" s="5" t="s">
        <v>579</v>
      </c>
      <c r="IF28" s="5" t="s">
        <v>579</v>
      </c>
      <c r="IG28" s="5" t="s">
        <v>611</v>
      </c>
      <c r="IH28" s="5" t="s">
        <v>611</v>
      </c>
      <c r="II28" s="5" t="s">
        <v>780</v>
      </c>
      <c r="IJ28" s="5" t="s">
        <v>780</v>
      </c>
      <c r="IK28" s="5" t="s">
        <v>861</v>
      </c>
      <c r="IL28" s="5" t="s">
        <v>861</v>
      </c>
      <c r="IM28" s="5" t="s">
        <v>1531</v>
      </c>
      <c r="IN28" s="5" t="s">
        <v>1531</v>
      </c>
      <c r="IO28" s="5" t="s">
        <v>691</v>
      </c>
      <c r="IP28" s="5" t="s">
        <v>691</v>
      </c>
      <c r="IQ28" s="5" t="s">
        <v>579</v>
      </c>
      <c r="IR28" s="5" t="s">
        <v>579</v>
      </c>
      <c r="IS28" s="5" t="s">
        <v>611</v>
      </c>
      <c r="IT28" s="5" t="s">
        <v>611</v>
      </c>
      <c r="IU28" s="5" t="s">
        <v>579</v>
      </c>
      <c r="IV28" s="5" t="s">
        <v>579</v>
      </c>
      <c r="IW28" s="5" t="s">
        <v>579</v>
      </c>
      <c r="IX28" s="5" t="s">
        <v>579</v>
      </c>
      <c r="IY28" s="5" t="s">
        <v>579</v>
      </c>
      <c r="IZ28" s="5" t="s">
        <v>579</v>
      </c>
      <c r="JA28" s="5" t="s">
        <v>579</v>
      </c>
      <c r="JB28" s="5" t="s">
        <v>579</v>
      </c>
      <c r="JC28" s="5" t="s">
        <v>579</v>
      </c>
      <c r="JD28" s="5" t="s">
        <v>1389</v>
      </c>
      <c r="JE28" s="5" t="s">
        <v>635</v>
      </c>
      <c r="JF28" s="5" t="s">
        <v>635</v>
      </c>
      <c r="JG28" s="5" t="s">
        <v>1532</v>
      </c>
      <c r="JH28" s="5" t="s">
        <v>1533</v>
      </c>
      <c r="JI28" s="5" t="s">
        <v>1534</v>
      </c>
      <c r="JJ28" s="5" t="s">
        <v>1535</v>
      </c>
      <c r="JK28" s="5" t="s">
        <v>591</v>
      </c>
      <c r="JL28" s="5" t="s">
        <v>591</v>
      </c>
      <c r="JM28" s="5" t="s">
        <v>591</v>
      </c>
      <c r="JN28" s="5" t="s">
        <v>591</v>
      </c>
      <c r="JO28" s="5" t="s">
        <v>591</v>
      </c>
      <c r="JP28" s="5" t="s">
        <v>591</v>
      </c>
      <c r="JQ28" s="5" t="s">
        <v>591</v>
      </c>
      <c r="JR28" s="5" t="s">
        <v>1536</v>
      </c>
      <c r="JS28" s="5" t="s">
        <v>639</v>
      </c>
      <c r="JT28" s="5" t="s">
        <v>639</v>
      </c>
      <c r="JU28" s="5" t="s">
        <v>591</v>
      </c>
      <c r="JV28" s="5" t="s">
        <v>591</v>
      </c>
      <c r="JW28" s="5" t="s">
        <v>591</v>
      </c>
      <c r="JX28" s="5" t="s">
        <v>591</v>
      </c>
      <c r="JY28" s="5" t="s">
        <v>591</v>
      </c>
      <c r="JZ28" s="5" t="s">
        <v>591</v>
      </c>
      <c r="KA28" s="5" t="s">
        <v>591</v>
      </c>
      <c r="KB28" s="5" t="s">
        <v>591</v>
      </c>
      <c r="KC28" s="5" t="s">
        <v>591</v>
      </c>
      <c r="KD28" s="5" t="s">
        <v>591</v>
      </c>
      <c r="KE28" s="5" t="s">
        <v>591</v>
      </c>
      <c r="KF28" s="5" t="s">
        <v>591</v>
      </c>
      <c r="KG28" s="5" t="s">
        <v>1537</v>
      </c>
      <c r="KH28" s="5" t="s">
        <v>1538</v>
      </c>
      <c r="KI28" s="5" t="s">
        <v>603</v>
      </c>
      <c r="KJ28" s="5" t="s">
        <v>603</v>
      </c>
      <c r="KK28" s="5" t="s">
        <v>642</v>
      </c>
      <c r="KL28" s="5" t="s">
        <v>642</v>
      </c>
      <c r="KM28" s="5" t="s">
        <v>591</v>
      </c>
      <c r="KN28" s="5" t="s">
        <v>591</v>
      </c>
      <c r="KO28" s="5" t="s">
        <v>696</v>
      </c>
      <c r="KP28" s="5" t="s">
        <v>639</v>
      </c>
      <c r="KQ28" s="5" t="s">
        <v>591</v>
      </c>
      <c r="KR28" s="5" t="s">
        <v>591</v>
      </c>
      <c r="KS28" s="5" t="s">
        <v>591</v>
      </c>
      <c r="KT28" s="5" t="s">
        <v>591</v>
      </c>
      <c r="KU28" s="5" t="s">
        <v>591</v>
      </c>
      <c r="KV28" s="5" t="s">
        <v>591</v>
      </c>
      <c r="KW28" s="5" t="s">
        <v>591</v>
      </c>
      <c r="KX28" s="5" t="s">
        <v>591</v>
      </c>
      <c r="KY28" s="5" t="s">
        <v>579</v>
      </c>
      <c r="KZ28" s="5" t="s">
        <v>579</v>
      </c>
      <c r="LA28" s="5" t="s">
        <v>579</v>
      </c>
      <c r="LB28" s="5" t="s">
        <v>579</v>
      </c>
      <c r="LC28" s="5" t="s">
        <v>579</v>
      </c>
      <c r="LD28" s="5" t="s">
        <v>579</v>
      </c>
      <c r="LE28" s="5" t="s">
        <v>579</v>
      </c>
      <c r="LF28" s="5" t="s">
        <v>579</v>
      </c>
      <c r="LG28" s="5" t="s">
        <v>579</v>
      </c>
      <c r="LH28" s="5" t="s">
        <v>579</v>
      </c>
      <c r="LI28" s="5" t="s">
        <v>579</v>
      </c>
      <c r="LJ28" s="5" t="s">
        <v>579</v>
      </c>
      <c r="LK28" s="5" t="s">
        <v>579</v>
      </c>
      <c r="LL28" s="5" t="s">
        <v>579</v>
      </c>
      <c r="LM28" s="5" t="s">
        <v>579</v>
      </c>
      <c r="LN28" s="5" t="s">
        <v>579</v>
      </c>
      <c r="LO28" s="5" t="s">
        <v>579</v>
      </c>
      <c r="LP28" s="5" t="s">
        <v>579</v>
      </c>
      <c r="LQ28" s="5" t="s">
        <v>591</v>
      </c>
      <c r="LR28" s="5" t="s">
        <v>591</v>
      </c>
      <c r="LS28" s="5" t="s">
        <v>579</v>
      </c>
      <c r="LT28" s="5" t="s">
        <v>579</v>
      </c>
      <c r="LU28" s="5" t="s">
        <v>579</v>
      </c>
      <c r="LV28" s="5" t="s">
        <v>579</v>
      </c>
      <c r="LW28" s="5" t="s">
        <v>579</v>
      </c>
      <c r="LX28" s="5" t="s">
        <v>579</v>
      </c>
      <c r="LY28" s="5" t="s">
        <v>611</v>
      </c>
      <c r="LZ28" s="5" t="s">
        <v>611</v>
      </c>
      <c r="MA28" s="5" t="s">
        <v>579</v>
      </c>
      <c r="MB28" s="5" t="s">
        <v>579</v>
      </c>
      <c r="MC28" s="5" t="s">
        <v>579</v>
      </c>
      <c r="MD28" s="5" t="s">
        <v>579</v>
      </c>
      <c r="ME28" s="5" t="s">
        <v>645</v>
      </c>
      <c r="MF28" s="5" t="s">
        <v>645</v>
      </c>
      <c r="MG28" s="5" t="s">
        <v>587</v>
      </c>
      <c r="MH28" s="5" t="s">
        <v>587</v>
      </c>
      <c r="MI28" s="5" t="s">
        <v>576</v>
      </c>
      <c r="MJ28" s="5" t="s">
        <v>576</v>
      </c>
      <c r="MK28" s="5" t="s">
        <v>591</v>
      </c>
      <c r="ML28" s="5" t="s">
        <v>591</v>
      </c>
      <c r="MM28" s="5" t="s">
        <v>579</v>
      </c>
      <c r="MN28" s="5" t="s">
        <v>579</v>
      </c>
      <c r="MO28" s="5" t="s">
        <v>579</v>
      </c>
      <c r="MP28" s="5" t="s">
        <v>579</v>
      </c>
      <c r="MQ28" s="5" t="s">
        <v>591</v>
      </c>
      <c r="MR28" s="5" t="s">
        <v>591</v>
      </c>
      <c r="MS28" s="5" t="s">
        <v>591</v>
      </c>
      <c r="MT28" s="5" t="s">
        <v>591</v>
      </c>
      <c r="MU28" s="5" t="s">
        <v>579</v>
      </c>
      <c r="MV28" s="5" t="s">
        <v>579</v>
      </c>
      <c r="MW28" s="5" t="s">
        <v>579</v>
      </c>
      <c r="MX28" s="5" t="s">
        <v>579</v>
      </c>
      <c r="MY28" s="5" t="s">
        <v>579</v>
      </c>
      <c r="MZ28" s="5" t="s">
        <v>579</v>
      </c>
      <c r="NA28" s="5" t="s">
        <v>579</v>
      </c>
      <c r="NB28" s="5" t="s">
        <v>579</v>
      </c>
      <c r="NC28" s="5" t="s">
        <v>579</v>
      </c>
      <c r="ND28" s="5" t="s">
        <v>579</v>
      </c>
      <c r="NE28" s="5" t="s">
        <v>579</v>
      </c>
      <c r="NF28" s="5" t="s">
        <v>579</v>
      </c>
      <c r="NG28" s="5" t="s">
        <v>1388</v>
      </c>
      <c r="NH28" s="5" t="s">
        <v>1389</v>
      </c>
      <c r="NI28" s="5" t="s">
        <v>1539</v>
      </c>
      <c r="NJ28" s="5" t="s">
        <v>1540</v>
      </c>
      <c r="NK28" s="5" t="s">
        <v>605</v>
      </c>
      <c r="NL28" s="5" t="s">
        <v>605</v>
      </c>
      <c r="NM28" s="5" t="s">
        <v>605</v>
      </c>
      <c r="NN28" s="5" t="s">
        <v>605</v>
      </c>
      <c r="NO28" s="5" t="s">
        <v>574</v>
      </c>
      <c r="NP28" s="5" t="s">
        <v>574</v>
      </c>
      <c r="NQ28" s="5" t="s">
        <v>648</v>
      </c>
      <c r="NR28" s="5" t="s">
        <v>648</v>
      </c>
      <c r="NS28" s="5" t="s">
        <v>611</v>
      </c>
      <c r="NT28" s="5" t="s">
        <v>611</v>
      </c>
      <c r="NU28" s="5" t="s">
        <v>611</v>
      </c>
      <c r="NV28" s="5" t="s">
        <v>611</v>
      </c>
      <c r="NW28" s="5" t="s">
        <v>611</v>
      </c>
      <c r="NX28" s="5" t="s">
        <v>611</v>
      </c>
      <c r="NY28" s="5" t="s">
        <v>611</v>
      </c>
      <c r="NZ28" s="5" t="s">
        <v>611</v>
      </c>
      <c r="OA28" s="5" t="s">
        <v>579</v>
      </c>
      <c r="OB28" s="5" t="s">
        <v>579</v>
      </c>
      <c r="OC28" s="5" t="s">
        <v>579</v>
      </c>
      <c r="OD28" s="5" t="s">
        <v>579</v>
      </c>
      <c r="OE28" s="5" t="s">
        <v>579</v>
      </c>
      <c r="OF28" s="5" t="s">
        <v>579</v>
      </c>
      <c r="OG28" s="5" t="s">
        <v>579</v>
      </c>
      <c r="OH28" s="5" t="s">
        <v>579</v>
      </c>
      <c r="OI28" s="5" t="s">
        <v>579</v>
      </c>
      <c r="OJ28" s="5" t="s">
        <v>579</v>
      </c>
      <c r="OK28" s="5" t="s">
        <v>579</v>
      </c>
      <c r="OL28" s="5" t="s">
        <v>579</v>
      </c>
      <c r="OM28" s="5" t="s">
        <v>611</v>
      </c>
      <c r="ON28" s="5" t="s">
        <v>611</v>
      </c>
      <c r="OO28" s="5" t="s">
        <v>579</v>
      </c>
      <c r="OP28" s="5" t="s">
        <v>579</v>
      </c>
      <c r="OQ28" s="5" t="s">
        <v>579</v>
      </c>
      <c r="OR28" s="5" t="s">
        <v>579</v>
      </c>
      <c r="OS28" s="5" t="s">
        <v>579</v>
      </c>
      <c r="OT28" s="5" t="s">
        <v>579</v>
      </c>
      <c r="OU28" s="5" t="s">
        <v>579</v>
      </c>
      <c r="OV28" s="5" t="s">
        <v>579</v>
      </c>
      <c r="OW28" s="5" t="s">
        <v>1541</v>
      </c>
      <c r="OX28" s="5" t="s">
        <v>649</v>
      </c>
      <c r="OY28" s="5" t="s">
        <v>579</v>
      </c>
      <c r="OZ28" s="5" t="s">
        <v>579</v>
      </c>
      <c r="PA28" s="5" t="s">
        <v>610</v>
      </c>
      <c r="PB28" s="5" t="s">
        <v>611</v>
      </c>
      <c r="PC28" s="5" t="s">
        <v>1023</v>
      </c>
      <c r="PD28" s="5" t="s">
        <v>579</v>
      </c>
      <c r="PE28" s="5" t="s">
        <v>579</v>
      </c>
      <c r="PF28" s="5" t="s">
        <v>579</v>
      </c>
      <c r="PG28" s="5" t="s">
        <v>579</v>
      </c>
      <c r="PH28" s="5" t="s">
        <v>579</v>
      </c>
      <c r="PI28" s="5" t="s">
        <v>579</v>
      </c>
      <c r="PJ28" s="5" t="s">
        <v>579</v>
      </c>
      <c r="PK28" s="5" t="s">
        <v>650</v>
      </c>
      <c r="PL28" s="5" t="s">
        <v>1513</v>
      </c>
      <c r="PM28" s="5" t="s">
        <v>883</v>
      </c>
      <c r="PN28" s="5" t="s">
        <v>883</v>
      </c>
      <c r="PO28" s="5" t="s">
        <v>579</v>
      </c>
      <c r="PP28" s="5" t="s">
        <v>579</v>
      </c>
      <c r="PQ28" s="5" t="s">
        <v>611</v>
      </c>
      <c r="PR28" s="5" t="s">
        <v>611</v>
      </c>
      <c r="PS28" s="5" t="s">
        <v>579</v>
      </c>
      <c r="PT28" s="5" t="s">
        <v>579</v>
      </c>
      <c r="PU28" s="5" t="s">
        <v>650</v>
      </c>
      <c r="PV28" s="5" t="s">
        <v>650</v>
      </c>
      <c r="PW28" s="5" t="s">
        <v>611</v>
      </c>
      <c r="PX28" s="5" t="s">
        <v>611</v>
      </c>
      <c r="PY28" s="5" t="s">
        <v>579</v>
      </c>
      <c r="PZ28" s="5" t="s">
        <v>579</v>
      </c>
      <c r="QA28" s="5" t="s">
        <v>579</v>
      </c>
      <c r="QB28" s="5" t="s">
        <v>579</v>
      </c>
      <c r="QC28" s="5" t="s">
        <v>591</v>
      </c>
      <c r="QD28" s="5" t="s">
        <v>591</v>
      </c>
      <c r="QE28" s="5" t="s">
        <v>579</v>
      </c>
      <c r="QF28" s="5" t="s">
        <v>610</v>
      </c>
      <c r="QG28" s="5" t="s">
        <v>579</v>
      </c>
      <c r="QH28" s="5" t="s">
        <v>652</v>
      </c>
      <c r="QI28" s="5" t="s">
        <v>579</v>
      </c>
      <c r="QJ28" s="5" t="s">
        <v>653</v>
      </c>
      <c r="QK28" s="5" t="s">
        <v>579</v>
      </c>
      <c r="QL28" s="5" t="s">
        <v>837</v>
      </c>
      <c r="QM28" s="5" t="s">
        <v>591</v>
      </c>
      <c r="QN28" s="5" t="s">
        <v>591</v>
      </c>
      <c r="QO28" s="5" t="s">
        <v>591</v>
      </c>
      <c r="QP28" s="5" t="s">
        <v>1525</v>
      </c>
      <c r="QQ28" s="5" t="s">
        <v>591</v>
      </c>
      <c r="QR28" s="5" t="s">
        <v>591</v>
      </c>
      <c r="QS28" s="5" t="s">
        <v>591</v>
      </c>
      <c r="QT28" s="5" t="s">
        <v>591</v>
      </c>
      <c r="QU28" s="5" t="s">
        <v>883</v>
      </c>
      <c r="QV28" s="5" t="s">
        <v>883</v>
      </c>
      <c r="QW28" s="5" t="s">
        <v>1537</v>
      </c>
      <c r="QX28" s="5" t="s">
        <v>656</v>
      </c>
      <c r="QY28" s="5" t="s">
        <v>603</v>
      </c>
      <c r="QZ28" s="5" t="s">
        <v>579</v>
      </c>
      <c r="RA28" s="5" t="s">
        <v>605</v>
      </c>
      <c r="RB28" s="5" t="s">
        <v>605</v>
      </c>
      <c r="RC28" s="5" t="s">
        <v>592</v>
      </c>
      <c r="RD28" s="5" t="s">
        <v>1514</v>
      </c>
      <c r="RE28" s="5" t="s">
        <v>591</v>
      </c>
      <c r="RF28" s="5" t="s">
        <v>591</v>
      </c>
      <c r="RG28" s="5" t="s">
        <v>591</v>
      </c>
      <c r="RH28" s="5" t="s">
        <v>591</v>
      </c>
      <c r="RI28" s="5" t="s">
        <v>591</v>
      </c>
      <c r="RJ28" s="5" t="s">
        <v>591</v>
      </c>
      <c r="RK28" s="5" t="s">
        <v>591</v>
      </c>
      <c r="RL28" s="5" t="s">
        <v>591</v>
      </c>
      <c r="RM28" s="5" t="s">
        <v>591</v>
      </c>
      <c r="RN28" s="5" t="s">
        <v>591</v>
      </c>
      <c r="RO28" s="5" t="s">
        <v>591</v>
      </c>
      <c r="RP28" s="5" t="s">
        <v>591</v>
      </c>
      <c r="RQ28" s="5" t="s">
        <v>591</v>
      </c>
      <c r="RR28" s="5" t="s">
        <v>591</v>
      </c>
      <c r="RS28" s="5" t="s">
        <v>591</v>
      </c>
      <c r="RT28" s="5" t="s">
        <v>591</v>
      </c>
      <c r="RU28" s="5" t="s">
        <v>591</v>
      </c>
      <c r="RV28" s="5" t="s">
        <v>591</v>
      </c>
      <c r="RW28" s="5" t="s">
        <v>591</v>
      </c>
      <c r="RX28" s="5" t="s">
        <v>591</v>
      </c>
      <c r="RY28" s="5" t="s">
        <v>591</v>
      </c>
      <c r="RZ28" s="5" t="s">
        <v>591</v>
      </c>
      <c r="SA28" s="5" t="s">
        <v>591</v>
      </c>
      <c r="SB28" s="5" t="s">
        <v>591</v>
      </c>
      <c r="SC28" s="5" t="s">
        <v>591</v>
      </c>
      <c r="SD28" s="5" t="s">
        <v>591</v>
      </c>
      <c r="SE28" s="5" t="s">
        <v>591</v>
      </c>
      <c r="SF28" s="5" t="s">
        <v>591</v>
      </c>
      <c r="SG28" s="5" t="s">
        <v>591</v>
      </c>
      <c r="SH28" s="5" t="s">
        <v>591</v>
      </c>
      <c r="SI28" s="5" t="s">
        <v>579</v>
      </c>
      <c r="SJ28" s="5" t="s">
        <v>579</v>
      </c>
      <c r="SK28" s="5" t="s">
        <v>591</v>
      </c>
      <c r="SL28" s="5" t="s">
        <v>591</v>
      </c>
      <c r="SM28" s="5" t="s">
        <v>611</v>
      </c>
      <c r="SN28" s="5" t="s">
        <v>611</v>
      </c>
      <c r="SO28" s="5" t="s">
        <v>611</v>
      </c>
      <c r="SP28" s="5" t="s">
        <v>611</v>
      </c>
      <c r="SQ28" s="5" t="s">
        <v>579</v>
      </c>
      <c r="SR28" s="5" t="s">
        <v>579</v>
      </c>
      <c r="SS28" s="5" t="s">
        <v>610</v>
      </c>
      <c r="ST28" s="5" t="s">
        <v>610</v>
      </c>
      <c r="SU28" s="5" t="s">
        <v>657</v>
      </c>
      <c r="SV28" s="5" t="s">
        <v>657</v>
      </c>
      <c r="SW28" s="5" t="s">
        <v>579</v>
      </c>
      <c r="SX28" s="5" t="s">
        <v>579</v>
      </c>
      <c r="SY28" s="5" t="s">
        <v>579</v>
      </c>
      <c r="SZ28" s="5" t="s">
        <v>579</v>
      </c>
      <c r="TA28" s="5" t="s">
        <v>579</v>
      </c>
      <c r="TB28" s="5" t="s">
        <v>579</v>
      </c>
      <c r="TC28" s="5" t="s">
        <v>579</v>
      </c>
      <c r="TD28" s="5" t="s">
        <v>579</v>
      </c>
      <c r="TE28" s="5" t="s">
        <v>579</v>
      </c>
      <c r="TF28" s="5" t="s">
        <v>579</v>
      </c>
      <c r="TG28" s="5" t="s">
        <v>579</v>
      </c>
      <c r="TH28" s="5" t="s">
        <v>579</v>
      </c>
      <c r="TI28" s="5" t="s">
        <v>587</v>
      </c>
      <c r="TJ28" s="5" t="s">
        <v>587</v>
      </c>
      <c r="TK28" s="5" t="s">
        <v>579</v>
      </c>
      <c r="TL28" s="5" t="s">
        <v>579</v>
      </c>
      <c r="TM28" s="5" t="s">
        <v>579</v>
      </c>
      <c r="TN28" s="5" t="s">
        <v>579</v>
      </c>
      <c r="TO28" s="5" t="s">
        <v>579</v>
      </c>
      <c r="TP28" s="5" t="s">
        <v>579</v>
      </c>
      <c r="TQ28" s="5" t="s">
        <v>579</v>
      </c>
      <c r="TR28" s="5" t="s">
        <v>652</v>
      </c>
      <c r="TS28" s="5" t="s">
        <v>579</v>
      </c>
      <c r="TT28" s="5" t="s">
        <v>653</v>
      </c>
      <c r="TU28" s="5" t="s">
        <v>579</v>
      </c>
      <c r="TV28" s="5" t="s">
        <v>837</v>
      </c>
      <c r="TW28" s="5" t="s">
        <v>579</v>
      </c>
      <c r="TX28" s="5" t="s">
        <v>579</v>
      </c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 t="s">
        <v>579</v>
      </c>
      <c r="UJ28" s="5" t="s">
        <v>579</v>
      </c>
      <c r="UK28" s="5" t="s">
        <v>611</v>
      </c>
      <c r="UL28" s="5" t="s">
        <v>611</v>
      </c>
      <c r="UM28" s="5" t="s">
        <v>611</v>
      </c>
      <c r="UN28" s="5" t="s">
        <v>611</v>
      </c>
      <c r="UO28" s="5"/>
      <c r="UP28" s="5"/>
      <c r="UQ28" s="5" t="s">
        <v>645</v>
      </c>
      <c r="UR28" s="5" t="s">
        <v>645</v>
      </c>
      <c r="US28" s="5" t="s">
        <v>658</v>
      </c>
      <c r="UT28" s="5" t="s">
        <v>659</v>
      </c>
      <c r="UU28" s="5" t="s">
        <v>579</v>
      </c>
      <c r="UV28" s="5" t="s">
        <v>572</v>
      </c>
      <c r="UW28" s="5" t="s">
        <v>703</v>
      </c>
      <c r="UX28" s="5" t="s">
        <v>703</v>
      </c>
      <c r="UY28" s="5" t="s">
        <v>577</v>
      </c>
      <c r="UZ28" s="5" t="s">
        <v>704</v>
      </c>
      <c r="VA28" s="5" t="s">
        <v>705</v>
      </c>
      <c r="VB28" s="5" t="s">
        <v>572</v>
      </c>
    </row>
    <row r="29" spans="1:574" s="7" customFormat="1" x14ac:dyDescent="0.25">
      <c r="A29" s="5" t="s">
        <v>572</v>
      </c>
      <c r="B29" s="6" t="s">
        <v>1542</v>
      </c>
      <c r="C29" s="5" t="s">
        <v>574</v>
      </c>
      <c r="D29" s="6" t="s">
        <v>1543</v>
      </c>
      <c r="E29" s="5" t="s">
        <v>574</v>
      </c>
      <c r="F29" s="5" t="s">
        <v>576</v>
      </c>
      <c r="G29" s="5" t="s">
        <v>576</v>
      </c>
      <c r="H29" s="5" t="s">
        <v>577</v>
      </c>
      <c r="I29" s="5" t="s">
        <v>578</v>
      </c>
      <c r="J29" s="5" t="s">
        <v>578</v>
      </c>
      <c r="K29" s="5" t="s">
        <v>577</v>
      </c>
      <c r="L29" s="5" t="s">
        <v>579</v>
      </c>
      <c r="M29" s="5" t="s">
        <v>579</v>
      </c>
      <c r="N29" s="5" t="s">
        <v>577</v>
      </c>
      <c r="O29" s="5" t="s">
        <v>579</v>
      </c>
      <c r="P29" s="5" t="s">
        <v>579</v>
      </c>
      <c r="Q29" s="5" t="s">
        <v>577</v>
      </c>
      <c r="R29" s="5" t="s">
        <v>579</v>
      </c>
      <c r="S29" s="5" t="s">
        <v>579</v>
      </c>
      <c r="T29" s="5" t="s">
        <v>577</v>
      </c>
      <c r="U29" s="5" t="s">
        <v>579</v>
      </c>
      <c r="V29" s="5" t="s">
        <v>579</v>
      </c>
      <c r="W29" s="5" t="s">
        <v>577</v>
      </c>
      <c r="X29" s="5" t="s">
        <v>1544</v>
      </c>
      <c r="Y29" s="5" t="s">
        <v>1544</v>
      </c>
      <c r="Z29" s="5" t="s">
        <v>577</v>
      </c>
      <c r="AA29" s="5" t="s">
        <v>1545</v>
      </c>
      <c r="AB29" s="5" t="s">
        <v>1545</v>
      </c>
      <c r="AC29" s="5" t="s">
        <v>577</v>
      </c>
      <c r="AD29" s="5" t="s">
        <v>1546</v>
      </c>
      <c r="AE29" s="5" t="s">
        <v>1546</v>
      </c>
      <c r="AF29" s="5" t="s">
        <v>577</v>
      </c>
      <c r="AG29" s="5" t="s">
        <v>1547</v>
      </c>
      <c r="AH29" s="5" t="s">
        <v>1547</v>
      </c>
      <c r="AI29" s="5" t="s">
        <v>577</v>
      </c>
      <c r="AJ29" s="5"/>
      <c r="AK29" s="5"/>
      <c r="AL29" s="5" t="s">
        <v>577</v>
      </c>
      <c r="AM29" s="5"/>
      <c r="AN29" s="5"/>
      <c r="AO29" s="5" t="s">
        <v>577</v>
      </c>
      <c r="AP29" s="5" t="s">
        <v>584</v>
      </c>
      <c r="AQ29" s="5" t="s">
        <v>585</v>
      </c>
      <c r="AR29" s="5" t="s">
        <v>577</v>
      </c>
      <c r="AS29" s="5" t="s">
        <v>586</v>
      </c>
      <c r="AT29" s="5" t="s">
        <v>586</v>
      </c>
      <c r="AU29" s="5" t="s">
        <v>577</v>
      </c>
      <c r="AV29" s="5" t="s">
        <v>645</v>
      </c>
      <c r="AW29" s="5" t="s">
        <v>645</v>
      </c>
      <c r="AX29" s="5" t="s">
        <v>577</v>
      </c>
      <c r="AY29" s="5" t="s">
        <v>808</v>
      </c>
      <c r="AZ29" s="5" t="s">
        <v>808</v>
      </c>
      <c r="BA29" s="5" t="s">
        <v>577</v>
      </c>
      <c r="BB29" s="5" t="s">
        <v>579</v>
      </c>
      <c r="BC29" s="5" t="s">
        <v>579</v>
      </c>
      <c r="BD29" s="5" t="s">
        <v>577</v>
      </c>
      <c r="BE29" s="5" t="s">
        <v>579</v>
      </c>
      <c r="BF29" s="5" t="s">
        <v>579</v>
      </c>
      <c r="BG29" s="5" t="s">
        <v>577</v>
      </c>
      <c r="BH29" s="5" t="s">
        <v>714</v>
      </c>
      <c r="BI29" s="5" t="s">
        <v>714</v>
      </c>
      <c r="BJ29" s="5" t="s">
        <v>577</v>
      </c>
      <c r="BK29" s="5" t="s">
        <v>579</v>
      </c>
      <c r="BL29" s="5" t="s">
        <v>579</v>
      </c>
      <c r="BM29" s="5" t="s">
        <v>577</v>
      </c>
      <c r="BN29" s="5" t="s">
        <v>579</v>
      </c>
      <c r="BO29" s="5" t="s">
        <v>579</v>
      </c>
      <c r="BP29" s="5" t="s">
        <v>577</v>
      </c>
      <c r="BQ29" s="5" t="s">
        <v>1548</v>
      </c>
      <c r="BR29" s="5" t="s">
        <v>1548</v>
      </c>
      <c r="BS29" s="5" t="s">
        <v>577</v>
      </c>
      <c r="BT29" s="5" t="s">
        <v>579</v>
      </c>
      <c r="BU29" s="5" t="s">
        <v>1549</v>
      </c>
      <c r="BV29" s="5" t="s">
        <v>1549</v>
      </c>
      <c r="BW29" s="5" t="s">
        <v>577</v>
      </c>
      <c r="BX29" s="5" t="s">
        <v>590</v>
      </c>
      <c r="BY29" s="5" t="s">
        <v>590</v>
      </c>
      <c r="BZ29" s="5" t="s">
        <v>577</v>
      </c>
      <c r="CA29" s="5" t="s">
        <v>579</v>
      </c>
      <c r="CB29" s="5" t="s">
        <v>579</v>
      </c>
      <c r="CC29" s="5" t="s">
        <v>577</v>
      </c>
      <c r="CD29" s="5" t="s">
        <v>579</v>
      </c>
      <c r="CE29" s="5" t="s">
        <v>579</v>
      </c>
      <c r="CF29" s="5" t="s">
        <v>577</v>
      </c>
      <c r="CG29" s="5" t="s">
        <v>591</v>
      </c>
      <c r="CH29" s="5" t="s">
        <v>1550</v>
      </c>
      <c r="CI29" s="5" t="s">
        <v>577</v>
      </c>
      <c r="CJ29" s="5" t="s">
        <v>1551</v>
      </c>
      <c r="CK29" s="5" t="s">
        <v>1550</v>
      </c>
      <c r="CL29" s="5" t="s">
        <v>577</v>
      </c>
      <c r="CM29" s="5" t="s">
        <v>1551</v>
      </c>
      <c r="CN29" s="5" t="s">
        <v>1550</v>
      </c>
      <c r="CO29" s="5" t="s">
        <v>577</v>
      </c>
      <c r="CP29" s="5" t="s">
        <v>592</v>
      </c>
      <c r="CQ29" s="5" t="s">
        <v>1550</v>
      </c>
      <c r="CR29" s="5" t="s">
        <v>577</v>
      </c>
      <c r="CS29" s="5" t="s">
        <v>592</v>
      </c>
      <c r="CT29" s="5" t="s">
        <v>1550</v>
      </c>
      <c r="CU29" s="5" t="s">
        <v>577</v>
      </c>
      <c r="CV29" s="5" t="s">
        <v>1552</v>
      </c>
      <c r="CW29" s="5" t="s">
        <v>591</v>
      </c>
      <c r="CX29" s="5" t="s">
        <v>572</v>
      </c>
      <c r="CY29" s="5" t="s">
        <v>591</v>
      </c>
      <c r="CZ29" s="5" t="s">
        <v>1550</v>
      </c>
      <c r="DA29" s="5" t="s">
        <v>577</v>
      </c>
      <c r="DB29" s="5" t="s">
        <v>1552</v>
      </c>
      <c r="DC29" s="5" t="s">
        <v>1550</v>
      </c>
      <c r="DD29" s="5" t="s">
        <v>577</v>
      </c>
      <c r="DE29" s="5" t="s">
        <v>1553</v>
      </c>
      <c r="DF29" s="5" t="s">
        <v>591</v>
      </c>
      <c r="DG29" s="5" t="s">
        <v>577</v>
      </c>
      <c r="DH29" s="5" t="s">
        <v>579</v>
      </c>
      <c r="DI29" s="5" t="s">
        <v>579</v>
      </c>
      <c r="DJ29" s="5" t="s">
        <v>577</v>
      </c>
      <c r="DK29" s="5" t="s">
        <v>579</v>
      </c>
      <c r="DL29" s="5" t="s">
        <v>579</v>
      </c>
      <c r="DM29" s="5" t="s">
        <v>577</v>
      </c>
      <c r="DN29" s="5" t="s">
        <v>591</v>
      </c>
      <c r="DO29" s="5" t="s">
        <v>591</v>
      </c>
      <c r="DP29" s="5" t="s">
        <v>577</v>
      </c>
      <c r="DQ29" s="5" t="s">
        <v>579</v>
      </c>
      <c r="DR29" s="5" t="s">
        <v>579</v>
      </c>
      <c r="DS29" s="5" t="s">
        <v>577</v>
      </c>
      <c r="DT29" s="5" t="s">
        <v>579</v>
      </c>
      <c r="DU29" s="5" t="s">
        <v>579</v>
      </c>
      <c r="DV29" s="5" t="s">
        <v>577</v>
      </c>
      <c r="DW29" s="5" t="s">
        <v>579</v>
      </c>
      <c r="DX29" s="5" t="s">
        <v>579</v>
      </c>
      <c r="DY29" s="5" t="s">
        <v>577</v>
      </c>
      <c r="DZ29" s="5" t="s">
        <v>579</v>
      </c>
      <c r="EA29" s="5" t="s">
        <v>579</v>
      </c>
      <c r="EB29" s="5" t="s">
        <v>577</v>
      </c>
      <c r="EC29" s="5" t="s">
        <v>1388</v>
      </c>
      <c r="ED29" s="5" t="s">
        <v>1389</v>
      </c>
      <c r="EE29" s="5" t="s">
        <v>1518</v>
      </c>
      <c r="EF29" s="5" t="s">
        <v>1518</v>
      </c>
      <c r="EG29" s="5" t="s">
        <v>1554</v>
      </c>
      <c r="EH29" s="5" t="s">
        <v>1555</v>
      </c>
      <c r="EI29" s="5" t="s">
        <v>1388</v>
      </c>
      <c r="EJ29" s="5" t="s">
        <v>1389</v>
      </c>
      <c r="EK29" s="5" t="s">
        <v>747</v>
      </c>
      <c r="EL29" s="5" t="s">
        <v>604</v>
      </c>
      <c r="EM29" s="5" t="s">
        <v>605</v>
      </c>
      <c r="EN29" s="5" t="s">
        <v>605</v>
      </c>
      <c r="EO29" s="5" t="s">
        <v>606</v>
      </c>
      <c r="EP29" s="5" t="s">
        <v>606</v>
      </c>
      <c r="EQ29" s="5" t="s">
        <v>607</v>
      </c>
      <c r="ER29" s="5" t="s">
        <v>607</v>
      </c>
      <c r="ES29" s="5" t="s">
        <v>608</v>
      </c>
      <c r="ET29" s="5" t="s">
        <v>608</v>
      </c>
      <c r="EU29" s="5"/>
      <c r="EV29" s="5"/>
      <c r="EW29" s="5" t="s">
        <v>604</v>
      </c>
      <c r="EX29" s="5" t="s">
        <v>604</v>
      </c>
      <c r="EY29" s="5"/>
      <c r="EZ29" s="5"/>
      <c r="FA29" s="5" t="s">
        <v>610</v>
      </c>
      <c r="FB29" s="5" t="s">
        <v>610</v>
      </c>
      <c r="FC29" s="5" t="s">
        <v>610</v>
      </c>
      <c r="FD29" s="5" t="s">
        <v>610</v>
      </c>
      <c r="FE29" s="5" t="s">
        <v>611</v>
      </c>
      <c r="FF29" s="5" t="s">
        <v>611</v>
      </c>
      <c r="FG29" s="5" t="s">
        <v>604</v>
      </c>
      <c r="FH29" s="5" t="s">
        <v>604</v>
      </c>
      <c r="FI29" s="5" t="s">
        <v>610</v>
      </c>
      <c r="FJ29" s="5" t="s">
        <v>610</v>
      </c>
      <c r="FK29" s="5" t="s">
        <v>610</v>
      </c>
      <c r="FL29" s="5" t="s">
        <v>610</v>
      </c>
      <c r="FM29" s="5" t="s">
        <v>1556</v>
      </c>
      <c r="FN29" s="5" t="s">
        <v>1389</v>
      </c>
      <c r="FO29" s="5" t="s">
        <v>613</v>
      </c>
      <c r="FP29" s="5" t="s">
        <v>613</v>
      </c>
      <c r="FQ29" s="5" t="s">
        <v>579</v>
      </c>
      <c r="FR29" s="5" t="s">
        <v>579</v>
      </c>
      <c r="FS29" s="5" t="s">
        <v>1557</v>
      </c>
      <c r="FT29" s="5" t="s">
        <v>1557</v>
      </c>
      <c r="FU29" s="5" t="s">
        <v>579</v>
      </c>
      <c r="FV29" s="5" t="s">
        <v>579</v>
      </c>
      <c r="FW29" s="5" t="s">
        <v>579</v>
      </c>
      <c r="FX29" s="5" t="s">
        <v>579</v>
      </c>
      <c r="FY29" s="5" t="s">
        <v>1558</v>
      </c>
      <c r="FZ29" s="5" t="s">
        <v>1558</v>
      </c>
      <c r="GA29" s="5" t="s">
        <v>1523</v>
      </c>
      <c r="GB29" s="5" t="s">
        <v>1524</v>
      </c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 t="s">
        <v>1559</v>
      </c>
      <c r="GN29" s="5" t="s">
        <v>1559</v>
      </c>
      <c r="GO29" s="5" t="s">
        <v>1560</v>
      </c>
      <c r="GP29" s="5" t="s">
        <v>1559</v>
      </c>
      <c r="GQ29" s="5" t="s">
        <v>576</v>
      </c>
      <c r="GR29" s="5" t="s">
        <v>576</v>
      </c>
      <c r="GS29" s="5" t="s">
        <v>620</v>
      </c>
      <c r="GT29" s="5" t="s">
        <v>620</v>
      </c>
      <c r="GU29" s="5" t="s">
        <v>621</v>
      </c>
      <c r="GV29" s="5" t="s">
        <v>621</v>
      </c>
      <c r="GW29" s="5" t="s">
        <v>622</v>
      </c>
      <c r="GX29" s="5" t="s">
        <v>622</v>
      </c>
      <c r="GY29" s="5" t="s">
        <v>623</v>
      </c>
      <c r="GZ29" s="5" t="s">
        <v>623</v>
      </c>
      <c r="HA29" s="5" t="s">
        <v>579</v>
      </c>
      <c r="HB29" s="5" t="s">
        <v>579</v>
      </c>
      <c r="HC29" s="5" t="s">
        <v>610</v>
      </c>
      <c r="HD29" s="5" t="s">
        <v>610</v>
      </c>
      <c r="HE29" s="5"/>
      <c r="HF29" s="5"/>
      <c r="HG29" s="5" t="s">
        <v>1561</v>
      </c>
      <c r="HH29" s="5" t="s">
        <v>1562</v>
      </c>
      <c r="HI29" s="5" t="s">
        <v>579</v>
      </c>
      <c r="HJ29" s="5" t="s">
        <v>579</v>
      </c>
      <c r="HK29" s="5" t="s">
        <v>579</v>
      </c>
      <c r="HL29" s="5" t="s">
        <v>579</v>
      </c>
      <c r="HM29" s="5" t="s">
        <v>1518</v>
      </c>
      <c r="HN29" s="5" t="s">
        <v>1518</v>
      </c>
      <c r="HO29" s="5" t="s">
        <v>626</v>
      </c>
      <c r="HP29" s="5" t="s">
        <v>626</v>
      </c>
      <c r="HQ29" s="5" t="s">
        <v>1529</v>
      </c>
      <c r="HR29" s="5" t="s">
        <v>1529</v>
      </c>
      <c r="HS29" s="5" t="s">
        <v>898</v>
      </c>
      <c r="HT29" s="5" t="s">
        <v>898</v>
      </c>
      <c r="HU29" s="5" t="s">
        <v>645</v>
      </c>
      <c r="HV29" s="5" t="s">
        <v>645</v>
      </c>
      <c r="HW29" s="5" t="s">
        <v>591</v>
      </c>
      <c r="HX29" s="5" t="s">
        <v>591</v>
      </c>
      <c r="HY29" s="5" t="s">
        <v>579</v>
      </c>
      <c r="HZ29" s="5" t="s">
        <v>579</v>
      </c>
      <c r="IA29" s="5" t="s">
        <v>1530</v>
      </c>
      <c r="IB29" s="5" t="s">
        <v>1530</v>
      </c>
      <c r="IC29" s="5" t="s">
        <v>634</v>
      </c>
      <c r="ID29" s="5" t="s">
        <v>634</v>
      </c>
      <c r="IE29" s="5" t="s">
        <v>579</v>
      </c>
      <c r="IF29" s="5" t="s">
        <v>579</v>
      </c>
      <c r="IG29" s="5" t="s">
        <v>611</v>
      </c>
      <c r="IH29" s="5" t="s">
        <v>611</v>
      </c>
      <c r="II29" s="5" t="s">
        <v>579</v>
      </c>
      <c r="IJ29" s="5" t="s">
        <v>579</v>
      </c>
      <c r="IK29" s="5" t="s">
        <v>1549</v>
      </c>
      <c r="IL29" s="5" t="s">
        <v>1549</v>
      </c>
      <c r="IM29" s="5" t="s">
        <v>1563</v>
      </c>
      <c r="IN29" s="5" t="s">
        <v>1563</v>
      </c>
      <c r="IO29" s="5" t="s">
        <v>1564</v>
      </c>
      <c r="IP29" s="5" t="s">
        <v>1564</v>
      </c>
      <c r="IQ29" s="5" t="s">
        <v>819</v>
      </c>
      <c r="IR29" s="5" t="s">
        <v>819</v>
      </c>
      <c r="IS29" s="5" t="s">
        <v>611</v>
      </c>
      <c r="IT29" s="5" t="s">
        <v>611</v>
      </c>
      <c r="IU29" s="5" t="s">
        <v>579</v>
      </c>
      <c r="IV29" s="5" t="s">
        <v>579</v>
      </c>
      <c r="IW29" s="5" t="s">
        <v>579</v>
      </c>
      <c r="IX29" s="5" t="s">
        <v>579</v>
      </c>
      <c r="IY29" s="5" t="s">
        <v>579</v>
      </c>
      <c r="IZ29" s="5" t="s">
        <v>579</v>
      </c>
      <c r="JA29" s="5" t="s">
        <v>579</v>
      </c>
      <c r="JB29" s="5" t="s">
        <v>579</v>
      </c>
      <c r="JC29" s="5" t="s">
        <v>579</v>
      </c>
      <c r="JD29" s="5" t="s">
        <v>1389</v>
      </c>
      <c r="JE29" s="5" t="s">
        <v>635</v>
      </c>
      <c r="JF29" s="5" t="s">
        <v>635</v>
      </c>
      <c r="JG29" s="5" t="s">
        <v>1565</v>
      </c>
      <c r="JH29" s="5" t="s">
        <v>1566</v>
      </c>
      <c r="JI29" s="5" t="s">
        <v>1567</v>
      </c>
      <c r="JJ29" s="5" t="s">
        <v>1568</v>
      </c>
      <c r="JK29" s="5" t="s">
        <v>591</v>
      </c>
      <c r="JL29" s="5" t="s">
        <v>591</v>
      </c>
      <c r="JM29" s="5" t="s">
        <v>591</v>
      </c>
      <c r="JN29" s="5" t="s">
        <v>591</v>
      </c>
      <c r="JO29" s="5" t="s">
        <v>591</v>
      </c>
      <c r="JP29" s="5" t="s">
        <v>591</v>
      </c>
      <c r="JQ29" s="5" t="s">
        <v>591</v>
      </c>
      <c r="JR29" s="5" t="s">
        <v>1569</v>
      </c>
      <c r="JS29" s="5" t="s">
        <v>639</v>
      </c>
      <c r="JT29" s="5" t="s">
        <v>639</v>
      </c>
      <c r="JU29" s="5" t="s">
        <v>591</v>
      </c>
      <c r="JV29" s="5" t="s">
        <v>591</v>
      </c>
      <c r="JW29" s="5" t="s">
        <v>591</v>
      </c>
      <c r="JX29" s="5" t="s">
        <v>591</v>
      </c>
      <c r="JY29" s="5" t="s">
        <v>591</v>
      </c>
      <c r="JZ29" s="5" t="s">
        <v>591</v>
      </c>
      <c r="KA29" s="5" t="s">
        <v>591</v>
      </c>
      <c r="KB29" s="5" t="s">
        <v>591</v>
      </c>
      <c r="KC29" s="5" t="s">
        <v>591</v>
      </c>
      <c r="KD29" s="5" t="s">
        <v>591</v>
      </c>
      <c r="KE29" s="5" t="s">
        <v>591</v>
      </c>
      <c r="KF29" s="5" t="s">
        <v>591</v>
      </c>
      <c r="KG29" s="5" t="s">
        <v>1537</v>
      </c>
      <c r="KH29" s="5" t="s">
        <v>1570</v>
      </c>
      <c r="KI29" s="5" t="s">
        <v>603</v>
      </c>
      <c r="KJ29" s="5" t="s">
        <v>603</v>
      </c>
      <c r="KK29" s="5" t="s">
        <v>642</v>
      </c>
      <c r="KL29" s="5" t="s">
        <v>642</v>
      </c>
      <c r="KM29" s="5" t="s">
        <v>591</v>
      </c>
      <c r="KN29" s="5" t="s">
        <v>591</v>
      </c>
      <c r="KO29" s="5" t="s">
        <v>1571</v>
      </c>
      <c r="KP29" s="5" t="s">
        <v>1572</v>
      </c>
      <c r="KQ29" s="5" t="s">
        <v>591</v>
      </c>
      <c r="KR29" s="5" t="s">
        <v>591</v>
      </c>
      <c r="KS29" s="5" t="s">
        <v>591</v>
      </c>
      <c r="KT29" s="5" t="s">
        <v>591</v>
      </c>
      <c r="KU29" s="5" t="s">
        <v>591</v>
      </c>
      <c r="KV29" s="5" t="s">
        <v>591</v>
      </c>
      <c r="KW29" s="5" t="s">
        <v>591</v>
      </c>
      <c r="KX29" s="5" t="s">
        <v>591</v>
      </c>
      <c r="KY29" s="5" t="s">
        <v>579</v>
      </c>
      <c r="KZ29" s="5" t="s">
        <v>579</v>
      </c>
      <c r="LA29" s="5" t="s">
        <v>579</v>
      </c>
      <c r="LB29" s="5" t="s">
        <v>579</v>
      </c>
      <c r="LC29" s="5" t="s">
        <v>579</v>
      </c>
      <c r="LD29" s="5" t="s">
        <v>579</v>
      </c>
      <c r="LE29" s="5" t="s">
        <v>579</v>
      </c>
      <c r="LF29" s="5" t="s">
        <v>579</v>
      </c>
      <c r="LG29" s="5" t="s">
        <v>579</v>
      </c>
      <c r="LH29" s="5" t="s">
        <v>579</v>
      </c>
      <c r="LI29" s="5" t="s">
        <v>579</v>
      </c>
      <c r="LJ29" s="5" t="s">
        <v>579</v>
      </c>
      <c r="LK29" s="5" t="s">
        <v>579</v>
      </c>
      <c r="LL29" s="5" t="s">
        <v>579</v>
      </c>
      <c r="LM29" s="5" t="s">
        <v>579</v>
      </c>
      <c r="LN29" s="5" t="s">
        <v>579</v>
      </c>
      <c r="LO29" s="5" t="s">
        <v>579</v>
      </c>
      <c r="LP29" s="5" t="s">
        <v>579</v>
      </c>
      <c r="LQ29" s="5" t="s">
        <v>591</v>
      </c>
      <c r="LR29" s="5" t="s">
        <v>591</v>
      </c>
      <c r="LS29" s="5" t="s">
        <v>579</v>
      </c>
      <c r="LT29" s="5" t="s">
        <v>579</v>
      </c>
      <c r="LU29" s="5" t="s">
        <v>579</v>
      </c>
      <c r="LV29" s="5" t="s">
        <v>579</v>
      </c>
      <c r="LW29" s="5" t="s">
        <v>579</v>
      </c>
      <c r="LX29" s="5" t="s">
        <v>579</v>
      </c>
      <c r="LY29" s="5" t="s">
        <v>611</v>
      </c>
      <c r="LZ29" s="5" t="s">
        <v>611</v>
      </c>
      <c r="MA29" s="5" t="s">
        <v>579</v>
      </c>
      <c r="MB29" s="5" t="s">
        <v>579</v>
      </c>
      <c r="MC29" s="5" t="s">
        <v>579</v>
      </c>
      <c r="MD29" s="5" t="s">
        <v>579</v>
      </c>
      <c r="ME29" s="5" t="s">
        <v>645</v>
      </c>
      <c r="MF29" s="5" t="s">
        <v>645</v>
      </c>
      <c r="MG29" s="5" t="s">
        <v>645</v>
      </c>
      <c r="MH29" s="5" t="s">
        <v>645</v>
      </c>
      <c r="MI29" s="5" t="s">
        <v>576</v>
      </c>
      <c r="MJ29" s="5" t="s">
        <v>576</v>
      </c>
      <c r="MK29" s="5" t="s">
        <v>591</v>
      </c>
      <c r="ML29" s="5" t="s">
        <v>591</v>
      </c>
      <c r="MM29" s="5" t="s">
        <v>579</v>
      </c>
      <c r="MN29" s="5" t="s">
        <v>579</v>
      </c>
      <c r="MO29" s="5" t="s">
        <v>579</v>
      </c>
      <c r="MP29" s="5" t="s">
        <v>579</v>
      </c>
      <c r="MQ29" s="5" t="s">
        <v>591</v>
      </c>
      <c r="MR29" s="5" t="s">
        <v>591</v>
      </c>
      <c r="MS29" s="5" t="s">
        <v>591</v>
      </c>
      <c r="MT29" s="5" t="s">
        <v>591</v>
      </c>
      <c r="MU29" s="5" t="s">
        <v>579</v>
      </c>
      <c r="MV29" s="5" t="s">
        <v>579</v>
      </c>
      <c r="MW29" s="5" t="s">
        <v>579</v>
      </c>
      <c r="MX29" s="5" t="s">
        <v>579</v>
      </c>
      <c r="MY29" s="5" t="s">
        <v>579</v>
      </c>
      <c r="MZ29" s="5" t="s">
        <v>579</v>
      </c>
      <c r="NA29" s="5" t="s">
        <v>579</v>
      </c>
      <c r="NB29" s="5" t="s">
        <v>579</v>
      </c>
      <c r="NC29" s="5" t="s">
        <v>579</v>
      </c>
      <c r="ND29" s="5" t="s">
        <v>579</v>
      </c>
      <c r="NE29" s="5" t="s">
        <v>579</v>
      </c>
      <c r="NF29" s="5" t="s">
        <v>579</v>
      </c>
      <c r="NG29" s="5" t="s">
        <v>1388</v>
      </c>
      <c r="NH29" s="5" t="s">
        <v>1389</v>
      </c>
      <c r="NI29" s="5" t="s">
        <v>1573</v>
      </c>
      <c r="NJ29" s="5" t="s">
        <v>1540</v>
      </c>
      <c r="NK29" s="5" t="s">
        <v>605</v>
      </c>
      <c r="NL29" s="5" t="s">
        <v>605</v>
      </c>
      <c r="NM29" s="5" t="s">
        <v>605</v>
      </c>
      <c r="NN29" s="5" t="s">
        <v>605</v>
      </c>
      <c r="NO29" s="5" t="s">
        <v>574</v>
      </c>
      <c r="NP29" s="5" t="s">
        <v>574</v>
      </c>
      <c r="NQ29" s="5" t="s">
        <v>648</v>
      </c>
      <c r="NR29" s="5" t="s">
        <v>648</v>
      </c>
      <c r="NS29" s="5" t="s">
        <v>611</v>
      </c>
      <c r="NT29" s="5" t="s">
        <v>611</v>
      </c>
      <c r="NU29" s="5" t="s">
        <v>611</v>
      </c>
      <c r="NV29" s="5" t="s">
        <v>611</v>
      </c>
      <c r="NW29" s="5" t="s">
        <v>611</v>
      </c>
      <c r="NX29" s="5" t="s">
        <v>611</v>
      </c>
      <c r="NY29" s="5" t="s">
        <v>611</v>
      </c>
      <c r="NZ29" s="5" t="s">
        <v>611</v>
      </c>
      <c r="OA29" s="5" t="s">
        <v>579</v>
      </c>
      <c r="OB29" s="5" t="s">
        <v>579</v>
      </c>
      <c r="OC29" s="5" t="s">
        <v>579</v>
      </c>
      <c r="OD29" s="5" t="s">
        <v>579</v>
      </c>
      <c r="OE29" s="5" t="s">
        <v>579</v>
      </c>
      <c r="OF29" s="5" t="s">
        <v>579</v>
      </c>
      <c r="OG29" s="5" t="s">
        <v>579</v>
      </c>
      <c r="OH29" s="5" t="s">
        <v>579</v>
      </c>
      <c r="OI29" s="5" t="s">
        <v>579</v>
      </c>
      <c r="OJ29" s="5" t="s">
        <v>579</v>
      </c>
      <c r="OK29" s="5" t="s">
        <v>579</v>
      </c>
      <c r="OL29" s="5" t="s">
        <v>579</v>
      </c>
      <c r="OM29" s="5" t="s">
        <v>611</v>
      </c>
      <c r="ON29" s="5" t="s">
        <v>611</v>
      </c>
      <c r="OO29" s="5" t="s">
        <v>579</v>
      </c>
      <c r="OP29" s="5" t="s">
        <v>579</v>
      </c>
      <c r="OQ29" s="5" t="s">
        <v>579</v>
      </c>
      <c r="OR29" s="5" t="s">
        <v>579</v>
      </c>
      <c r="OS29" s="5" t="s">
        <v>579</v>
      </c>
      <c r="OT29" s="5" t="s">
        <v>579</v>
      </c>
      <c r="OU29" s="5" t="s">
        <v>579</v>
      </c>
      <c r="OV29" s="5" t="s">
        <v>579</v>
      </c>
      <c r="OW29" s="5" t="s">
        <v>1541</v>
      </c>
      <c r="OX29" s="5" t="s">
        <v>649</v>
      </c>
      <c r="OY29" s="5" t="s">
        <v>579</v>
      </c>
      <c r="OZ29" s="5" t="s">
        <v>579</v>
      </c>
      <c r="PA29" s="5" t="s">
        <v>610</v>
      </c>
      <c r="PB29" s="5" t="s">
        <v>611</v>
      </c>
      <c r="PC29" s="5" t="s">
        <v>1023</v>
      </c>
      <c r="PD29" s="5" t="s">
        <v>579</v>
      </c>
      <c r="PE29" s="5" t="s">
        <v>579</v>
      </c>
      <c r="PF29" s="5" t="s">
        <v>579</v>
      </c>
      <c r="PG29" s="5" t="s">
        <v>579</v>
      </c>
      <c r="PH29" s="5" t="s">
        <v>579</v>
      </c>
      <c r="PI29" s="5" t="s">
        <v>579</v>
      </c>
      <c r="PJ29" s="5" t="s">
        <v>579</v>
      </c>
      <c r="PK29" s="5" t="s">
        <v>650</v>
      </c>
      <c r="PL29" s="5" t="s">
        <v>1549</v>
      </c>
      <c r="PM29" s="5" t="s">
        <v>883</v>
      </c>
      <c r="PN29" s="5" t="s">
        <v>883</v>
      </c>
      <c r="PO29" s="5" t="s">
        <v>579</v>
      </c>
      <c r="PP29" s="5" t="s">
        <v>579</v>
      </c>
      <c r="PQ29" s="5" t="s">
        <v>611</v>
      </c>
      <c r="PR29" s="5" t="s">
        <v>611</v>
      </c>
      <c r="PS29" s="5" t="s">
        <v>579</v>
      </c>
      <c r="PT29" s="5" t="s">
        <v>579</v>
      </c>
      <c r="PU29" s="5" t="s">
        <v>650</v>
      </c>
      <c r="PV29" s="5" t="s">
        <v>650</v>
      </c>
      <c r="PW29" s="5" t="s">
        <v>611</v>
      </c>
      <c r="PX29" s="5" t="s">
        <v>611</v>
      </c>
      <c r="PY29" s="5" t="s">
        <v>579</v>
      </c>
      <c r="PZ29" s="5" t="s">
        <v>579</v>
      </c>
      <c r="QA29" s="5" t="s">
        <v>579</v>
      </c>
      <c r="QB29" s="5" t="s">
        <v>579</v>
      </c>
      <c r="QC29" s="5" t="s">
        <v>591</v>
      </c>
      <c r="QD29" s="5" t="s">
        <v>591</v>
      </c>
      <c r="QE29" s="5" t="s">
        <v>579</v>
      </c>
      <c r="QF29" s="5" t="s">
        <v>610</v>
      </c>
      <c r="QG29" s="5" t="s">
        <v>579</v>
      </c>
      <c r="QH29" s="5" t="s">
        <v>652</v>
      </c>
      <c r="QI29" s="5" t="s">
        <v>579</v>
      </c>
      <c r="QJ29" s="5" t="s">
        <v>653</v>
      </c>
      <c r="QK29" s="5" t="s">
        <v>579</v>
      </c>
      <c r="QL29" s="5" t="s">
        <v>837</v>
      </c>
      <c r="QM29" s="5" t="s">
        <v>591</v>
      </c>
      <c r="QN29" s="5" t="s">
        <v>591</v>
      </c>
      <c r="QO29" s="5" t="s">
        <v>591</v>
      </c>
      <c r="QP29" s="5" t="s">
        <v>1559</v>
      </c>
      <c r="QQ29" s="5" t="s">
        <v>591</v>
      </c>
      <c r="QR29" s="5" t="s">
        <v>591</v>
      </c>
      <c r="QS29" s="5" t="s">
        <v>591</v>
      </c>
      <c r="QT29" s="5" t="s">
        <v>591</v>
      </c>
      <c r="QU29" s="5" t="s">
        <v>1574</v>
      </c>
      <c r="QV29" s="5" t="s">
        <v>1574</v>
      </c>
      <c r="QW29" s="5" t="s">
        <v>1537</v>
      </c>
      <c r="QX29" s="5" t="s">
        <v>656</v>
      </c>
      <c r="QY29" s="5" t="s">
        <v>603</v>
      </c>
      <c r="QZ29" s="5" t="s">
        <v>579</v>
      </c>
      <c r="RA29" s="5" t="s">
        <v>605</v>
      </c>
      <c r="RB29" s="5" t="s">
        <v>605</v>
      </c>
      <c r="RC29" s="5" t="s">
        <v>592</v>
      </c>
      <c r="RD29" s="5" t="s">
        <v>1550</v>
      </c>
      <c r="RE29" s="5" t="s">
        <v>591</v>
      </c>
      <c r="RF29" s="5" t="s">
        <v>591</v>
      </c>
      <c r="RG29" s="5" t="s">
        <v>591</v>
      </c>
      <c r="RH29" s="5" t="s">
        <v>591</v>
      </c>
      <c r="RI29" s="5" t="s">
        <v>591</v>
      </c>
      <c r="RJ29" s="5" t="s">
        <v>591</v>
      </c>
      <c r="RK29" s="5" t="s">
        <v>591</v>
      </c>
      <c r="RL29" s="5" t="s">
        <v>591</v>
      </c>
      <c r="RM29" s="5" t="s">
        <v>591</v>
      </c>
      <c r="RN29" s="5" t="s">
        <v>591</v>
      </c>
      <c r="RO29" s="5" t="s">
        <v>591</v>
      </c>
      <c r="RP29" s="5" t="s">
        <v>591</v>
      </c>
      <c r="RQ29" s="5" t="s">
        <v>591</v>
      </c>
      <c r="RR29" s="5" t="s">
        <v>591</v>
      </c>
      <c r="RS29" s="5" t="s">
        <v>591</v>
      </c>
      <c r="RT29" s="5" t="s">
        <v>591</v>
      </c>
      <c r="RU29" s="5" t="s">
        <v>591</v>
      </c>
      <c r="RV29" s="5" t="s">
        <v>591</v>
      </c>
      <c r="RW29" s="5" t="s">
        <v>591</v>
      </c>
      <c r="RX29" s="5" t="s">
        <v>591</v>
      </c>
      <c r="RY29" s="5" t="s">
        <v>591</v>
      </c>
      <c r="RZ29" s="5" t="s">
        <v>591</v>
      </c>
      <c r="SA29" s="5" t="s">
        <v>591</v>
      </c>
      <c r="SB29" s="5" t="s">
        <v>591</v>
      </c>
      <c r="SC29" s="5" t="s">
        <v>591</v>
      </c>
      <c r="SD29" s="5" t="s">
        <v>591</v>
      </c>
      <c r="SE29" s="5" t="s">
        <v>591</v>
      </c>
      <c r="SF29" s="5" t="s">
        <v>591</v>
      </c>
      <c r="SG29" s="5" t="s">
        <v>591</v>
      </c>
      <c r="SH29" s="5" t="s">
        <v>591</v>
      </c>
      <c r="SI29" s="5" t="s">
        <v>579</v>
      </c>
      <c r="SJ29" s="5" t="s">
        <v>579</v>
      </c>
      <c r="SK29" s="5" t="s">
        <v>591</v>
      </c>
      <c r="SL29" s="5" t="s">
        <v>591</v>
      </c>
      <c r="SM29" s="5" t="s">
        <v>611</v>
      </c>
      <c r="SN29" s="5" t="s">
        <v>611</v>
      </c>
      <c r="SO29" s="5" t="s">
        <v>611</v>
      </c>
      <c r="SP29" s="5" t="s">
        <v>611</v>
      </c>
      <c r="SQ29" s="5" t="s">
        <v>579</v>
      </c>
      <c r="SR29" s="5" t="s">
        <v>579</v>
      </c>
      <c r="SS29" s="5" t="s">
        <v>609</v>
      </c>
      <c r="ST29" s="5" t="s">
        <v>609</v>
      </c>
      <c r="SU29" s="5" t="s">
        <v>751</v>
      </c>
      <c r="SV29" s="5" t="s">
        <v>751</v>
      </c>
      <c r="SW29" s="5" t="s">
        <v>579</v>
      </c>
      <c r="SX29" s="5" t="s">
        <v>579</v>
      </c>
      <c r="SY29" s="5" t="s">
        <v>579</v>
      </c>
      <c r="SZ29" s="5" t="s">
        <v>579</v>
      </c>
      <c r="TA29" s="5" t="s">
        <v>579</v>
      </c>
      <c r="TB29" s="5" t="s">
        <v>579</v>
      </c>
      <c r="TC29" s="5" t="s">
        <v>579</v>
      </c>
      <c r="TD29" s="5" t="s">
        <v>579</v>
      </c>
      <c r="TE29" s="5" t="s">
        <v>579</v>
      </c>
      <c r="TF29" s="5" t="s">
        <v>579</v>
      </c>
      <c r="TG29" s="5" t="s">
        <v>579</v>
      </c>
      <c r="TH29" s="5" t="s">
        <v>579</v>
      </c>
      <c r="TI29" s="5" t="s">
        <v>579</v>
      </c>
      <c r="TJ29" s="5" t="s">
        <v>579</v>
      </c>
      <c r="TK29" s="5" t="s">
        <v>579</v>
      </c>
      <c r="TL29" s="5" t="s">
        <v>579</v>
      </c>
      <c r="TM29" s="5" t="s">
        <v>579</v>
      </c>
      <c r="TN29" s="5" t="s">
        <v>579</v>
      </c>
      <c r="TO29" s="5" t="s">
        <v>579</v>
      </c>
      <c r="TP29" s="5" t="s">
        <v>579</v>
      </c>
      <c r="TQ29" s="5" t="s">
        <v>579</v>
      </c>
      <c r="TR29" s="5" t="s">
        <v>652</v>
      </c>
      <c r="TS29" s="5" t="s">
        <v>579</v>
      </c>
      <c r="TT29" s="5" t="s">
        <v>653</v>
      </c>
      <c r="TU29" s="5" t="s">
        <v>579</v>
      </c>
      <c r="TV29" s="5" t="s">
        <v>837</v>
      </c>
      <c r="TW29" s="5" t="s">
        <v>579</v>
      </c>
      <c r="TX29" s="5" t="s">
        <v>579</v>
      </c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 t="s">
        <v>579</v>
      </c>
      <c r="UJ29" s="5" t="s">
        <v>579</v>
      </c>
      <c r="UK29" s="5" t="s">
        <v>611</v>
      </c>
      <c r="UL29" s="5" t="s">
        <v>611</v>
      </c>
      <c r="UM29" s="5" t="s">
        <v>611</v>
      </c>
      <c r="UN29" s="5" t="s">
        <v>611</v>
      </c>
      <c r="UO29" s="5"/>
      <c r="UP29" s="5"/>
      <c r="UQ29" s="5" t="s">
        <v>645</v>
      </c>
      <c r="UR29" s="5" t="s">
        <v>645</v>
      </c>
      <c r="US29" s="5" t="s">
        <v>658</v>
      </c>
      <c r="UT29" s="5" t="s">
        <v>659</v>
      </c>
      <c r="UU29" s="5" t="s">
        <v>579</v>
      </c>
      <c r="UV29" s="5" t="s">
        <v>572</v>
      </c>
      <c r="UW29" s="5" t="s">
        <v>703</v>
      </c>
      <c r="UX29" s="5" t="s">
        <v>703</v>
      </c>
      <c r="UY29" s="5" t="s">
        <v>577</v>
      </c>
      <c r="UZ29" s="5" t="s">
        <v>704</v>
      </c>
      <c r="VA29" s="5" t="s">
        <v>705</v>
      </c>
      <c r="VB29" s="5" t="s">
        <v>572</v>
      </c>
    </row>
    <row r="30" spans="1:574" s="7" customFormat="1" x14ac:dyDescent="0.25">
      <c r="A30" s="5" t="s">
        <v>572</v>
      </c>
      <c r="B30" s="6" t="s">
        <v>1575</v>
      </c>
      <c r="C30" s="5" t="s">
        <v>574</v>
      </c>
      <c r="D30" s="6" t="s">
        <v>1576</v>
      </c>
      <c r="E30" s="5" t="s">
        <v>574</v>
      </c>
      <c r="F30" s="5" t="s">
        <v>576</v>
      </c>
      <c r="G30" s="5" t="s">
        <v>576</v>
      </c>
      <c r="H30" s="5" t="s">
        <v>577</v>
      </c>
      <c r="I30" s="5" t="s">
        <v>578</v>
      </c>
      <c r="J30" s="5" t="s">
        <v>578</v>
      </c>
      <c r="K30" s="5" t="s">
        <v>577</v>
      </c>
      <c r="L30" s="5" t="s">
        <v>579</v>
      </c>
      <c r="M30" s="5" t="s">
        <v>579</v>
      </c>
      <c r="N30" s="5" t="s">
        <v>577</v>
      </c>
      <c r="O30" s="5" t="s">
        <v>579</v>
      </c>
      <c r="P30" s="5" t="s">
        <v>579</v>
      </c>
      <c r="Q30" s="5" t="s">
        <v>577</v>
      </c>
      <c r="R30" s="5" t="s">
        <v>579</v>
      </c>
      <c r="S30" s="5" t="s">
        <v>579</v>
      </c>
      <c r="T30" s="5" t="s">
        <v>577</v>
      </c>
      <c r="U30" s="5" t="s">
        <v>579</v>
      </c>
      <c r="V30" s="5" t="s">
        <v>579</v>
      </c>
      <c r="W30" s="5" t="s">
        <v>577</v>
      </c>
      <c r="X30" s="5" t="s">
        <v>1577</v>
      </c>
      <c r="Y30" s="5" t="s">
        <v>1577</v>
      </c>
      <c r="Z30" s="5" t="s">
        <v>577</v>
      </c>
      <c r="AA30" s="5" t="s">
        <v>1578</v>
      </c>
      <c r="AB30" s="5" t="s">
        <v>1578</v>
      </c>
      <c r="AC30" s="5" t="s">
        <v>577</v>
      </c>
      <c r="AD30" s="5" t="s">
        <v>1579</v>
      </c>
      <c r="AE30" s="5" t="s">
        <v>1579</v>
      </c>
      <c r="AF30" s="5" t="s">
        <v>577</v>
      </c>
      <c r="AG30" s="5" t="s">
        <v>1580</v>
      </c>
      <c r="AH30" s="5" t="s">
        <v>1580</v>
      </c>
      <c r="AI30" s="5" t="s">
        <v>577</v>
      </c>
      <c r="AJ30" s="5"/>
      <c r="AK30" s="5"/>
      <c r="AL30" s="5" t="s">
        <v>577</v>
      </c>
      <c r="AM30" s="5"/>
      <c r="AN30" s="5"/>
      <c r="AO30" s="5" t="s">
        <v>577</v>
      </c>
      <c r="AP30" s="5" t="s">
        <v>584</v>
      </c>
      <c r="AQ30" s="5" t="s">
        <v>585</v>
      </c>
      <c r="AR30" s="5" t="s">
        <v>577</v>
      </c>
      <c r="AS30" s="5" t="s">
        <v>586</v>
      </c>
      <c r="AT30" s="5" t="s">
        <v>586</v>
      </c>
      <c r="AU30" s="5" t="s">
        <v>577</v>
      </c>
      <c r="AV30" s="5" t="s">
        <v>587</v>
      </c>
      <c r="AW30" s="5" t="s">
        <v>587</v>
      </c>
      <c r="AX30" s="5" t="s">
        <v>577</v>
      </c>
      <c r="AY30" s="5" t="s">
        <v>588</v>
      </c>
      <c r="AZ30" s="5" t="s">
        <v>588</v>
      </c>
      <c r="BA30" s="5" t="s">
        <v>577</v>
      </c>
      <c r="BB30" s="5" t="s">
        <v>579</v>
      </c>
      <c r="BC30" s="5" t="s">
        <v>579</v>
      </c>
      <c r="BD30" s="5" t="s">
        <v>577</v>
      </c>
      <c r="BE30" s="5" t="s">
        <v>579</v>
      </c>
      <c r="BF30" s="5" t="s">
        <v>579</v>
      </c>
      <c r="BG30" s="5" t="s">
        <v>577</v>
      </c>
      <c r="BH30" s="5" t="s">
        <v>579</v>
      </c>
      <c r="BI30" s="5" t="s">
        <v>579</v>
      </c>
      <c r="BJ30" s="5" t="s">
        <v>577</v>
      </c>
      <c r="BK30" s="5" t="s">
        <v>579</v>
      </c>
      <c r="BL30" s="5" t="s">
        <v>579</v>
      </c>
      <c r="BM30" s="5" t="s">
        <v>577</v>
      </c>
      <c r="BN30" s="5" t="s">
        <v>579</v>
      </c>
      <c r="BO30" s="5" t="s">
        <v>579</v>
      </c>
      <c r="BP30" s="5" t="s">
        <v>577</v>
      </c>
      <c r="BQ30" s="5" t="s">
        <v>579</v>
      </c>
      <c r="BR30" s="5" t="s">
        <v>579</v>
      </c>
      <c r="BS30" s="5" t="s">
        <v>577</v>
      </c>
      <c r="BT30" s="5" t="s">
        <v>579</v>
      </c>
      <c r="BU30" s="5" t="s">
        <v>689</v>
      </c>
      <c r="BV30" s="5" t="s">
        <v>689</v>
      </c>
      <c r="BW30" s="5" t="s">
        <v>577</v>
      </c>
      <c r="BX30" s="5" t="s">
        <v>1581</v>
      </c>
      <c r="BY30" s="5" t="s">
        <v>1581</v>
      </c>
      <c r="BZ30" s="5" t="s">
        <v>577</v>
      </c>
      <c r="CA30" s="5" t="s">
        <v>579</v>
      </c>
      <c r="CB30" s="5" t="s">
        <v>579</v>
      </c>
      <c r="CC30" s="5" t="s">
        <v>577</v>
      </c>
      <c r="CD30" s="5" t="s">
        <v>579</v>
      </c>
      <c r="CE30" s="5" t="s">
        <v>579</v>
      </c>
      <c r="CF30" s="5" t="s">
        <v>577</v>
      </c>
      <c r="CG30" s="5" t="s">
        <v>591</v>
      </c>
      <c r="CH30" s="5" t="s">
        <v>1494</v>
      </c>
      <c r="CI30" s="5" t="s">
        <v>577</v>
      </c>
      <c r="CJ30" s="5" t="s">
        <v>1582</v>
      </c>
      <c r="CK30" s="5" t="s">
        <v>1494</v>
      </c>
      <c r="CL30" s="5" t="s">
        <v>577</v>
      </c>
      <c r="CM30" s="5" t="s">
        <v>1583</v>
      </c>
      <c r="CN30" s="5" t="s">
        <v>1494</v>
      </c>
      <c r="CO30" s="5" t="s">
        <v>577</v>
      </c>
      <c r="CP30" s="5" t="s">
        <v>592</v>
      </c>
      <c r="CQ30" s="5" t="s">
        <v>1494</v>
      </c>
      <c r="CR30" s="5" t="s">
        <v>577</v>
      </c>
      <c r="CS30" s="5" t="s">
        <v>719</v>
      </c>
      <c r="CT30" s="5" t="s">
        <v>1494</v>
      </c>
      <c r="CU30" s="5" t="s">
        <v>577</v>
      </c>
      <c r="CV30" s="5" t="s">
        <v>1584</v>
      </c>
      <c r="CW30" s="5" t="s">
        <v>591</v>
      </c>
      <c r="CX30" s="5" t="s">
        <v>572</v>
      </c>
      <c r="CY30" s="5" t="s">
        <v>591</v>
      </c>
      <c r="CZ30" s="5" t="s">
        <v>1494</v>
      </c>
      <c r="DA30" s="5" t="s">
        <v>577</v>
      </c>
      <c r="DB30" s="5" t="s">
        <v>1584</v>
      </c>
      <c r="DC30" s="5" t="s">
        <v>1494</v>
      </c>
      <c r="DD30" s="5" t="s">
        <v>577</v>
      </c>
      <c r="DE30" s="5" t="s">
        <v>1585</v>
      </c>
      <c r="DF30" s="5" t="s">
        <v>591</v>
      </c>
      <c r="DG30" s="5" t="s">
        <v>577</v>
      </c>
      <c r="DH30" s="5" t="s">
        <v>579</v>
      </c>
      <c r="DI30" s="5" t="s">
        <v>579</v>
      </c>
      <c r="DJ30" s="5" t="s">
        <v>577</v>
      </c>
      <c r="DK30" s="5" t="s">
        <v>579</v>
      </c>
      <c r="DL30" s="5" t="s">
        <v>579</v>
      </c>
      <c r="DM30" s="5" t="s">
        <v>577</v>
      </c>
      <c r="DN30" s="5" t="s">
        <v>591</v>
      </c>
      <c r="DO30" s="5" t="s">
        <v>591</v>
      </c>
      <c r="DP30" s="5" t="s">
        <v>577</v>
      </c>
      <c r="DQ30" s="5" t="s">
        <v>579</v>
      </c>
      <c r="DR30" s="5" t="s">
        <v>579</v>
      </c>
      <c r="DS30" s="5" t="s">
        <v>577</v>
      </c>
      <c r="DT30" s="5" t="s">
        <v>579</v>
      </c>
      <c r="DU30" s="5" t="s">
        <v>579</v>
      </c>
      <c r="DV30" s="5" t="s">
        <v>577</v>
      </c>
      <c r="DW30" s="5" t="s">
        <v>579</v>
      </c>
      <c r="DX30" s="5" t="s">
        <v>579</v>
      </c>
      <c r="DY30" s="5" t="s">
        <v>577</v>
      </c>
      <c r="DZ30" s="5" t="s">
        <v>579</v>
      </c>
      <c r="EA30" s="5" t="s">
        <v>579</v>
      </c>
      <c r="EB30" s="5" t="s">
        <v>577</v>
      </c>
      <c r="EC30" s="5" t="s">
        <v>1586</v>
      </c>
      <c r="ED30" s="5" t="s">
        <v>1587</v>
      </c>
      <c r="EE30" s="5" t="s">
        <v>1588</v>
      </c>
      <c r="EF30" s="5" t="s">
        <v>1588</v>
      </c>
      <c r="EG30" s="5" t="s">
        <v>1589</v>
      </c>
      <c r="EH30" s="5" t="s">
        <v>1590</v>
      </c>
      <c r="EI30" s="5" t="s">
        <v>1586</v>
      </c>
      <c r="EJ30" s="5" t="s">
        <v>1587</v>
      </c>
      <c r="EK30" s="5" t="s">
        <v>604</v>
      </c>
      <c r="EL30" s="5" t="s">
        <v>604</v>
      </c>
      <c r="EM30" s="5" t="s">
        <v>605</v>
      </c>
      <c r="EN30" s="5" t="s">
        <v>605</v>
      </c>
      <c r="EO30" s="5" t="s">
        <v>606</v>
      </c>
      <c r="EP30" s="5" t="s">
        <v>606</v>
      </c>
      <c r="EQ30" s="5" t="s">
        <v>579</v>
      </c>
      <c r="ER30" s="5" t="s">
        <v>607</v>
      </c>
      <c r="ES30" s="5" t="s">
        <v>608</v>
      </c>
      <c r="ET30" s="5" t="s">
        <v>608</v>
      </c>
      <c r="EU30" s="5"/>
      <c r="EV30" s="5"/>
      <c r="EW30" s="5" t="s">
        <v>605</v>
      </c>
      <c r="EX30" s="5" t="s">
        <v>604</v>
      </c>
      <c r="EY30" s="5"/>
      <c r="EZ30" s="5"/>
      <c r="FA30" s="5" t="s">
        <v>610</v>
      </c>
      <c r="FB30" s="5" t="s">
        <v>610</v>
      </c>
      <c r="FC30" s="5" t="s">
        <v>610</v>
      </c>
      <c r="FD30" s="5" t="s">
        <v>610</v>
      </c>
      <c r="FE30" s="5" t="s">
        <v>611</v>
      </c>
      <c r="FF30" s="5" t="s">
        <v>611</v>
      </c>
      <c r="FG30" s="5" t="s">
        <v>604</v>
      </c>
      <c r="FH30" s="5" t="s">
        <v>604</v>
      </c>
      <c r="FI30" s="5" t="s">
        <v>610</v>
      </c>
      <c r="FJ30" s="5" t="s">
        <v>610</v>
      </c>
      <c r="FK30" s="5" t="s">
        <v>611</v>
      </c>
      <c r="FL30" s="5" t="s">
        <v>611</v>
      </c>
      <c r="FM30" s="5" t="s">
        <v>1289</v>
      </c>
      <c r="FN30" s="5" t="s">
        <v>1587</v>
      </c>
      <c r="FO30" s="5" t="s">
        <v>613</v>
      </c>
      <c r="FP30" s="5" t="s">
        <v>613</v>
      </c>
      <c r="FQ30" s="5" t="s">
        <v>579</v>
      </c>
      <c r="FR30" s="5" t="s">
        <v>579</v>
      </c>
      <c r="FS30" s="5" t="s">
        <v>1591</v>
      </c>
      <c r="FT30" s="5" t="s">
        <v>1591</v>
      </c>
      <c r="FU30" s="5" t="s">
        <v>579</v>
      </c>
      <c r="FV30" s="5" t="s">
        <v>579</v>
      </c>
      <c r="FW30" s="5" t="s">
        <v>579</v>
      </c>
      <c r="FX30" s="5" t="s">
        <v>579</v>
      </c>
      <c r="FY30" s="5" t="s">
        <v>1592</v>
      </c>
      <c r="FZ30" s="5" t="s">
        <v>1592</v>
      </c>
      <c r="GA30" s="5" t="s">
        <v>1485</v>
      </c>
      <c r="GB30" s="5" t="s">
        <v>1485</v>
      </c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 t="s">
        <v>1494</v>
      </c>
      <c r="GN30" s="5" t="s">
        <v>1494</v>
      </c>
      <c r="GO30" s="5" t="s">
        <v>1591</v>
      </c>
      <c r="GP30" s="5" t="s">
        <v>1494</v>
      </c>
      <c r="GQ30" s="5" t="s">
        <v>576</v>
      </c>
      <c r="GR30" s="5" t="s">
        <v>576</v>
      </c>
      <c r="GS30" s="5" t="s">
        <v>620</v>
      </c>
      <c r="GT30" s="5" t="s">
        <v>620</v>
      </c>
      <c r="GU30" s="5" t="s">
        <v>621</v>
      </c>
      <c r="GV30" s="5" t="s">
        <v>621</v>
      </c>
      <c r="GW30" s="5" t="s">
        <v>622</v>
      </c>
      <c r="GX30" s="5" t="s">
        <v>622</v>
      </c>
      <c r="GY30" s="5" t="s">
        <v>623</v>
      </c>
      <c r="GZ30" s="5" t="s">
        <v>623</v>
      </c>
      <c r="HA30" s="5" t="s">
        <v>579</v>
      </c>
      <c r="HB30" s="5" t="s">
        <v>579</v>
      </c>
      <c r="HC30" s="5" t="s">
        <v>610</v>
      </c>
      <c r="HD30" s="5" t="s">
        <v>610</v>
      </c>
      <c r="HE30" s="5"/>
      <c r="HF30" s="5"/>
      <c r="HG30" s="5" t="s">
        <v>1593</v>
      </c>
      <c r="HH30" s="5" t="s">
        <v>1594</v>
      </c>
      <c r="HI30" s="5" t="s">
        <v>579</v>
      </c>
      <c r="HJ30" s="5" t="s">
        <v>579</v>
      </c>
      <c r="HK30" s="5" t="s">
        <v>579</v>
      </c>
      <c r="HL30" s="5" t="s">
        <v>579</v>
      </c>
      <c r="HM30" s="5" t="s">
        <v>1588</v>
      </c>
      <c r="HN30" s="5" t="s">
        <v>1588</v>
      </c>
      <c r="HO30" s="5" t="s">
        <v>626</v>
      </c>
      <c r="HP30" s="5" t="s">
        <v>626</v>
      </c>
      <c r="HQ30" s="5" t="s">
        <v>1595</v>
      </c>
      <c r="HR30" s="5" t="s">
        <v>1595</v>
      </c>
      <c r="HS30" s="5" t="s">
        <v>1596</v>
      </c>
      <c r="HT30" s="5" t="s">
        <v>1596</v>
      </c>
      <c r="HU30" s="5" t="s">
        <v>587</v>
      </c>
      <c r="HV30" s="5" t="s">
        <v>587</v>
      </c>
      <c r="HW30" s="5" t="s">
        <v>591</v>
      </c>
      <c r="HX30" s="5" t="s">
        <v>591</v>
      </c>
      <c r="HY30" s="5" t="s">
        <v>579</v>
      </c>
      <c r="HZ30" s="5" t="s">
        <v>579</v>
      </c>
      <c r="IA30" s="5" t="s">
        <v>1597</v>
      </c>
      <c r="IB30" s="5" t="s">
        <v>1597</v>
      </c>
      <c r="IC30" s="5" t="s">
        <v>609</v>
      </c>
      <c r="ID30" s="5" t="s">
        <v>609</v>
      </c>
      <c r="IE30" s="5" t="s">
        <v>630</v>
      </c>
      <c r="IF30" s="5" t="s">
        <v>630</v>
      </c>
      <c r="IG30" s="5" t="s">
        <v>611</v>
      </c>
      <c r="IH30" s="5" t="s">
        <v>611</v>
      </c>
      <c r="II30" s="5" t="s">
        <v>780</v>
      </c>
      <c r="IJ30" s="5" t="s">
        <v>780</v>
      </c>
      <c r="IK30" s="5" t="s">
        <v>689</v>
      </c>
      <c r="IL30" s="5" t="s">
        <v>689</v>
      </c>
      <c r="IM30" s="5" t="s">
        <v>1598</v>
      </c>
      <c r="IN30" s="5" t="s">
        <v>1598</v>
      </c>
      <c r="IO30" s="5" t="s">
        <v>691</v>
      </c>
      <c r="IP30" s="5" t="s">
        <v>691</v>
      </c>
      <c r="IQ30" s="5" t="s">
        <v>579</v>
      </c>
      <c r="IR30" s="5" t="s">
        <v>579</v>
      </c>
      <c r="IS30" s="5" t="s">
        <v>611</v>
      </c>
      <c r="IT30" s="5" t="s">
        <v>611</v>
      </c>
      <c r="IU30" s="5" t="s">
        <v>579</v>
      </c>
      <c r="IV30" s="5" t="s">
        <v>579</v>
      </c>
      <c r="IW30" s="5" t="s">
        <v>579</v>
      </c>
      <c r="IX30" s="5" t="s">
        <v>579</v>
      </c>
      <c r="IY30" s="5" t="s">
        <v>579</v>
      </c>
      <c r="IZ30" s="5" t="s">
        <v>579</v>
      </c>
      <c r="JA30" s="5" t="s">
        <v>579</v>
      </c>
      <c r="JB30" s="5" t="s">
        <v>579</v>
      </c>
      <c r="JC30" s="5" t="s">
        <v>579</v>
      </c>
      <c r="JD30" s="5" t="s">
        <v>1587</v>
      </c>
      <c r="JE30" s="5" t="s">
        <v>635</v>
      </c>
      <c r="JF30" s="5" t="s">
        <v>635</v>
      </c>
      <c r="JG30" s="5" t="s">
        <v>1599</v>
      </c>
      <c r="JH30" s="5" t="s">
        <v>1494</v>
      </c>
      <c r="JI30" s="5" t="s">
        <v>1600</v>
      </c>
      <c r="JJ30" s="5" t="s">
        <v>1601</v>
      </c>
      <c r="JK30" s="5" t="s">
        <v>591</v>
      </c>
      <c r="JL30" s="5" t="s">
        <v>591</v>
      </c>
      <c r="JM30" s="5" t="s">
        <v>591</v>
      </c>
      <c r="JN30" s="5" t="s">
        <v>591</v>
      </c>
      <c r="JO30" s="5" t="s">
        <v>591</v>
      </c>
      <c r="JP30" s="5" t="s">
        <v>591</v>
      </c>
      <c r="JQ30" s="5" t="s">
        <v>591</v>
      </c>
      <c r="JR30" s="5" t="s">
        <v>1602</v>
      </c>
      <c r="JS30" s="5" t="s">
        <v>1194</v>
      </c>
      <c r="JT30" s="5" t="s">
        <v>591</v>
      </c>
      <c r="JU30" s="5" t="s">
        <v>591</v>
      </c>
      <c r="JV30" s="5" t="s">
        <v>591</v>
      </c>
      <c r="JW30" s="5" t="s">
        <v>591</v>
      </c>
      <c r="JX30" s="5" t="s">
        <v>591</v>
      </c>
      <c r="JY30" s="5" t="s">
        <v>591</v>
      </c>
      <c r="JZ30" s="5" t="s">
        <v>591</v>
      </c>
      <c r="KA30" s="5" t="s">
        <v>591</v>
      </c>
      <c r="KB30" s="5" t="s">
        <v>591</v>
      </c>
      <c r="KC30" s="5" t="s">
        <v>591</v>
      </c>
      <c r="KD30" s="5" t="s">
        <v>591</v>
      </c>
      <c r="KE30" s="5" t="s">
        <v>591</v>
      </c>
      <c r="KF30" s="5" t="s">
        <v>591</v>
      </c>
      <c r="KG30" s="5" t="s">
        <v>656</v>
      </c>
      <c r="KH30" s="5" t="s">
        <v>656</v>
      </c>
      <c r="KI30" s="5" t="s">
        <v>579</v>
      </c>
      <c r="KJ30" s="5" t="s">
        <v>579</v>
      </c>
      <c r="KK30" s="5" t="s">
        <v>642</v>
      </c>
      <c r="KL30" s="5" t="s">
        <v>642</v>
      </c>
      <c r="KM30" s="5" t="s">
        <v>591</v>
      </c>
      <c r="KN30" s="5" t="s">
        <v>591</v>
      </c>
      <c r="KO30" s="5" t="s">
        <v>591</v>
      </c>
      <c r="KP30" s="5" t="s">
        <v>591</v>
      </c>
      <c r="KQ30" s="5" t="s">
        <v>591</v>
      </c>
      <c r="KR30" s="5" t="s">
        <v>591</v>
      </c>
      <c r="KS30" s="5" t="s">
        <v>591</v>
      </c>
      <c r="KT30" s="5" t="s">
        <v>591</v>
      </c>
      <c r="KU30" s="5" t="s">
        <v>591</v>
      </c>
      <c r="KV30" s="5" t="s">
        <v>591</v>
      </c>
      <c r="KW30" s="5" t="s">
        <v>591</v>
      </c>
      <c r="KX30" s="5" t="s">
        <v>591</v>
      </c>
      <c r="KY30" s="5" t="s">
        <v>579</v>
      </c>
      <c r="KZ30" s="5" t="s">
        <v>579</v>
      </c>
      <c r="LA30" s="5" t="s">
        <v>579</v>
      </c>
      <c r="LB30" s="5" t="s">
        <v>579</v>
      </c>
      <c r="LC30" s="5" t="s">
        <v>579</v>
      </c>
      <c r="LD30" s="5" t="s">
        <v>579</v>
      </c>
      <c r="LE30" s="5" t="s">
        <v>579</v>
      </c>
      <c r="LF30" s="5" t="s">
        <v>579</v>
      </c>
      <c r="LG30" s="5" t="s">
        <v>579</v>
      </c>
      <c r="LH30" s="5" t="s">
        <v>579</v>
      </c>
      <c r="LI30" s="5" t="s">
        <v>579</v>
      </c>
      <c r="LJ30" s="5" t="s">
        <v>579</v>
      </c>
      <c r="LK30" s="5" t="s">
        <v>579</v>
      </c>
      <c r="LL30" s="5" t="s">
        <v>579</v>
      </c>
      <c r="LM30" s="5" t="s">
        <v>579</v>
      </c>
      <c r="LN30" s="5" t="s">
        <v>579</v>
      </c>
      <c r="LO30" s="5" t="s">
        <v>579</v>
      </c>
      <c r="LP30" s="5" t="s">
        <v>579</v>
      </c>
      <c r="LQ30" s="5" t="s">
        <v>591</v>
      </c>
      <c r="LR30" s="5" t="s">
        <v>591</v>
      </c>
      <c r="LS30" s="5" t="s">
        <v>579</v>
      </c>
      <c r="LT30" s="5" t="s">
        <v>579</v>
      </c>
      <c r="LU30" s="5" t="s">
        <v>579</v>
      </c>
      <c r="LV30" s="5" t="s">
        <v>579</v>
      </c>
      <c r="LW30" s="5" t="s">
        <v>579</v>
      </c>
      <c r="LX30" s="5" t="s">
        <v>579</v>
      </c>
      <c r="LY30" s="5" t="s">
        <v>611</v>
      </c>
      <c r="LZ30" s="5" t="s">
        <v>611</v>
      </c>
      <c r="MA30" s="5" t="s">
        <v>579</v>
      </c>
      <c r="MB30" s="5" t="s">
        <v>579</v>
      </c>
      <c r="MC30" s="5" t="s">
        <v>1498</v>
      </c>
      <c r="MD30" s="5" t="s">
        <v>1498</v>
      </c>
      <c r="ME30" s="5" t="s">
        <v>645</v>
      </c>
      <c r="MF30" s="5" t="s">
        <v>645</v>
      </c>
      <c r="MG30" s="5" t="s">
        <v>587</v>
      </c>
      <c r="MH30" s="5" t="s">
        <v>587</v>
      </c>
      <c r="MI30" s="5" t="s">
        <v>576</v>
      </c>
      <c r="MJ30" s="5" t="s">
        <v>576</v>
      </c>
      <c r="MK30" s="5" t="s">
        <v>591</v>
      </c>
      <c r="ML30" s="5" t="s">
        <v>591</v>
      </c>
      <c r="MM30" s="5" t="s">
        <v>579</v>
      </c>
      <c r="MN30" s="5" t="s">
        <v>579</v>
      </c>
      <c r="MO30" s="5" t="s">
        <v>579</v>
      </c>
      <c r="MP30" s="5" t="s">
        <v>579</v>
      </c>
      <c r="MQ30" s="5" t="s">
        <v>591</v>
      </c>
      <c r="MR30" s="5" t="s">
        <v>591</v>
      </c>
      <c r="MS30" s="5" t="s">
        <v>591</v>
      </c>
      <c r="MT30" s="5" t="s">
        <v>591</v>
      </c>
      <c r="MU30" s="5" t="s">
        <v>579</v>
      </c>
      <c r="MV30" s="5" t="s">
        <v>579</v>
      </c>
      <c r="MW30" s="5" t="s">
        <v>579</v>
      </c>
      <c r="MX30" s="5" t="s">
        <v>579</v>
      </c>
      <c r="MY30" s="5" t="s">
        <v>579</v>
      </c>
      <c r="MZ30" s="5" t="s">
        <v>579</v>
      </c>
      <c r="NA30" s="5" t="s">
        <v>579</v>
      </c>
      <c r="NB30" s="5" t="s">
        <v>579</v>
      </c>
      <c r="NC30" s="5" t="s">
        <v>579</v>
      </c>
      <c r="ND30" s="5" t="s">
        <v>579</v>
      </c>
      <c r="NE30" s="5" t="s">
        <v>579</v>
      </c>
      <c r="NF30" s="5" t="s">
        <v>579</v>
      </c>
      <c r="NG30" s="5" t="s">
        <v>1586</v>
      </c>
      <c r="NH30" s="5" t="s">
        <v>1587</v>
      </c>
      <c r="NI30" s="5" t="s">
        <v>1603</v>
      </c>
      <c r="NJ30" s="5" t="s">
        <v>1245</v>
      </c>
      <c r="NK30" s="5" t="s">
        <v>605</v>
      </c>
      <c r="NL30" s="5" t="s">
        <v>605</v>
      </c>
      <c r="NM30" s="5" t="s">
        <v>605</v>
      </c>
      <c r="NN30" s="5" t="s">
        <v>605</v>
      </c>
      <c r="NO30" s="5" t="s">
        <v>574</v>
      </c>
      <c r="NP30" s="5" t="s">
        <v>574</v>
      </c>
      <c r="NQ30" s="5" t="s">
        <v>648</v>
      </c>
      <c r="NR30" s="5" t="s">
        <v>648</v>
      </c>
      <c r="NS30" s="5" t="s">
        <v>611</v>
      </c>
      <c r="NT30" s="5" t="s">
        <v>611</v>
      </c>
      <c r="NU30" s="5" t="s">
        <v>611</v>
      </c>
      <c r="NV30" s="5" t="s">
        <v>611</v>
      </c>
      <c r="NW30" s="5" t="s">
        <v>611</v>
      </c>
      <c r="NX30" s="5" t="s">
        <v>611</v>
      </c>
      <c r="NY30" s="5" t="s">
        <v>611</v>
      </c>
      <c r="NZ30" s="5" t="s">
        <v>611</v>
      </c>
      <c r="OA30" s="5" t="s">
        <v>579</v>
      </c>
      <c r="OB30" s="5" t="s">
        <v>579</v>
      </c>
      <c r="OC30" s="5" t="s">
        <v>579</v>
      </c>
      <c r="OD30" s="5" t="s">
        <v>579</v>
      </c>
      <c r="OE30" s="5" t="s">
        <v>579</v>
      </c>
      <c r="OF30" s="5" t="s">
        <v>579</v>
      </c>
      <c r="OG30" s="5" t="s">
        <v>579</v>
      </c>
      <c r="OH30" s="5" t="s">
        <v>579</v>
      </c>
      <c r="OI30" s="5" t="s">
        <v>579</v>
      </c>
      <c r="OJ30" s="5" t="s">
        <v>579</v>
      </c>
      <c r="OK30" s="5" t="s">
        <v>579</v>
      </c>
      <c r="OL30" s="5" t="s">
        <v>579</v>
      </c>
      <c r="OM30" s="5" t="s">
        <v>611</v>
      </c>
      <c r="ON30" s="5" t="s">
        <v>611</v>
      </c>
      <c r="OO30" s="5" t="s">
        <v>579</v>
      </c>
      <c r="OP30" s="5" t="s">
        <v>579</v>
      </c>
      <c r="OQ30" s="5" t="s">
        <v>579</v>
      </c>
      <c r="OR30" s="5" t="s">
        <v>579</v>
      </c>
      <c r="OS30" s="5" t="s">
        <v>579</v>
      </c>
      <c r="OT30" s="5" t="s">
        <v>579</v>
      </c>
      <c r="OU30" s="5" t="s">
        <v>579</v>
      </c>
      <c r="OV30" s="5" t="s">
        <v>579</v>
      </c>
      <c r="OW30" s="5" t="s">
        <v>1500</v>
      </c>
      <c r="OX30" s="5" t="s">
        <v>649</v>
      </c>
      <c r="OY30" s="5" t="s">
        <v>579</v>
      </c>
      <c r="OZ30" s="5" t="s">
        <v>579</v>
      </c>
      <c r="PA30" s="5" t="s">
        <v>613</v>
      </c>
      <c r="PB30" s="5" t="s">
        <v>611</v>
      </c>
      <c r="PC30" s="5" t="s">
        <v>579</v>
      </c>
      <c r="PD30" s="5" t="s">
        <v>579</v>
      </c>
      <c r="PE30" s="5" t="s">
        <v>604</v>
      </c>
      <c r="PF30" s="5" t="s">
        <v>579</v>
      </c>
      <c r="PG30" s="5" t="s">
        <v>604</v>
      </c>
      <c r="PH30" s="5" t="s">
        <v>579</v>
      </c>
      <c r="PI30" s="5" t="s">
        <v>1501</v>
      </c>
      <c r="PJ30" s="5" t="s">
        <v>579</v>
      </c>
      <c r="PK30" s="5" t="s">
        <v>689</v>
      </c>
      <c r="PL30" s="5" t="s">
        <v>689</v>
      </c>
      <c r="PM30" s="5" t="s">
        <v>1502</v>
      </c>
      <c r="PN30" s="5" t="s">
        <v>1502</v>
      </c>
      <c r="PO30" s="5" t="s">
        <v>579</v>
      </c>
      <c r="PP30" s="5" t="s">
        <v>579</v>
      </c>
      <c r="PQ30" s="5" t="s">
        <v>611</v>
      </c>
      <c r="PR30" s="5" t="s">
        <v>611</v>
      </c>
      <c r="PS30" s="5" t="s">
        <v>579</v>
      </c>
      <c r="PT30" s="5" t="s">
        <v>579</v>
      </c>
      <c r="PU30" s="5" t="s">
        <v>650</v>
      </c>
      <c r="PV30" s="5" t="s">
        <v>650</v>
      </c>
      <c r="PW30" s="5" t="s">
        <v>611</v>
      </c>
      <c r="PX30" s="5" t="s">
        <v>611</v>
      </c>
      <c r="PY30" s="5" t="s">
        <v>579</v>
      </c>
      <c r="PZ30" s="5" t="s">
        <v>579</v>
      </c>
      <c r="QA30" s="5" t="s">
        <v>579</v>
      </c>
      <c r="QB30" s="5" t="s">
        <v>579</v>
      </c>
      <c r="QC30" s="5" t="s">
        <v>591</v>
      </c>
      <c r="QD30" s="5" t="s">
        <v>591</v>
      </c>
      <c r="QE30" s="5" t="s">
        <v>579</v>
      </c>
      <c r="QF30" s="5" t="s">
        <v>610</v>
      </c>
      <c r="QG30" s="5" t="s">
        <v>579</v>
      </c>
      <c r="QH30" s="5" t="s">
        <v>652</v>
      </c>
      <c r="QI30" s="5" t="s">
        <v>579</v>
      </c>
      <c r="QJ30" s="5" t="s">
        <v>653</v>
      </c>
      <c r="QK30" s="5" t="s">
        <v>579</v>
      </c>
      <c r="QL30" s="5" t="s">
        <v>837</v>
      </c>
      <c r="QM30" s="5" t="s">
        <v>591</v>
      </c>
      <c r="QN30" s="5" t="s">
        <v>591</v>
      </c>
      <c r="QO30" s="5" t="s">
        <v>591</v>
      </c>
      <c r="QP30" s="5" t="s">
        <v>1494</v>
      </c>
      <c r="QQ30" s="5" t="s">
        <v>591</v>
      </c>
      <c r="QR30" s="5" t="s">
        <v>591</v>
      </c>
      <c r="QS30" s="5" t="s">
        <v>591</v>
      </c>
      <c r="QT30" s="5" t="s">
        <v>591</v>
      </c>
      <c r="QU30" s="5" t="s">
        <v>591</v>
      </c>
      <c r="QV30" s="5" t="s">
        <v>591</v>
      </c>
      <c r="QW30" s="5" t="s">
        <v>656</v>
      </c>
      <c r="QX30" s="5" t="s">
        <v>656</v>
      </c>
      <c r="QY30" s="5" t="s">
        <v>579</v>
      </c>
      <c r="QZ30" s="5" t="s">
        <v>579</v>
      </c>
      <c r="RA30" s="5" t="s">
        <v>1021</v>
      </c>
      <c r="RB30" s="5" t="s">
        <v>1021</v>
      </c>
      <c r="RC30" s="5" t="s">
        <v>592</v>
      </c>
      <c r="RD30" s="5" t="s">
        <v>1494</v>
      </c>
      <c r="RE30" s="5" t="s">
        <v>591</v>
      </c>
      <c r="RF30" s="5" t="s">
        <v>591</v>
      </c>
      <c r="RG30" s="5" t="s">
        <v>591</v>
      </c>
      <c r="RH30" s="5" t="s">
        <v>591</v>
      </c>
      <c r="RI30" s="5" t="s">
        <v>591</v>
      </c>
      <c r="RJ30" s="5" t="s">
        <v>591</v>
      </c>
      <c r="RK30" s="5" t="s">
        <v>591</v>
      </c>
      <c r="RL30" s="5" t="s">
        <v>591</v>
      </c>
      <c r="RM30" s="5" t="s">
        <v>591</v>
      </c>
      <c r="RN30" s="5" t="s">
        <v>591</v>
      </c>
      <c r="RO30" s="5" t="s">
        <v>591</v>
      </c>
      <c r="RP30" s="5" t="s">
        <v>591</v>
      </c>
      <c r="RQ30" s="5" t="s">
        <v>591</v>
      </c>
      <c r="RR30" s="5" t="s">
        <v>591</v>
      </c>
      <c r="RS30" s="5" t="s">
        <v>591</v>
      </c>
      <c r="RT30" s="5" t="s">
        <v>591</v>
      </c>
      <c r="RU30" s="5" t="s">
        <v>591</v>
      </c>
      <c r="RV30" s="5" t="s">
        <v>591</v>
      </c>
      <c r="RW30" s="5" t="s">
        <v>591</v>
      </c>
      <c r="RX30" s="5" t="s">
        <v>591</v>
      </c>
      <c r="RY30" s="5" t="s">
        <v>591</v>
      </c>
      <c r="RZ30" s="5" t="s">
        <v>591</v>
      </c>
      <c r="SA30" s="5" t="s">
        <v>591</v>
      </c>
      <c r="SB30" s="5" t="s">
        <v>591</v>
      </c>
      <c r="SC30" s="5" t="s">
        <v>591</v>
      </c>
      <c r="SD30" s="5" t="s">
        <v>591</v>
      </c>
      <c r="SE30" s="5" t="s">
        <v>591</v>
      </c>
      <c r="SF30" s="5" t="s">
        <v>591</v>
      </c>
      <c r="SG30" s="5" t="s">
        <v>591</v>
      </c>
      <c r="SH30" s="5" t="s">
        <v>591</v>
      </c>
      <c r="SI30" s="5" t="s">
        <v>579</v>
      </c>
      <c r="SJ30" s="5" t="s">
        <v>579</v>
      </c>
      <c r="SK30" s="5" t="s">
        <v>591</v>
      </c>
      <c r="SL30" s="5" t="s">
        <v>591</v>
      </c>
      <c r="SM30" s="5" t="s">
        <v>611</v>
      </c>
      <c r="SN30" s="5" t="s">
        <v>611</v>
      </c>
      <c r="SO30" s="5" t="s">
        <v>611</v>
      </c>
      <c r="SP30" s="5" t="s">
        <v>611</v>
      </c>
      <c r="SQ30" s="5" t="s">
        <v>579</v>
      </c>
      <c r="SR30" s="5" t="s">
        <v>579</v>
      </c>
      <c r="SS30" s="5" t="s">
        <v>610</v>
      </c>
      <c r="ST30" s="5" t="s">
        <v>610</v>
      </c>
      <c r="SU30" s="5" t="s">
        <v>657</v>
      </c>
      <c r="SV30" s="5" t="s">
        <v>657</v>
      </c>
      <c r="SW30" s="5" t="s">
        <v>579</v>
      </c>
      <c r="SX30" s="5" t="s">
        <v>579</v>
      </c>
      <c r="SY30" s="5" t="s">
        <v>579</v>
      </c>
      <c r="SZ30" s="5" t="s">
        <v>579</v>
      </c>
      <c r="TA30" s="5" t="s">
        <v>579</v>
      </c>
      <c r="TB30" s="5" t="s">
        <v>579</v>
      </c>
      <c r="TC30" s="5" t="s">
        <v>579</v>
      </c>
      <c r="TD30" s="5" t="s">
        <v>579</v>
      </c>
      <c r="TE30" s="5" t="s">
        <v>579</v>
      </c>
      <c r="TF30" s="5" t="s">
        <v>579</v>
      </c>
      <c r="TG30" s="5" t="s">
        <v>579</v>
      </c>
      <c r="TH30" s="5" t="s">
        <v>579</v>
      </c>
      <c r="TI30" s="5" t="s">
        <v>579</v>
      </c>
      <c r="TJ30" s="5" t="s">
        <v>579</v>
      </c>
      <c r="TK30" s="5" t="s">
        <v>605</v>
      </c>
      <c r="TL30" s="5" t="s">
        <v>605</v>
      </c>
      <c r="TM30" s="5" t="s">
        <v>579</v>
      </c>
      <c r="TN30" s="5" t="s">
        <v>579</v>
      </c>
      <c r="TO30" s="5" t="s">
        <v>579</v>
      </c>
      <c r="TP30" s="5" t="s">
        <v>579</v>
      </c>
      <c r="TQ30" s="5" t="s">
        <v>579</v>
      </c>
      <c r="TR30" s="5" t="s">
        <v>652</v>
      </c>
      <c r="TS30" s="5" t="s">
        <v>579</v>
      </c>
      <c r="TT30" s="5" t="s">
        <v>653</v>
      </c>
      <c r="TU30" s="5" t="s">
        <v>579</v>
      </c>
      <c r="TV30" s="5" t="s">
        <v>837</v>
      </c>
      <c r="TW30" s="5" t="s">
        <v>579</v>
      </c>
      <c r="TX30" s="5" t="s">
        <v>579</v>
      </c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 t="s">
        <v>579</v>
      </c>
      <c r="UJ30" s="5" t="s">
        <v>579</v>
      </c>
      <c r="UK30" s="5" t="s">
        <v>611</v>
      </c>
      <c r="UL30" s="5" t="s">
        <v>611</v>
      </c>
      <c r="UM30" s="5" t="s">
        <v>611</v>
      </c>
      <c r="UN30" s="5" t="s">
        <v>611</v>
      </c>
      <c r="UO30" s="5"/>
      <c r="UP30" s="5"/>
      <c r="UQ30" s="5" t="s">
        <v>645</v>
      </c>
      <c r="UR30" s="5" t="s">
        <v>645</v>
      </c>
      <c r="US30" s="5" t="s">
        <v>658</v>
      </c>
      <c r="UT30" s="5" t="s">
        <v>659</v>
      </c>
      <c r="UU30" s="5" t="s">
        <v>579</v>
      </c>
      <c r="UV30" s="5" t="s">
        <v>572</v>
      </c>
      <c r="UW30" s="5" t="s">
        <v>1604</v>
      </c>
      <c r="UX30" s="5" t="s">
        <v>1605</v>
      </c>
      <c r="UY30" s="5" t="s">
        <v>572</v>
      </c>
      <c r="UZ30" s="5" t="s">
        <v>1606</v>
      </c>
      <c r="VA30" s="5" t="s">
        <v>1607</v>
      </c>
      <c r="VB30" s="5" t="s">
        <v>572</v>
      </c>
    </row>
    <row r="31" spans="1:574" s="7" customFormat="1" x14ac:dyDescent="0.25">
      <c r="A31" s="5" t="s">
        <v>572</v>
      </c>
      <c r="B31" s="6" t="s">
        <v>1608</v>
      </c>
      <c r="C31" s="5" t="s">
        <v>574</v>
      </c>
      <c r="D31" s="6" t="s">
        <v>1609</v>
      </c>
      <c r="E31" s="5" t="s">
        <v>574</v>
      </c>
      <c r="F31" s="5" t="s">
        <v>576</v>
      </c>
      <c r="G31" s="5" t="s">
        <v>576</v>
      </c>
      <c r="H31" s="5" t="s">
        <v>577</v>
      </c>
      <c r="I31" s="5" t="s">
        <v>578</v>
      </c>
      <c r="J31" s="5" t="s">
        <v>578</v>
      </c>
      <c r="K31" s="5" t="s">
        <v>577</v>
      </c>
      <c r="L31" s="5" t="s">
        <v>579</v>
      </c>
      <c r="M31" s="5" t="s">
        <v>579</v>
      </c>
      <c r="N31" s="5" t="s">
        <v>577</v>
      </c>
      <c r="O31" s="5" t="s">
        <v>579</v>
      </c>
      <c r="P31" s="5" t="s">
        <v>579</v>
      </c>
      <c r="Q31" s="5" t="s">
        <v>577</v>
      </c>
      <c r="R31" s="5" t="s">
        <v>579</v>
      </c>
      <c r="S31" s="5" t="s">
        <v>579</v>
      </c>
      <c r="T31" s="5" t="s">
        <v>577</v>
      </c>
      <c r="U31" s="5" t="s">
        <v>579</v>
      </c>
      <c r="V31" s="5" t="s">
        <v>579</v>
      </c>
      <c r="W31" s="5" t="s">
        <v>577</v>
      </c>
      <c r="X31" s="5" t="s">
        <v>1610</v>
      </c>
      <c r="Y31" s="5" t="s">
        <v>1610</v>
      </c>
      <c r="Z31" s="5" t="s">
        <v>577</v>
      </c>
      <c r="AA31" s="5" t="s">
        <v>1611</v>
      </c>
      <c r="AB31" s="5" t="s">
        <v>1611</v>
      </c>
      <c r="AC31" s="5" t="s">
        <v>577</v>
      </c>
      <c r="AD31" s="5" t="s">
        <v>1612</v>
      </c>
      <c r="AE31" s="5" t="s">
        <v>1612</v>
      </c>
      <c r="AF31" s="5" t="s">
        <v>577</v>
      </c>
      <c r="AG31" s="5" t="s">
        <v>1613</v>
      </c>
      <c r="AH31" s="5" t="s">
        <v>1613</v>
      </c>
      <c r="AI31" s="5" t="s">
        <v>577</v>
      </c>
      <c r="AJ31" s="5"/>
      <c r="AK31" s="5"/>
      <c r="AL31" s="5" t="s">
        <v>577</v>
      </c>
      <c r="AM31" s="5"/>
      <c r="AN31" s="5"/>
      <c r="AO31" s="5" t="s">
        <v>577</v>
      </c>
      <c r="AP31" s="5" t="s">
        <v>584</v>
      </c>
      <c r="AQ31" s="5" t="s">
        <v>585</v>
      </c>
      <c r="AR31" s="5" t="s">
        <v>577</v>
      </c>
      <c r="AS31" s="5" t="s">
        <v>586</v>
      </c>
      <c r="AT31" s="5" t="s">
        <v>586</v>
      </c>
      <c r="AU31" s="5" t="s">
        <v>577</v>
      </c>
      <c r="AV31" s="5" t="s">
        <v>645</v>
      </c>
      <c r="AW31" s="5" t="s">
        <v>645</v>
      </c>
      <c r="AX31" s="5" t="s">
        <v>577</v>
      </c>
      <c r="AY31" s="5" t="s">
        <v>713</v>
      </c>
      <c r="AZ31" s="5" t="s">
        <v>713</v>
      </c>
      <c r="BA31" s="5" t="s">
        <v>577</v>
      </c>
      <c r="BB31" s="5" t="s">
        <v>579</v>
      </c>
      <c r="BC31" s="5" t="s">
        <v>579</v>
      </c>
      <c r="BD31" s="5" t="s">
        <v>577</v>
      </c>
      <c r="BE31" s="5" t="s">
        <v>579</v>
      </c>
      <c r="BF31" s="5" t="s">
        <v>579</v>
      </c>
      <c r="BG31" s="5" t="s">
        <v>577</v>
      </c>
      <c r="BH31" s="5" t="s">
        <v>714</v>
      </c>
      <c r="BI31" s="5" t="s">
        <v>714</v>
      </c>
      <c r="BJ31" s="5" t="s">
        <v>577</v>
      </c>
      <c r="BK31" s="5" t="s">
        <v>579</v>
      </c>
      <c r="BL31" s="5" t="s">
        <v>579</v>
      </c>
      <c r="BM31" s="5" t="s">
        <v>577</v>
      </c>
      <c r="BN31" s="5" t="s">
        <v>954</v>
      </c>
      <c r="BO31" s="5" t="s">
        <v>954</v>
      </c>
      <c r="BP31" s="5" t="s">
        <v>577</v>
      </c>
      <c r="BQ31" s="5" t="s">
        <v>955</v>
      </c>
      <c r="BR31" s="5" t="s">
        <v>955</v>
      </c>
      <c r="BS31" s="5" t="s">
        <v>577</v>
      </c>
      <c r="BT31" s="5" t="s">
        <v>579</v>
      </c>
      <c r="BU31" s="5" t="s">
        <v>956</v>
      </c>
      <c r="BV31" s="5" t="s">
        <v>956</v>
      </c>
      <c r="BW31" s="5" t="s">
        <v>577</v>
      </c>
      <c r="BX31" s="5" t="s">
        <v>717</v>
      </c>
      <c r="BY31" s="5" t="s">
        <v>717</v>
      </c>
      <c r="BZ31" s="5" t="s">
        <v>577</v>
      </c>
      <c r="CA31" s="5" t="s">
        <v>579</v>
      </c>
      <c r="CB31" s="5" t="s">
        <v>579</v>
      </c>
      <c r="CC31" s="5" t="s">
        <v>577</v>
      </c>
      <c r="CD31" s="5" t="s">
        <v>579</v>
      </c>
      <c r="CE31" s="5" t="s">
        <v>579</v>
      </c>
      <c r="CF31" s="5" t="s">
        <v>577</v>
      </c>
      <c r="CG31" s="5" t="s">
        <v>592</v>
      </c>
      <c r="CH31" s="5" t="s">
        <v>592</v>
      </c>
      <c r="CI31" s="5" t="s">
        <v>577</v>
      </c>
      <c r="CJ31" s="5" t="s">
        <v>593</v>
      </c>
      <c r="CK31" s="5" t="s">
        <v>1614</v>
      </c>
      <c r="CL31" s="5" t="s">
        <v>577</v>
      </c>
      <c r="CM31" s="5" t="s">
        <v>1615</v>
      </c>
      <c r="CN31" s="5" t="s">
        <v>1614</v>
      </c>
      <c r="CO31" s="5" t="s">
        <v>577</v>
      </c>
      <c r="CP31" s="5" t="s">
        <v>592</v>
      </c>
      <c r="CQ31" s="5" t="s">
        <v>592</v>
      </c>
      <c r="CR31" s="5" t="s">
        <v>577</v>
      </c>
      <c r="CS31" s="5" t="s">
        <v>719</v>
      </c>
      <c r="CT31" s="5" t="s">
        <v>592</v>
      </c>
      <c r="CU31" s="5" t="s">
        <v>577</v>
      </c>
      <c r="CV31" s="5" t="s">
        <v>591</v>
      </c>
      <c r="CW31" s="5" t="s">
        <v>591</v>
      </c>
      <c r="CX31" s="5" t="s">
        <v>572</v>
      </c>
      <c r="CY31" s="5" t="s">
        <v>591</v>
      </c>
      <c r="CZ31" s="5" t="s">
        <v>592</v>
      </c>
      <c r="DA31" s="5" t="s">
        <v>577</v>
      </c>
      <c r="DB31" s="5" t="s">
        <v>591</v>
      </c>
      <c r="DC31" s="5" t="s">
        <v>1614</v>
      </c>
      <c r="DD31" s="5" t="s">
        <v>577</v>
      </c>
      <c r="DE31" s="5" t="s">
        <v>1616</v>
      </c>
      <c r="DF31" s="5" t="s">
        <v>1617</v>
      </c>
      <c r="DG31" s="5" t="s">
        <v>577</v>
      </c>
      <c r="DH31" s="5">
        <v>2</v>
      </c>
      <c r="DI31" s="5">
        <v>4</v>
      </c>
      <c r="DJ31" s="5" t="s">
        <v>577</v>
      </c>
      <c r="DK31" s="5" t="s">
        <v>579</v>
      </c>
      <c r="DL31" s="5" t="s">
        <v>579</v>
      </c>
      <c r="DM31" s="5" t="s">
        <v>577</v>
      </c>
      <c r="DN31" s="5" t="s">
        <v>591</v>
      </c>
      <c r="DO31" s="5" t="s">
        <v>591</v>
      </c>
      <c r="DP31" s="5" t="s">
        <v>577</v>
      </c>
      <c r="DQ31" s="5" t="s">
        <v>579</v>
      </c>
      <c r="DR31" s="5" t="s">
        <v>579</v>
      </c>
      <c r="DS31" s="5" t="s">
        <v>577</v>
      </c>
      <c r="DT31" s="5" t="s">
        <v>579</v>
      </c>
      <c r="DU31" s="5" t="s">
        <v>579</v>
      </c>
      <c r="DV31" s="5" t="s">
        <v>577</v>
      </c>
      <c r="DW31" s="5" t="s">
        <v>579</v>
      </c>
      <c r="DX31" s="5" t="s">
        <v>579</v>
      </c>
      <c r="DY31" s="5" t="s">
        <v>577</v>
      </c>
      <c r="DZ31" s="5" t="s">
        <v>579</v>
      </c>
      <c r="EA31" s="5" t="s">
        <v>579</v>
      </c>
      <c r="EB31" s="5" t="s">
        <v>577</v>
      </c>
      <c r="EC31" s="5" t="s">
        <v>1618</v>
      </c>
      <c r="ED31" s="5" t="s">
        <v>1619</v>
      </c>
      <c r="EE31" s="5" t="s">
        <v>1129</v>
      </c>
      <c r="EF31" s="5" t="s">
        <v>1129</v>
      </c>
      <c r="EG31" s="5" t="s">
        <v>1620</v>
      </c>
      <c r="EH31" s="5" t="s">
        <v>1621</v>
      </c>
      <c r="EI31" s="5" t="s">
        <v>1618</v>
      </c>
      <c r="EJ31" s="5" t="s">
        <v>1619</v>
      </c>
      <c r="EK31" s="5" t="s">
        <v>604</v>
      </c>
      <c r="EL31" s="5" t="s">
        <v>604</v>
      </c>
      <c r="EM31" s="5" t="s">
        <v>605</v>
      </c>
      <c r="EN31" s="5" t="s">
        <v>605</v>
      </c>
      <c r="EO31" s="5" t="s">
        <v>606</v>
      </c>
      <c r="EP31" s="5" t="s">
        <v>606</v>
      </c>
      <c r="EQ31" s="5" t="s">
        <v>607</v>
      </c>
      <c r="ER31" s="5" t="s">
        <v>607</v>
      </c>
      <c r="ES31" s="5" t="s">
        <v>608</v>
      </c>
      <c r="ET31" s="5" t="s">
        <v>608</v>
      </c>
      <c r="EU31" s="5"/>
      <c r="EV31" s="5"/>
      <c r="EW31" s="5" t="s">
        <v>603</v>
      </c>
      <c r="EX31" s="5" t="s">
        <v>603</v>
      </c>
      <c r="EY31" s="5"/>
      <c r="EZ31" s="5"/>
      <c r="FA31" s="5" t="s">
        <v>609</v>
      </c>
      <c r="FB31" s="5" t="s">
        <v>609</v>
      </c>
      <c r="FC31" s="5" t="s">
        <v>609</v>
      </c>
      <c r="FD31" s="5" t="s">
        <v>609</v>
      </c>
      <c r="FE31" s="5" t="s">
        <v>611</v>
      </c>
      <c r="FF31" s="5" t="s">
        <v>611</v>
      </c>
      <c r="FG31" s="5" t="s">
        <v>604</v>
      </c>
      <c r="FH31" s="5" t="s">
        <v>604</v>
      </c>
      <c r="FI31" s="5" t="s">
        <v>610</v>
      </c>
      <c r="FJ31" s="5" t="s">
        <v>610</v>
      </c>
      <c r="FK31" s="5" t="s">
        <v>611</v>
      </c>
      <c r="FL31" s="5" t="s">
        <v>611</v>
      </c>
      <c r="FM31" s="5" t="s">
        <v>1618</v>
      </c>
      <c r="FN31" s="5" t="s">
        <v>1619</v>
      </c>
      <c r="FO31" s="5" t="s">
        <v>613</v>
      </c>
      <c r="FP31" s="5" t="s">
        <v>613</v>
      </c>
      <c r="FQ31" s="5" t="s">
        <v>579</v>
      </c>
      <c r="FR31" s="5" t="s">
        <v>579</v>
      </c>
      <c r="FS31" s="5" t="s">
        <v>1622</v>
      </c>
      <c r="FT31" s="5" t="s">
        <v>1622</v>
      </c>
      <c r="FU31" s="5" t="s">
        <v>603</v>
      </c>
      <c r="FV31" s="5" t="s">
        <v>603</v>
      </c>
      <c r="FW31" s="5" t="s">
        <v>1623</v>
      </c>
      <c r="FX31" s="5" t="s">
        <v>1623</v>
      </c>
      <c r="FY31" s="5" t="s">
        <v>1624</v>
      </c>
      <c r="FZ31" s="5" t="s">
        <v>1624</v>
      </c>
      <c r="GA31" s="5" t="s">
        <v>891</v>
      </c>
      <c r="GB31" s="5" t="s">
        <v>892</v>
      </c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 t="s">
        <v>971</v>
      </c>
      <c r="GN31" s="5" t="s">
        <v>971</v>
      </c>
      <c r="GO31" s="5" t="s">
        <v>1625</v>
      </c>
      <c r="GP31" s="5" t="s">
        <v>971</v>
      </c>
      <c r="GQ31" s="5" t="s">
        <v>576</v>
      </c>
      <c r="GR31" s="5" t="s">
        <v>576</v>
      </c>
      <c r="GS31" s="5" t="s">
        <v>620</v>
      </c>
      <c r="GT31" s="5" t="s">
        <v>620</v>
      </c>
      <c r="GU31" s="5" t="s">
        <v>621</v>
      </c>
      <c r="GV31" s="5" t="s">
        <v>621</v>
      </c>
      <c r="GW31" s="5" t="s">
        <v>622</v>
      </c>
      <c r="GX31" s="5" t="s">
        <v>622</v>
      </c>
      <c r="GY31" s="5" t="s">
        <v>623</v>
      </c>
      <c r="GZ31" s="5" t="s">
        <v>623</v>
      </c>
      <c r="HA31" s="5" t="s">
        <v>579</v>
      </c>
      <c r="HB31" s="5" t="s">
        <v>579</v>
      </c>
      <c r="HC31" s="5" t="s">
        <v>609</v>
      </c>
      <c r="HD31" s="5" t="s">
        <v>609</v>
      </c>
      <c r="HE31" s="5"/>
      <c r="HF31" s="5"/>
      <c r="HG31" s="5" t="s">
        <v>1626</v>
      </c>
      <c r="HH31" s="5" t="s">
        <v>1627</v>
      </c>
      <c r="HI31" s="5" t="s">
        <v>579</v>
      </c>
      <c r="HJ31" s="5" t="s">
        <v>579</v>
      </c>
      <c r="HK31" s="5" t="s">
        <v>579</v>
      </c>
      <c r="HL31" s="5" t="s">
        <v>579</v>
      </c>
      <c r="HM31" s="5" t="s">
        <v>1129</v>
      </c>
      <c r="HN31" s="5" t="s">
        <v>1129</v>
      </c>
      <c r="HO31" s="5" t="s">
        <v>626</v>
      </c>
      <c r="HP31" s="5" t="s">
        <v>626</v>
      </c>
      <c r="HQ31" s="5" t="s">
        <v>897</v>
      </c>
      <c r="HR31" s="5" t="s">
        <v>897</v>
      </c>
      <c r="HS31" s="5" t="s">
        <v>1138</v>
      </c>
      <c r="HT31" s="5" t="s">
        <v>1138</v>
      </c>
      <c r="HU31" s="5" t="s">
        <v>587</v>
      </c>
      <c r="HV31" s="5" t="s">
        <v>587</v>
      </c>
      <c r="HW31" s="5" t="s">
        <v>591</v>
      </c>
      <c r="HX31" s="5" t="s">
        <v>591</v>
      </c>
      <c r="HY31" s="5" t="s">
        <v>579</v>
      </c>
      <c r="HZ31" s="5" t="s">
        <v>579</v>
      </c>
      <c r="IA31" s="5" t="s">
        <v>1139</v>
      </c>
      <c r="IB31" s="5" t="s">
        <v>1139</v>
      </c>
      <c r="IC31" s="5" t="s">
        <v>634</v>
      </c>
      <c r="ID31" s="5" t="s">
        <v>634</v>
      </c>
      <c r="IE31" s="5" t="s">
        <v>630</v>
      </c>
      <c r="IF31" s="5" t="s">
        <v>630</v>
      </c>
      <c r="IG31" s="5" t="s">
        <v>611</v>
      </c>
      <c r="IH31" s="5" t="s">
        <v>611</v>
      </c>
      <c r="II31" s="5" t="s">
        <v>977</v>
      </c>
      <c r="IJ31" s="5" t="s">
        <v>977</v>
      </c>
      <c r="IK31" s="5" t="s">
        <v>956</v>
      </c>
      <c r="IL31" s="5" t="s">
        <v>956</v>
      </c>
      <c r="IM31" s="5" t="s">
        <v>1628</v>
      </c>
      <c r="IN31" s="5" t="s">
        <v>1628</v>
      </c>
      <c r="IO31" s="5" t="s">
        <v>743</v>
      </c>
      <c r="IP31" s="5" t="s">
        <v>743</v>
      </c>
      <c r="IQ31" s="5" t="s">
        <v>579</v>
      </c>
      <c r="IR31" s="5" t="s">
        <v>579</v>
      </c>
      <c r="IS31" s="5" t="s">
        <v>611</v>
      </c>
      <c r="IT31" s="5" t="s">
        <v>611</v>
      </c>
      <c r="IU31" s="5" t="s">
        <v>579</v>
      </c>
      <c r="IV31" s="5" t="s">
        <v>579</v>
      </c>
      <c r="IW31" s="5" t="s">
        <v>579</v>
      </c>
      <c r="IX31" s="5" t="s">
        <v>579</v>
      </c>
      <c r="IY31" s="5" t="s">
        <v>579</v>
      </c>
      <c r="IZ31" s="5" t="s">
        <v>579</v>
      </c>
      <c r="JA31" s="5" t="s">
        <v>579</v>
      </c>
      <c r="JB31" s="5" t="s">
        <v>579</v>
      </c>
      <c r="JC31" s="5" t="s">
        <v>579</v>
      </c>
      <c r="JD31" s="5" t="s">
        <v>1619</v>
      </c>
      <c r="JE31" s="5" t="s">
        <v>635</v>
      </c>
      <c r="JF31" s="5" t="s">
        <v>635</v>
      </c>
      <c r="JG31" s="5" t="s">
        <v>1629</v>
      </c>
      <c r="JH31" s="5" t="s">
        <v>1629</v>
      </c>
      <c r="JI31" s="5" t="s">
        <v>591</v>
      </c>
      <c r="JJ31" s="5" t="s">
        <v>1630</v>
      </c>
      <c r="JK31" s="5" t="s">
        <v>591</v>
      </c>
      <c r="JL31" s="5" t="s">
        <v>591</v>
      </c>
      <c r="JM31" s="5" t="s">
        <v>591</v>
      </c>
      <c r="JN31" s="5" t="s">
        <v>591</v>
      </c>
      <c r="JO31" s="5" t="s">
        <v>591</v>
      </c>
      <c r="JP31" s="5" t="s">
        <v>591</v>
      </c>
      <c r="JQ31" s="5" t="s">
        <v>591</v>
      </c>
      <c r="JR31" s="5" t="s">
        <v>591</v>
      </c>
      <c r="JS31" s="5" t="s">
        <v>639</v>
      </c>
      <c r="JT31" s="5" t="s">
        <v>639</v>
      </c>
      <c r="JU31" s="5" t="s">
        <v>591</v>
      </c>
      <c r="JV31" s="5" t="s">
        <v>591</v>
      </c>
      <c r="JW31" s="5" t="s">
        <v>591</v>
      </c>
      <c r="JX31" s="5" t="s">
        <v>591</v>
      </c>
      <c r="JY31" s="5" t="s">
        <v>591</v>
      </c>
      <c r="JZ31" s="5" t="s">
        <v>591</v>
      </c>
      <c r="KA31" s="5" t="s">
        <v>591</v>
      </c>
      <c r="KB31" s="5" t="s">
        <v>591</v>
      </c>
      <c r="KC31" s="5" t="s">
        <v>591</v>
      </c>
      <c r="KD31" s="5" t="s">
        <v>591</v>
      </c>
      <c r="KE31" s="5" t="s">
        <v>591</v>
      </c>
      <c r="KF31" s="5" t="s">
        <v>591</v>
      </c>
      <c r="KG31" s="5" t="s">
        <v>640</v>
      </c>
      <c r="KH31" s="5" t="s">
        <v>640</v>
      </c>
      <c r="KI31" s="5" t="s">
        <v>603</v>
      </c>
      <c r="KJ31" s="5" t="s">
        <v>603</v>
      </c>
      <c r="KK31" s="5" t="s">
        <v>642</v>
      </c>
      <c r="KL31" s="5" t="s">
        <v>642</v>
      </c>
      <c r="KM31" s="5" t="s">
        <v>591</v>
      </c>
      <c r="KN31" s="5" t="s">
        <v>591</v>
      </c>
      <c r="KO31" s="5" t="s">
        <v>1631</v>
      </c>
      <c r="KP31" s="5" t="s">
        <v>1632</v>
      </c>
      <c r="KQ31" s="5" t="s">
        <v>591</v>
      </c>
      <c r="KR31" s="5" t="s">
        <v>591</v>
      </c>
      <c r="KS31" s="5" t="s">
        <v>591</v>
      </c>
      <c r="KT31" s="5" t="s">
        <v>591</v>
      </c>
      <c r="KU31" s="5" t="s">
        <v>591</v>
      </c>
      <c r="KV31" s="5" t="s">
        <v>591</v>
      </c>
      <c r="KW31" s="5" t="s">
        <v>591</v>
      </c>
      <c r="KX31" s="5" t="s">
        <v>591</v>
      </c>
      <c r="KY31" s="5" t="s">
        <v>579</v>
      </c>
      <c r="KZ31" s="5" t="s">
        <v>579</v>
      </c>
      <c r="LA31" s="5" t="s">
        <v>579</v>
      </c>
      <c r="LB31" s="5" t="s">
        <v>579</v>
      </c>
      <c r="LC31" s="5" t="s">
        <v>579</v>
      </c>
      <c r="LD31" s="5" t="s">
        <v>579</v>
      </c>
      <c r="LE31" s="5" t="s">
        <v>579</v>
      </c>
      <c r="LF31" s="5" t="s">
        <v>579</v>
      </c>
      <c r="LG31" s="5" t="s">
        <v>579</v>
      </c>
      <c r="LH31" s="5" t="s">
        <v>579</v>
      </c>
      <c r="LI31" s="5" t="s">
        <v>579</v>
      </c>
      <c r="LJ31" s="5" t="s">
        <v>579</v>
      </c>
      <c r="LK31" s="5" t="s">
        <v>579</v>
      </c>
      <c r="LL31" s="5" t="s">
        <v>579</v>
      </c>
      <c r="LM31" s="5" t="s">
        <v>579</v>
      </c>
      <c r="LN31" s="5" t="s">
        <v>579</v>
      </c>
      <c r="LO31" s="5" t="s">
        <v>579</v>
      </c>
      <c r="LP31" s="5" t="s">
        <v>579</v>
      </c>
      <c r="LQ31" s="5" t="s">
        <v>591</v>
      </c>
      <c r="LR31" s="5" t="s">
        <v>591</v>
      </c>
      <c r="LS31" s="5" t="s">
        <v>579</v>
      </c>
      <c r="LT31" s="5" t="s">
        <v>579</v>
      </c>
      <c r="LU31" s="5" t="s">
        <v>792</v>
      </c>
      <c r="LV31" s="5" t="s">
        <v>792</v>
      </c>
      <c r="LW31" s="5" t="s">
        <v>984</v>
      </c>
      <c r="LX31" s="5" t="s">
        <v>984</v>
      </c>
      <c r="LY31" s="5" t="s">
        <v>611</v>
      </c>
      <c r="LZ31" s="5" t="s">
        <v>611</v>
      </c>
      <c r="MA31" s="5" t="s">
        <v>579</v>
      </c>
      <c r="MB31" s="5" t="s">
        <v>579</v>
      </c>
      <c r="MC31" s="5" t="s">
        <v>579</v>
      </c>
      <c r="MD31" s="5" t="s">
        <v>579</v>
      </c>
      <c r="ME31" s="5" t="s">
        <v>645</v>
      </c>
      <c r="MF31" s="5" t="s">
        <v>645</v>
      </c>
      <c r="MG31" s="5" t="s">
        <v>587</v>
      </c>
      <c r="MH31" s="5" t="s">
        <v>587</v>
      </c>
      <c r="MI31" s="5" t="s">
        <v>697</v>
      </c>
      <c r="MJ31" s="5" t="s">
        <v>576</v>
      </c>
      <c r="MK31" s="5" t="s">
        <v>591</v>
      </c>
      <c r="ML31" s="5" t="s">
        <v>591</v>
      </c>
      <c r="MM31" s="5" t="s">
        <v>579</v>
      </c>
      <c r="MN31" s="5" t="s">
        <v>579</v>
      </c>
      <c r="MO31" s="5" t="s">
        <v>579</v>
      </c>
      <c r="MP31" s="5" t="s">
        <v>579</v>
      </c>
      <c r="MQ31" s="5" t="s">
        <v>591</v>
      </c>
      <c r="MR31" s="5" t="s">
        <v>591</v>
      </c>
      <c r="MS31" s="5" t="s">
        <v>591</v>
      </c>
      <c r="MT31" s="5" t="s">
        <v>591</v>
      </c>
      <c r="MU31" s="5" t="s">
        <v>579</v>
      </c>
      <c r="MV31" s="5" t="s">
        <v>579</v>
      </c>
      <c r="MW31" s="5" t="s">
        <v>579</v>
      </c>
      <c r="MX31" s="5" t="s">
        <v>579</v>
      </c>
      <c r="MY31" s="5" t="s">
        <v>579</v>
      </c>
      <c r="MZ31" s="5" t="s">
        <v>579</v>
      </c>
      <c r="NA31" s="5" t="s">
        <v>579</v>
      </c>
      <c r="NB31" s="5" t="s">
        <v>579</v>
      </c>
      <c r="NC31" s="5" t="s">
        <v>579</v>
      </c>
      <c r="ND31" s="5" t="s">
        <v>579</v>
      </c>
      <c r="NE31" s="5" t="s">
        <v>579</v>
      </c>
      <c r="NF31" s="5" t="s">
        <v>579</v>
      </c>
      <c r="NG31" s="5" t="s">
        <v>1618</v>
      </c>
      <c r="NH31" s="5" t="s">
        <v>1619</v>
      </c>
      <c r="NI31" s="5" t="s">
        <v>1633</v>
      </c>
      <c r="NJ31" s="5" t="s">
        <v>1634</v>
      </c>
      <c r="NK31" s="5" t="s">
        <v>604</v>
      </c>
      <c r="NL31" s="5" t="s">
        <v>604</v>
      </c>
      <c r="NM31" s="5" t="s">
        <v>579</v>
      </c>
      <c r="NN31" s="5" t="s">
        <v>579</v>
      </c>
      <c r="NO31" s="5" t="s">
        <v>574</v>
      </c>
      <c r="NP31" s="5" t="s">
        <v>574</v>
      </c>
      <c r="NQ31" s="5" t="s">
        <v>648</v>
      </c>
      <c r="NR31" s="5" t="s">
        <v>648</v>
      </c>
      <c r="NS31" s="5" t="s">
        <v>611</v>
      </c>
      <c r="NT31" s="5" t="s">
        <v>611</v>
      </c>
      <c r="NU31" s="5" t="s">
        <v>611</v>
      </c>
      <c r="NV31" s="5" t="s">
        <v>611</v>
      </c>
      <c r="NW31" s="5" t="s">
        <v>611</v>
      </c>
      <c r="NX31" s="5" t="s">
        <v>611</v>
      </c>
      <c r="NY31" s="5" t="s">
        <v>611</v>
      </c>
      <c r="NZ31" s="5" t="s">
        <v>611</v>
      </c>
      <c r="OA31" s="5" t="s">
        <v>579</v>
      </c>
      <c r="OB31" s="5" t="s">
        <v>579</v>
      </c>
      <c r="OC31" s="5" t="s">
        <v>579</v>
      </c>
      <c r="OD31" s="5" t="s">
        <v>579</v>
      </c>
      <c r="OE31" s="5" t="s">
        <v>579</v>
      </c>
      <c r="OF31" s="5" t="s">
        <v>579</v>
      </c>
      <c r="OG31" s="5" t="s">
        <v>579</v>
      </c>
      <c r="OH31" s="5" t="s">
        <v>579</v>
      </c>
      <c r="OI31" s="5" t="s">
        <v>579</v>
      </c>
      <c r="OJ31" s="5" t="s">
        <v>579</v>
      </c>
      <c r="OK31" s="5" t="s">
        <v>579</v>
      </c>
      <c r="OL31" s="5" t="s">
        <v>579</v>
      </c>
      <c r="OM31" s="5" t="s">
        <v>611</v>
      </c>
      <c r="ON31" s="5" t="s">
        <v>611</v>
      </c>
      <c r="OO31" s="5" t="s">
        <v>579</v>
      </c>
      <c r="OP31" s="5" t="s">
        <v>579</v>
      </c>
      <c r="OQ31" s="5" t="s">
        <v>579</v>
      </c>
      <c r="OR31" s="5" t="s">
        <v>579</v>
      </c>
      <c r="OS31" s="5" t="s">
        <v>579</v>
      </c>
      <c r="OT31" s="5" t="s">
        <v>579</v>
      </c>
      <c r="OU31" s="5" t="s">
        <v>579</v>
      </c>
      <c r="OV31" s="5" t="s">
        <v>579</v>
      </c>
      <c r="OW31" s="5" t="s">
        <v>910</v>
      </c>
      <c r="OX31" s="5" t="s">
        <v>649</v>
      </c>
      <c r="OY31" s="5" t="s">
        <v>579</v>
      </c>
      <c r="OZ31" s="5" t="s">
        <v>579</v>
      </c>
      <c r="PA31" s="5" t="s">
        <v>609</v>
      </c>
      <c r="PB31" s="5" t="s">
        <v>611</v>
      </c>
      <c r="PC31" s="5" t="s">
        <v>579</v>
      </c>
      <c r="PD31" s="5" t="s">
        <v>579</v>
      </c>
      <c r="PE31" s="5" t="s">
        <v>604</v>
      </c>
      <c r="PF31" s="5" t="s">
        <v>579</v>
      </c>
      <c r="PG31" s="5" t="s">
        <v>579</v>
      </c>
      <c r="PH31" s="5" t="s">
        <v>579</v>
      </c>
      <c r="PI31" s="5" t="s">
        <v>579</v>
      </c>
      <c r="PJ31" s="5" t="s">
        <v>579</v>
      </c>
      <c r="PK31" s="5" t="s">
        <v>956</v>
      </c>
      <c r="PL31" s="5" t="s">
        <v>956</v>
      </c>
      <c r="PM31" s="5" t="s">
        <v>911</v>
      </c>
      <c r="PN31" s="5" t="s">
        <v>911</v>
      </c>
      <c r="PO31" s="5" t="s">
        <v>579</v>
      </c>
      <c r="PP31" s="5" t="s">
        <v>579</v>
      </c>
      <c r="PQ31" s="5" t="s">
        <v>611</v>
      </c>
      <c r="PR31" s="5" t="s">
        <v>611</v>
      </c>
      <c r="PS31" s="5" t="s">
        <v>579</v>
      </c>
      <c r="PT31" s="5" t="s">
        <v>579</v>
      </c>
      <c r="PU31" s="5" t="s">
        <v>650</v>
      </c>
      <c r="PV31" s="5" t="s">
        <v>650</v>
      </c>
      <c r="PW31" s="5" t="s">
        <v>611</v>
      </c>
      <c r="PX31" s="5" t="s">
        <v>611</v>
      </c>
      <c r="PY31" s="5" t="s">
        <v>579</v>
      </c>
      <c r="PZ31" s="5" t="s">
        <v>579</v>
      </c>
      <c r="QA31" s="5" t="s">
        <v>579</v>
      </c>
      <c r="QB31" s="5" t="s">
        <v>579</v>
      </c>
      <c r="QC31" s="5" t="s">
        <v>591</v>
      </c>
      <c r="QD31" s="5" t="s">
        <v>591</v>
      </c>
      <c r="QE31" s="5" t="s">
        <v>579</v>
      </c>
      <c r="QF31" s="5" t="s">
        <v>610</v>
      </c>
      <c r="QG31" s="5" t="s">
        <v>579</v>
      </c>
      <c r="QH31" s="5" t="s">
        <v>652</v>
      </c>
      <c r="QI31" s="5" t="s">
        <v>579</v>
      </c>
      <c r="QJ31" s="5" t="s">
        <v>653</v>
      </c>
      <c r="QK31" s="5" t="s">
        <v>579</v>
      </c>
      <c r="QL31" s="5" t="s">
        <v>654</v>
      </c>
      <c r="QM31" s="5" t="s">
        <v>591</v>
      </c>
      <c r="QN31" s="5" t="s">
        <v>591</v>
      </c>
      <c r="QO31" s="5" t="s">
        <v>591</v>
      </c>
      <c r="QP31" s="5" t="s">
        <v>971</v>
      </c>
      <c r="QQ31" s="5" t="s">
        <v>591</v>
      </c>
      <c r="QR31" s="5" t="s">
        <v>591</v>
      </c>
      <c r="QS31" s="5" t="s">
        <v>591</v>
      </c>
      <c r="QT31" s="5" t="s">
        <v>591</v>
      </c>
      <c r="QU31" s="5" t="s">
        <v>1635</v>
      </c>
      <c r="QV31" s="5" t="s">
        <v>1635</v>
      </c>
      <c r="QW31" s="5" t="s">
        <v>640</v>
      </c>
      <c r="QX31" s="5" t="s">
        <v>656</v>
      </c>
      <c r="QY31" s="5" t="s">
        <v>603</v>
      </c>
      <c r="QZ31" s="5" t="s">
        <v>579</v>
      </c>
      <c r="RA31" s="5" t="s">
        <v>604</v>
      </c>
      <c r="RB31" s="5" t="s">
        <v>604</v>
      </c>
      <c r="RC31" s="5" t="s">
        <v>592</v>
      </c>
      <c r="RD31" s="5" t="s">
        <v>592</v>
      </c>
      <c r="RE31" s="5" t="s">
        <v>591</v>
      </c>
      <c r="RF31" s="5" t="s">
        <v>591</v>
      </c>
      <c r="RG31" s="5" t="s">
        <v>591</v>
      </c>
      <c r="RH31" s="5" t="s">
        <v>591</v>
      </c>
      <c r="RI31" s="5" t="s">
        <v>591</v>
      </c>
      <c r="RJ31" s="5" t="s">
        <v>591</v>
      </c>
      <c r="RK31" s="5" t="s">
        <v>591</v>
      </c>
      <c r="RL31" s="5" t="s">
        <v>591</v>
      </c>
      <c r="RM31" s="5" t="s">
        <v>591</v>
      </c>
      <c r="RN31" s="5" t="s">
        <v>591</v>
      </c>
      <c r="RO31" s="5" t="s">
        <v>591</v>
      </c>
      <c r="RP31" s="5" t="s">
        <v>591</v>
      </c>
      <c r="RQ31" s="5" t="s">
        <v>591</v>
      </c>
      <c r="RR31" s="5" t="s">
        <v>591</v>
      </c>
      <c r="RS31" s="5" t="s">
        <v>591</v>
      </c>
      <c r="RT31" s="5" t="s">
        <v>591</v>
      </c>
      <c r="RU31" s="5" t="s">
        <v>591</v>
      </c>
      <c r="RV31" s="5" t="s">
        <v>591</v>
      </c>
      <c r="RW31" s="5" t="s">
        <v>591</v>
      </c>
      <c r="RX31" s="5" t="s">
        <v>591</v>
      </c>
      <c r="RY31" s="5" t="s">
        <v>591</v>
      </c>
      <c r="RZ31" s="5" t="s">
        <v>591</v>
      </c>
      <c r="SA31" s="5" t="s">
        <v>591</v>
      </c>
      <c r="SB31" s="5" t="s">
        <v>591</v>
      </c>
      <c r="SC31" s="5" t="s">
        <v>591</v>
      </c>
      <c r="SD31" s="5" t="s">
        <v>591</v>
      </c>
      <c r="SE31" s="5" t="s">
        <v>591</v>
      </c>
      <c r="SF31" s="5" t="s">
        <v>591</v>
      </c>
      <c r="SG31" s="5" t="s">
        <v>591</v>
      </c>
      <c r="SH31" s="5" t="s">
        <v>591</v>
      </c>
      <c r="SI31" s="5" t="s">
        <v>579</v>
      </c>
      <c r="SJ31" s="5" t="s">
        <v>579</v>
      </c>
      <c r="SK31" s="5" t="s">
        <v>591</v>
      </c>
      <c r="SL31" s="5" t="s">
        <v>591</v>
      </c>
      <c r="SM31" s="5" t="s">
        <v>611</v>
      </c>
      <c r="SN31" s="5" t="s">
        <v>611</v>
      </c>
      <c r="SO31" s="5" t="s">
        <v>611</v>
      </c>
      <c r="SP31" s="5" t="s">
        <v>611</v>
      </c>
      <c r="SQ31" s="5" t="s">
        <v>579</v>
      </c>
      <c r="SR31" s="5" t="s">
        <v>579</v>
      </c>
      <c r="SS31" s="5" t="s">
        <v>579</v>
      </c>
      <c r="ST31" s="5" t="s">
        <v>609</v>
      </c>
      <c r="SU31" s="5" t="s">
        <v>579</v>
      </c>
      <c r="SV31" s="5" t="s">
        <v>751</v>
      </c>
      <c r="SW31" s="5" t="s">
        <v>579</v>
      </c>
      <c r="SX31" s="5" t="s">
        <v>579</v>
      </c>
      <c r="SY31" s="5" t="s">
        <v>579</v>
      </c>
      <c r="SZ31" s="5" t="s">
        <v>579</v>
      </c>
      <c r="TA31" s="5" t="s">
        <v>579</v>
      </c>
      <c r="TB31" s="5" t="s">
        <v>579</v>
      </c>
      <c r="TC31" s="5" t="s">
        <v>579</v>
      </c>
      <c r="TD31" s="5" t="s">
        <v>579</v>
      </c>
      <c r="TE31" s="5" t="s">
        <v>579</v>
      </c>
      <c r="TF31" s="5" t="s">
        <v>579</v>
      </c>
      <c r="TG31" s="5" t="s">
        <v>579</v>
      </c>
      <c r="TH31" s="5" t="s">
        <v>579</v>
      </c>
      <c r="TI31" s="5" t="s">
        <v>579</v>
      </c>
      <c r="TJ31" s="5" t="s">
        <v>579</v>
      </c>
      <c r="TK31" s="5" t="s">
        <v>579</v>
      </c>
      <c r="TL31" s="5" t="s">
        <v>579</v>
      </c>
      <c r="TM31" s="5" t="s">
        <v>579</v>
      </c>
      <c r="TN31" s="5" t="s">
        <v>579</v>
      </c>
      <c r="TO31" s="5" t="s">
        <v>579</v>
      </c>
      <c r="TP31" s="5" t="s">
        <v>579</v>
      </c>
      <c r="TQ31" s="5" t="s">
        <v>579</v>
      </c>
      <c r="TR31" s="5" t="s">
        <v>652</v>
      </c>
      <c r="TS31" s="5" t="s">
        <v>579</v>
      </c>
      <c r="TT31" s="5" t="s">
        <v>653</v>
      </c>
      <c r="TU31" s="5" t="s">
        <v>579</v>
      </c>
      <c r="TV31" s="5" t="s">
        <v>654</v>
      </c>
      <c r="TW31" s="5" t="s">
        <v>579</v>
      </c>
      <c r="TX31" s="5" t="s">
        <v>579</v>
      </c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 t="s">
        <v>579</v>
      </c>
      <c r="UJ31" s="5" t="s">
        <v>579</v>
      </c>
      <c r="UK31" s="5" t="s">
        <v>611</v>
      </c>
      <c r="UL31" s="5" t="s">
        <v>611</v>
      </c>
      <c r="UM31" s="5" t="s">
        <v>611</v>
      </c>
      <c r="UN31" s="5" t="s">
        <v>611</v>
      </c>
      <c r="UO31" s="5"/>
      <c r="UP31" s="5"/>
      <c r="UQ31" s="5" t="s">
        <v>645</v>
      </c>
      <c r="UR31" s="5" t="s">
        <v>645</v>
      </c>
      <c r="US31" s="5" t="s">
        <v>658</v>
      </c>
      <c r="UT31" s="5" t="s">
        <v>659</v>
      </c>
      <c r="UU31" s="5" t="s">
        <v>579</v>
      </c>
      <c r="UV31" s="5" t="s">
        <v>572</v>
      </c>
      <c r="UW31" s="5" t="s">
        <v>630</v>
      </c>
      <c r="UX31" s="5" t="s">
        <v>988</v>
      </c>
      <c r="UY31" s="5" t="s">
        <v>572</v>
      </c>
      <c r="UZ31" s="5" t="s">
        <v>1636</v>
      </c>
      <c r="VA31" s="5" t="s">
        <v>990</v>
      </c>
      <c r="VB31" s="5" t="s">
        <v>572</v>
      </c>
    </row>
    <row r="32" spans="1:574" s="7" customFormat="1" x14ac:dyDescent="0.25">
      <c r="A32" s="5" t="s">
        <v>572</v>
      </c>
      <c r="B32" s="6" t="s">
        <v>1637</v>
      </c>
      <c r="C32" s="5" t="s">
        <v>574</v>
      </c>
      <c r="D32" s="6" t="s">
        <v>1638</v>
      </c>
      <c r="E32" s="5" t="s">
        <v>574</v>
      </c>
      <c r="F32" s="5" t="s">
        <v>576</v>
      </c>
      <c r="G32" s="5" t="s">
        <v>576</v>
      </c>
      <c r="H32" s="5" t="s">
        <v>577</v>
      </c>
      <c r="I32" s="5" t="s">
        <v>578</v>
      </c>
      <c r="J32" s="5" t="s">
        <v>578</v>
      </c>
      <c r="K32" s="5" t="s">
        <v>577</v>
      </c>
      <c r="L32" s="5" t="s">
        <v>579</v>
      </c>
      <c r="M32" s="5" t="s">
        <v>579</v>
      </c>
      <c r="N32" s="5" t="s">
        <v>577</v>
      </c>
      <c r="O32" s="5" t="s">
        <v>579</v>
      </c>
      <c r="P32" s="5" t="s">
        <v>579</v>
      </c>
      <c r="Q32" s="5" t="s">
        <v>577</v>
      </c>
      <c r="R32" s="5" t="s">
        <v>579</v>
      </c>
      <c r="S32" s="5" t="s">
        <v>579</v>
      </c>
      <c r="T32" s="5" t="s">
        <v>577</v>
      </c>
      <c r="U32" s="5" t="s">
        <v>579</v>
      </c>
      <c r="V32" s="5" t="s">
        <v>579</v>
      </c>
      <c r="W32" s="5" t="s">
        <v>577</v>
      </c>
      <c r="X32" s="5" t="s">
        <v>1639</v>
      </c>
      <c r="Y32" s="5" t="s">
        <v>1639</v>
      </c>
      <c r="Z32" s="5" t="s">
        <v>577</v>
      </c>
      <c r="AA32" s="5" t="s">
        <v>1249</v>
      </c>
      <c r="AB32" s="5" t="s">
        <v>1249</v>
      </c>
      <c r="AC32" s="5" t="s">
        <v>577</v>
      </c>
      <c r="AD32" s="5" t="s">
        <v>1250</v>
      </c>
      <c r="AE32" s="5" t="s">
        <v>1250</v>
      </c>
      <c r="AF32" s="5" t="s">
        <v>577</v>
      </c>
      <c r="AG32" s="5" t="s">
        <v>1251</v>
      </c>
      <c r="AH32" s="5" t="s">
        <v>1251</v>
      </c>
      <c r="AI32" s="5" t="s">
        <v>577</v>
      </c>
      <c r="AJ32" s="5"/>
      <c r="AK32" s="5"/>
      <c r="AL32" s="5" t="s">
        <v>577</v>
      </c>
      <c r="AM32" s="5"/>
      <c r="AN32" s="5"/>
      <c r="AO32" s="5" t="s">
        <v>577</v>
      </c>
      <c r="AP32" s="5" t="s">
        <v>584</v>
      </c>
      <c r="AQ32" s="5" t="s">
        <v>585</v>
      </c>
      <c r="AR32" s="5" t="s">
        <v>577</v>
      </c>
      <c r="AS32" s="5" t="s">
        <v>586</v>
      </c>
      <c r="AT32" s="5" t="s">
        <v>586</v>
      </c>
      <c r="AU32" s="5" t="s">
        <v>577</v>
      </c>
      <c r="AV32" s="5" t="s">
        <v>587</v>
      </c>
      <c r="AW32" s="5" t="s">
        <v>587</v>
      </c>
      <c r="AX32" s="5" t="s">
        <v>577</v>
      </c>
      <c r="AY32" s="5" t="s">
        <v>588</v>
      </c>
      <c r="AZ32" s="5" t="s">
        <v>588</v>
      </c>
      <c r="BA32" s="5" t="s">
        <v>577</v>
      </c>
      <c r="BB32" s="5" t="s">
        <v>579</v>
      </c>
      <c r="BC32" s="5" t="s">
        <v>579</v>
      </c>
      <c r="BD32" s="5" t="s">
        <v>577</v>
      </c>
      <c r="BE32" s="5" t="s">
        <v>579</v>
      </c>
      <c r="BF32" s="5" t="s">
        <v>579</v>
      </c>
      <c r="BG32" s="5" t="s">
        <v>577</v>
      </c>
      <c r="BH32" s="5" t="s">
        <v>579</v>
      </c>
      <c r="BI32" s="5" t="s">
        <v>579</v>
      </c>
      <c r="BJ32" s="5" t="s">
        <v>577</v>
      </c>
      <c r="BK32" s="5" t="s">
        <v>579</v>
      </c>
      <c r="BL32" s="5" t="s">
        <v>579</v>
      </c>
      <c r="BM32" s="5" t="s">
        <v>577</v>
      </c>
      <c r="BN32" s="5" t="s">
        <v>579</v>
      </c>
      <c r="BO32" s="5" t="s">
        <v>579</v>
      </c>
      <c r="BP32" s="5" t="s">
        <v>577</v>
      </c>
      <c r="BQ32" s="5" t="s">
        <v>579</v>
      </c>
      <c r="BR32" s="5" t="s">
        <v>579</v>
      </c>
      <c r="BS32" s="5" t="s">
        <v>577</v>
      </c>
      <c r="BT32" s="5" t="s">
        <v>579</v>
      </c>
      <c r="BU32" s="5" t="s">
        <v>1252</v>
      </c>
      <c r="BV32" s="5" t="s">
        <v>1252</v>
      </c>
      <c r="BW32" s="5" t="s">
        <v>577</v>
      </c>
      <c r="BX32" s="5" t="s">
        <v>749</v>
      </c>
      <c r="BY32" s="5" t="s">
        <v>749</v>
      </c>
      <c r="BZ32" s="5" t="s">
        <v>577</v>
      </c>
      <c r="CA32" s="5" t="s">
        <v>579</v>
      </c>
      <c r="CB32" s="5" t="s">
        <v>579</v>
      </c>
      <c r="CC32" s="5" t="s">
        <v>577</v>
      </c>
      <c r="CD32" s="5" t="s">
        <v>579</v>
      </c>
      <c r="CE32" s="5" t="s">
        <v>579</v>
      </c>
      <c r="CF32" s="5" t="s">
        <v>577</v>
      </c>
      <c r="CG32" s="5" t="s">
        <v>1640</v>
      </c>
      <c r="CH32" s="5" t="s">
        <v>1640</v>
      </c>
      <c r="CI32" s="5" t="s">
        <v>577</v>
      </c>
      <c r="CJ32" s="5" t="s">
        <v>1641</v>
      </c>
      <c r="CK32" s="5" t="s">
        <v>1640</v>
      </c>
      <c r="CL32" s="5" t="s">
        <v>577</v>
      </c>
      <c r="CM32" s="5" t="s">
        <v>1641</v>
      </c>
      <c r="CN32" s="5" t="s">
        <v>1640</v>
      </c>
      <c r="CO32" s="5" t="s">
        <v>577</v>
      </c>
      <c r="CP32" s="5" t="s">
        <v>592</v>
      </c>
      <c r="CQ32" s="5" t="s">
        <v>1640</v>
      </c>
      <c r="CR32" s="5" t="s">
        <v>577</v>
      </c>
      <c r="CS32" s="5" t="s">
        <v>592</v>
      </c>
      <c r="CT32" s="5" t="s">
        <v>1640</v>
      </c>
      <c r="CU32" s="5" t="s">
        <v>577</v>
      </c>
      <c r="CV32" s="5" t="s">
        <v>1584</v>
      </c>
      <c r="CW32" s="5" t="s">
        <v>1584</v>
      </c>
      <c r="CX32" s="5" t="s">
        <v>572</v>
      </c>
      <c r="CY32" s="5" t="s">
        <v>591</v>
      </c>
      <c r="CZ32" s="5" t="s">
        <v>1640</v>
      </c>
      <c r="DA32" s="5" t="s">
        <v>577</v>
      </c>
      <c r="DB32" s="5" t="s">
        <v>1584</v>
      </c>
      <c r="DC32" s="5" t="s">
        <v>1640</v>
      </c>
      <c r="DD32" s="5" t="s">
        <v>577</v>
      </c>
      <c r="DE32" s="5" t="s">
        <v>1642</v>
      </c>
      <c r="DF32" s="5" t="s">
        <v>591</v>
      </c>
      <c r="DG32" s="5" t="s">
        <v>577</v>
      </c>
      <c r="DH32" s="5" t="s">
        <v>579</v>
      </c>
      <c r="DI32" s="5" t="s">
        <v>579</v>
      </c>
      <c r="DJ32" s="5" t="s">
        <v>577</v>
      </c>
      <c r="DK32" s="5" t="s">
        <v>579</v>
      </c>
      <c r="DL32" s="5" t="s">
        <v>579</v>
      </c>
      <c r="DM32" s="5" t="s">
        <v>577</v>
      </c>
      <c r="DN32" s="5" t="s">
        <v>591</v>
      </c>
      <c r="DO32" s="5" t="s">
        <v>591</v>
      </c>
      <c r="DP32" s="5" t="s">
        <v>577</v>
      </c>
      <c r="DQ32" s="5" t="s">
        <v>579</v>
      </c>
      <c r="DR32" s="5" t="s">
        <v>579</v>
      </c>
      <c r="DS32" s="5" t="s">
        <v>577</v>
      </c>
      <c r="DT32" s="5" t="s">
        <v>579</v>
      </c>
      <c r="DU32" s="5" t="s">
        <v>579</v>
      </c>
      <c r="DV32" s="5" t="s">
        <v>577</v>
      </c>
      <c r="DW32" s="5" t="s">
        <v>579</v>
      </c>
      <c r="DX32" s="5" t="s">
        <v>579</v>
      </c>
      <c r="DY32" s="5" t="s">
        <v>577</v>
      </c>
      <c r="DZ32" s="5">
        <v>3</v>
      </c>
      <c r="EA32" s="5">
        <v>4.7</v>
      </c>
      <c r="EB32" s="5" t="s">
        <v>577</v>
      </c>
      <c r="EC32" s="5" t="s">
        <v>1618</v>
      </c>
      <c r="ED32" s="5" t="s">
        <v>1619</v>
      </c>
      <c r="EE32" s="5" t="s">
        <v>1643</v>
      </c>
      <c r="EF32" s="5" t="s">
        <v>1643</v>
      </c>
      <c r="EG32" s="5" t="s">
        <v>1644</v>
      </c>
      <c r="EH32" s="5" t="s">
        <v>1645</v>
      </c>
      <c r="EI32" s="5" t="s">
        <v>1618</v>
      </c>
      <c r="EJ32" s="5" t="s">
        <v>1619</v>
      </c>
      <c r="EK32" s="5" t="s">
        <v>604</v>
      </c>
      <c r="EL32" s="5" t="s">
        <v>604</v>
      </c>
      <c r="EM32" s="5" t="s">
        <v>605</v>
      </c>
      <c r="EN32" s="5" t="s">
        <v>605</v>
      </c>
      <c r="EO32" s="5" t="s">
        <v>606</v>
      </c>
      <c r="EP32" s="5" t="s">
        <v>606</v>
      </c>
      <c r="EQ32" s="5" t="s">
        <v>607</v>
      </c>
      <c r="ER32" s="5" t="s">
        <v>607</v>
      </c>
      <c r="ES32" s="5" t="s">
        <v>608</v>
      </c>
      <c r="ET32" s="5" t="s">
        <v>608</v>
      </c>
      <c r="EU32" s="5"/>
      <c r="EV32" s="5"/>
      <c r="EW32" s="5" t="s">
        <v>605</v>
      </c>
      <c r="EX32" s="5" t="s">
        <v>604</v>
      </c>
      <c r="EY32" s="5"/>
      <c r="EZ32" s="5"/>
      <c r="FA32" s="5" t="s">
        <v>610</v>
      </c>
      <c r="FB32" s="5" t="s">
        <v>610</v>
      </c>
      <c r="FC32" s="5" t="s">
        <v>610</v>
      </c>
      <c r="FD32" s="5" t="s">
        <v>610</v>
      </c>
      <c r="FE32" s="5" t="s">
        <v>611</v>
      </c>
      <c r="FF32" s="5" t="s">
        <v>611</v>
      </c>
      <c r="FG32" s="5" t="s">
        <v>604</v>
      </c>
      <c r="FH32" s="5" t="s">
        <v>604</v>
      </c>
      <c r="FI32" s="5" t="s">
        <v>610</v>
      </c>
      <c r="FJ32" s="5" t="s">
        <v>610</v>
      </c>
      <c r="FK32" s="5" t="s">
        <v>611</v>
      </c>
      <c r="FL32" s="5" t="s">
        <v>611</v>
      </c>
      <c r="FM32" s="5" t="s">
        <v>1618</v>
      </c>
      <c r="FN32" s="5" t="s">
        <v>1619</v>
      </c>
      <c r="FO32" s="5" t="s">
        <v>613</v>
      </c>
      <c r="FP32" s="5" t="s">
        <v>613</v>
      </c>
      <c r="FQ32" s="5" t="s">
        <v>579</v>
      </c>
      <c r="FR32" s="5" t="s">
        <v>579</v>
      </c>
      <c r="FS32" s="5" t="s">
        <v>1640</v>
      </c>
      <c r="FT32" s="5" t="s">
        <v>1640</v>
      </c>
      <c r="FU32" s="5" t="s">
        <v>579</v>
      </c>
      <c r="FV32" s="5" t="s">
        <v>579</v>
      </c>
      <c r="FW32" s="5" t="s">
        <v>579</v>
      </c>
      <c r="FX32" s="5" t="s">
        <v>579</v>
      </c>
      <c r="FY32" s="5" t="s">
        <v>1646</v>
      </c>
      <c r="FZ32" s="5" t="s">
        <v>1646</v>
      </c>
      <c r="GA32" s="5" t="s">
        <v>679</v>
      </c>
      <c r="GB32" s="5" t="s">
        <v>680</v>
      </c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 t="s">
        <v>1647</v>
      </c>
      <c r="GN32" s="5" t="s">
        <v>1647</v>
      </c>
      <c r="GO32" s="5" t="s">
        <v>1640</v>
      </c>
      <c r="GP32" s="5" t="s">
        <v>1647</v>
      </c>
      <c r="GQ32" s="5" t="s">
        <v>576</v>
      </c>
      <c r="GR32" s="5" t="s">
        <v>576</v>
      </c>
      <c r="GS32" s="5" t="s">
        <v>620</v>
      </c>
      <c r="GT32" s="5" t="s">
        <v>620</v>
      </c>
      <c r="GU32" s="5" t="s">
        <v>621</v>
      </c>
      <c r="GV32" s="5" t="s">
        <v>621</v>
      </c>
      <c r="GW32" s="5" t="s">
        <v>622</v>
      </c>
      <c r="GX32" s="5" t="s">
        <v>622</v>
      </c>
      <c r="GY32" s="5" t="s">
        <v>623</v>
      </c>
      <c r="GZ32" s="5" t="s">
        <v>623</v>
      </c>
      <c r="HA32" s="5" t="s">
        <v>579</v>
      </c>
      <c r="HB32" s="5" t="s">
        <v>579</v>
      </c>
      <c r="HC32" s="5" t="s">
        <v>610</v>
      </c>
      <c r="HD32" s="5" t="s">
        <v>610</v>
      </c>
      <c r="HE32" s="5"/>
      <c r="HF32" s="5"/>
      <c r="HG32" s="5" t="s">
        <v>1648</v>
      </c>
      <c r="HH32" s="5" t="s">
        <v>1649</v>
      </c>
      <c r="HI32" s="5" t="s">
        <v>579</v>
      </c>
      <c r="HJ32" s="5" t="s">
        <v>579</v>
      </c>
      <c r="HK32" s="5" t="s">
        <v>579</v>
      </c>
      <c r="HL32" s="5" t="s">
        <v>579</v>
      </c>
      <c r="HM32" s="5" t="s">
        <v>1643</v>
      </c>
      <c r="HN32" s="5" t="s">
        <v>1643</v>
      </c>
      <c r="HO32" s="5" t="s">
        <v>626</v>
      </c>
      <c r="HP32" s="5" t="s">
        <v>626</v>
      </c>
      <c r="HQ32" s="5" t="s">
        <v>685</v>
      </c>
      <c r="HR32" s="5" t="s">
        <v>685</v>
      </c>
      <c r="HS32" s="5" t="s">
        <v>898</v>
      </c>
      <c r="HT32" s="5" t="s">
        <v>898</v>
      </c>
      <c r="HU32" s="5" t="s">
        <v>587</v>
      </c>
      <c r="HV32" s="5" t="s">
        <v>587</v>
      </c>
      <c r="HW32" s="5" t="s">
        <v>591</v>
      </c>
      <c r="HX32" s="5" t="s">
        <v>591</v>
      </c>
      <c r="HY32" s="5" t="s">
        <v>579</v>
      </c>
      <c r="HZ32" s="5" t="s">
        <v>579</v>
      </c>
      <c r="IA32" s="5" t="s">
        <v>1650</v>
      </c>
      <c r="IB32" s="5" t="s">
        <v>1650</v>
      </c>
      <c r="IC32" s="5" t="s">
        <v>609</v>
      </c>
      <c r="ID32" s="5" t="s">
        <v>609</v>
      </c>
      <c r="IE32" s="5" t="s">
        <v>579</v>
      </c>
      <c r="IF32" s="5" t="s">
        <v>579</v>
      </c>
      <c r="IG32" s="5" t="s">
        <v>611</v>
      </c>
      <c r="IH32" s="5" t="s">
        <v>611</v>
      </c>
      <c r="II32" s="5" t="s">
        <v>780</v>
      </c>
      <c r="IJ32" s="5" t="s">
        <v>780</v>
      </c>
      <c r="IK32" s="5" t="s">
        <v>1252</v>
      </c>
      <c r="IL32" s="5" t="s">
        <v>1252</v>
      </c>
      <c r="IM32" s="5" t="s">
        <v>1270</v>
      </c>
      <c r="IN32" s="5" t="s">
        <v>1270</v>
      </c>
      <c r="IO32" s="5" t="s">
        <v>691</v>
      </c>
      <c r="IP32" s="5" t="s">
        <v>691</v>
      </c>
      <c r="IQ32" s="5" t="s">
        <v>579</v>
      </c>
      <c r="IR32" s="5" t="s">
        <v>579</v>
      </c>
      <c r="IS32" s="5" t="s">
        <v>611</v>
      </c>
      <c r="IT32" s="5" t="s">
        <v>611</v>
      </c>
      <c r="IU32" s="5" t="s">
        <v>579</v>
      </c>
      <c r="IV32" s="5" t="s">
        <v>579</v>
      </c>
      <c r="IW32" s="5" t="s">
        <v>579</v>
      </c>
      <c r="IX32" s="5" t="s">
        <v>579</v>
      </c>
      <c r="IY32" s="5" t="s">
        <v>579</v>
      </c>
      <c r="IZ32" s="5" t="s">
        <v>579</v>
      </c>
      <c r="JA32" s="5" t="s">
        <v>579</v>
      </c>
      <c r="JB32" s="5" t="s">
        <v>579</v>
      </c>
      <c r="JC32" s="5" t="s">
        <v>579</v>
      </c>
      <c r="JD32" s="5" t="s">
        <v>1619</v>
      </c>
      <c r="JE32" s="5" t="s">
        <v>635</v>
      </c>
      <c r="JF32" s="5" t="s">
        <v>635</v>
      </c>
      <c r="JG32" s="5" t="s">
        <v>1651</v>
      </c>
      <c r="JH32" s="5" t="s">
        <v>1651</v>
      </c>
      <c r="JI32" s="5" t="s">
        <v>1652</v>
      </c>
      <c r="JJ32" s="5" t="s">
        <v>1653</v>
      </c>
      <c r="JK32" s="5" t="s">
        <v>591</v>
      </c>
      <c r="JL32" s="5" t="s">
        <v>591</v>
      </c>
      <c r="JM32" s="5" t="s">
        <v>591</v>
      </c>
      <c r="JN32" s="5" t="s">
        <v>591</v>
      </c>
      <c r="JO32" s="5" t="s">
        <v>591</v>
      </c>
      <c r="JP32" s="5" t="s">
        <v>591</v>
      </c>
      <c r="JQ32" s="5" t="s">
        <v>591</v>
      </c>
      <c r="JR32" s="5" t="s">
        <v>1654</v>
      </c>
      <c r="JS32" s="5" t="s">
        <v>696</v>
      </c>
      <c r="JT32" s="5" t="s">
        <v>696</v>
      </c>
      <c r="JU32" s="5" t="s">
        <v>591</v>
      </c>
      <c r="JV32" s="5" t="s">
        <v>591</v>
      </c>
      <c r="JW32" s="5" t="s">
        <v>591</v>
      </c>
      <c r="JX32" s="5" t="s">
        <v>591</v>
      </c>
      <c r="JY32" s="5" t="s">
        <v>591</v>
      </c>
      <c r="JZ32" s="5" t="s">
        <v>591</v>
      </c>
      <c r="KA32" s="5" t="s">
        <v>591</v>
      </c>
      <c r="KB32" s="5" t="s">
        <v>591</v>
      </c>
      <c r="KC32" s="5" t="s">
        <v>591</v>
      </c>
      <c r="KD32" s="5" t="s">
        <v>591</v>
      </c>
      <c r="KE32" s="5" t="s">
        <v>591</v>
      </c>
      <c r="KF32" s="5" t="s">
        <v>591</v>
      </c>
      <c r="KG32" s="5" t="s">
        <v>656</v>
      </c>
      <c r="KH32" s="5" t="s">
        <v>656</v>
      </c>
      <c r="KI32" s="5" t="s">
        <v>579</v>
      </c>
      <c r="KJ32" s="5" t="s">
        <v>579</v>
      </c>
      <c r="KK32" s="5" t="s">
        <v>642</v>
      </c>
      <c r="KL32" s="5" t="s">
        <v>642</v>
      </c>
      <c r="KM32" s="5" t="s">
        <v>591</v>
      </c>
      <c r="KN32" s="5" t="s">
        <v>591</v>
      </c>
      <c r="KO32" s="5" t="s">
        <v>591</v>
      </c>
      <c r="KP32" s="5" t="s">
        <v>591</v>
      </c>
      <c r="KQ32" s="5" t="s">
        <v>591</v>
      </c>
      <c r="KR32" s="5" t="s">
        <v>591</v>
      </c>
      <c r="KS32" s="5" t="s">
        <v>591</v>
      </c>
      <c r="KT32" s="5" t="s">
        <v>591</v>
      </c>
      <c r="KU32" s="5" t="s">
        <v>591</v>
      </c>
      <c r="KV32" s="5" t="s">
        <v>591</v>
      </c>
      <c r="KW32" s="5" t="s">
        <v>591</v>
      </c>
      <c r="KX32" s="5" t="s">
        <v>591</v>
      </c>
      <c r="KY32" s="5" t="s">
        <v>579</v>
      </c>
      <c r="KZ32" s="5" t="s">
        <v>579</v>
      </c>
      <c r="LA32" s="5" t="s">
        <v>579</v>
      </c>
      <c r="LB32" s="5" t="s">
        <v>579</v>
      </c>
      <c r="LC32" s="5" t="s">
        <v>579</v>
      </c>
      <c r="LD32" s="5" t="s">
        <v>579</v>
      </c>
      <c r="LE32" s="5" t="s">
        <v>579</v>
      </c>
      <c r="LF32" s="5" t="s">
        <v>579</v>
      </c>
      <c r="LG32" s="5" t="s">
        <v>579</v>
      </c>
      <c r="LH32" s="5" t="s">
        <v>579</v>
      </c>
      <c r="LI32" s="5" t="s">
        <v>579</v>
      </c>
      <c r="LJ32" s="5" t="s">
        <v>579</v>
      </c>
      <c r="LK32" s="5" t="s">
        <v>579</v>
      </c>
      <c r="LL32" s="5" t="s">
        <v>579</v>
      </c>
      <c r="LM32" s="5" t="s">
        <v>579</v>
      </c>
      <c r="LN32" s="5" t="s">
        <v>579</v>
      </c>
      <c r="LO32" s="5" t="s">
        <v>579</v>
      </c>
      <c r="LP32" s="5" t="s">
        <v>579</v>
      </c>
      <c r="LQ32" s="5" t="s">
        <v>591</v>
      </c>
      <c r="LR32" s="5" t="s">
        <v>591</v>
      </c>
      <c r="LS32" s="5" t="s">
        <v>579</v>
      </c>
      <c r="LT32" s="5" t="s">
        <v>579</v>
      </c>
      <c r="LU32" s="5" t="s">
        <v>579</v>
      </c>
      <c r="LV32" s="5" t="s">
        <v>579</v>
      </c>
      <c r="LW32" s="5" t="s">
        <v>579</v>
      </c>
      <c r="LX32" s="5" t="s">
        <v>579</v>
      </c>
      <c r="LY32" s="5" t="s">
        <v>611</v>
      </c>
      <c r="LZ32" s="5" t="s">
        <v>611</v>
      </c>
      <c r="MA32" s="5" t="s">
        <v>579</v>
      </c>
      <c r="MB32" s="5" t="s">
        <v>579</v>
      </c>
      <c r="MC32" s="5" t="s">
        <v>579</v>
      </c>
      <c r="MD32" s="5" t="s">
        <v>579</v>
      </c>
      <c r="ME32" s="5" t="s">
        <v>645</v>
      </c>
      <c r="MF32" s="5" t="s">
        <v>645</v>
      </c>
      <c r="MG32" s="5" t="s">
        <v>587</v>
      </c>
      <c r="MH32" s="5" t="s">
        <v>587</v>
      </c>
      <c r="MI32" s="5" t="s">
        <v>576</v>
      </c>
      <c r="MJ32" s="5" t="s">
        <v>576</v>
      </c>
      <c r="MK32" s="5" t="s">
        <v>591</v>
      </c>
      <c r="ML32" s="5" t="s">
        <v>591</v>
      </c>
      <c r="MM32" s="5" t="s">
        <v>579</v>
      </c>
      <c r="MN32" s="5" t="s">
        <v>579</v>
      </c>
      <c r="MO32" s="5" t="s">
        <v>579</v>
      </c>
      <c r="MP32" s="5" t="s">
        <v>579</v>
      </c>
      <c r="MQ32" s="5" t="s">
        <v>591</v>
      </c>
      <c r="MR32" s="5" t="s">
        <v>591</v>
      </c>
      <c r="MS32" s="5" t="s">
        <v>591</v>
      </c>
      <c r="MT32" s="5" t="s">
        <v>591</v>
      </c>
      <c r="MU32" s="5" t="s">
        <v>579</v>
      </c>
      <c r="MV32" s="5" t="s">
        <v>579</v>
      </c>
      <c r="MW32" s="5" t="s">
        <v>579</v>
      </c>
      <c r="MX32" s="5" t="s">
        <v>579</v>
      </c>
      <c r="MY32" s="5" t="s">
        <v>579</v>
      </c>
      <c r="MZ32" s="5" t="s">
        <v>579</v>
      </c>
      <c r="NA32" s="5" t="s">
        <v>579</v>
      </c>
      <c r="NB32" s="5" t="s">
        <v>579</v>
      </c>
      <c r="NC32" s="5" t="s">
        <v>579</v>
      </c>
      <c r="ND32" s="5" t="s">
        <v>579</v>
      </c>
      <c r="NE32" s="5" t="s">
        <v>579</v>
      </c>
      <c r="NF32" s="5" t="s">
        <v>579</v>
      </c>
      <c r="NG32" s="5" t="s">
        <v>1618</v>
      </c>
      <c r="NH32" s="5" t="s">
        <v>1619</v>
      </c>
      <c r="NI32" s="5" t="s">
        <v>1655</v>
      </c>
      <c r="NJ32" s="5" t="s">
        <v>1656</v>
      </c>
      <c r="NK32" s="5" t="s">
        <v>605</v>
      </c>
      <c r="NL32" s="5" t="s">
        <v>605</v>
      </c>
      <c r="NM32" s="5" t="s">
        <v>605</v>
      </c>
      <c r="NN32" s="5" t="s">
        <v>605</v>
      </c>
      <c r="NO32" s="5" t="s">
        <v>574</v>
      </c>
      <c r="NP32" s="5" t="s">
        <v>574</v>
      </c>
      <c r="NQ32" s="5" t="s">
        <v>648</v>
      </c>
      <c r="NR32" s="5" t="s">
        <v>648</v>
      </c>
      <c r="NS32" s="5" t="s">
        <v>611</v>
      </c>
      <c r="NT32" s="5" t="s">
        <v>611</v>
      </c>
      <c r="NU32" s="5" t="s">
        <v>611</v>
      </c>
      <c r="NV32" s="5" t="s">
        <v>611</v>
      </c>
      <c r="NW32" s="5" t="s">
        <v>611</v>
      </c>
      <c r="NX32" s="5" t="s">
        <v>611</v>
      </c>
      <c r="NY32" s="5" t="s">
        <v>611</v>
      </c>
      <c r="NZ32" s="5" t="s">
        <v>611</v>
      </c>
      <c r="OA32" s="5" t="s">
        <v>579</v>
      </c>
      <c r="OB32" s="5" t="s">
        <v>579</v>
      </c>
      <c r="OC32" s="5" t="s">
        <v>579</v>
      </c>
      <c r="OD32" s="5" t="s">
        <v>579</v>
      </c>
      <c r="OE32" s="5" t="s">
        <v>579</v>
      </c>
      <c r="OF32" s="5" t="s">
        <v>579</v>
      </c>
      <c r="OG32" s="5" t="s">
        <v>579</v>
      </c>
      <c r="OH32" s="5" t="s">
        <v>579</v>
      </c>
      <c r="OI32" s="5" t="s">
        <v>579</v>
      </c>
      <c r="OJ32" s="5" t="s">
        <v>579</v>
      </c>
      <c r="OK32" s="5" t="s">
        <v>579</v>
      </c>
      <c r="OL32" s="5" t="s">
        <v>579</v>
      </c>
      <c r="OM32" s="5" t="s">
        <v>611</v>
      </c>
      <c r="ON32" s="5" t="s">
        <v>611</v>
      </c>
      <c r="OO32" s="5" t="s">
        <v>579</v>
      </c>
      <c r="OP32" s="5" t="s">
        <v>579</v>
      </c>
      <c r="OQ32" s="5" t="s">
        <v>579</v>
      </c>
      <c r="OR32" s="5" t="s">
        <v>579</v>
      </c>
      <c r="OS32" s="5" t="s">
        <v>579</v>
      </c>
      <c r="OT32" s="5" t="s">
        <v>579</v>
      </c>
      <c r="OU32" s="5" t="s">
        <v>579</v>
      </c>
      <c r="OV32" s="5" t="s">
        <v>579</v>
      </c>
      <c r="OW32" s="5" t="s">
        <v>700</v>
      </c>
      <c r="OX32" s="5" t="s">
        <v>649</v>
      </c>
      <c r="OY32" s="5" t="s">
        <v>579</v>
      </c>
      <c r="OZ32" s="5" t="s">
        <v>579</v>
      </c>
      <c r="PA32" s="5" t="s">
        <v>611</v>
      </c>
      <c r="PB32" s="5" t="s">
        <v>611</v>
      </c>
      <c r="PC32" s="5" t="s">
        <v>579</v>
      </c>
      <c r="PD32" s="5" t="s">
        <v>579</v>
      </c>
      <c r="PE32" s="5" t="s">
        <v>579</v>
      </c>
      <c r="PF32" s="5" t="s">
        <v>579</v>
      </c>
      <c r="PG32" s="5" t="s">
        <v>579</v>
      </c>
      <c r="PH32" s="5" t="s">
        <v>579</v>
      </c>
      <c r="PI32" s="5" t="s">
        <v>579</v>
      </c>
      <c r="PJ32" s="5" t="s">
        <v>579</v>
      </c>
      <c r="PK32" s="5" t="s">
        <v>1252</v>
      </c>
      <c r="PL32" s="5" t="s">
        <v>1252</v>
      </c>
      <c r="PM32" s="5" t="s">
        <v>1657</v>
      </c>
      <c r="PN32" s="5" t="s">
        <v>1657</v>
      </c>
      <c r="PO32" s="5" t="s">
        <v>579</v>
      </c>
      <c r="PP32" s="5" t="s">
        <v>579</v>
      </c>
      <c r="PQ32" s="5" t="s">
        <v>611</v>
      </c>
      <c r="PR32" s="5" t="s">
        <v>611</v>
      </c>
      <c r="PS32" s="5" t="s">
        <v>579</v>
      </c>
      <c r="PT32" s="5" t="s">
        <v>579</v>
      </c>
      <c r="PU32" s="5" t="s">
        <v>650</v>
      </c>
      <c r="PV32" s="5" t="s">
        <v>650</v>
      </c>
      <c r="PW32" s="5" t="s">
        <v>611</v>
      </c>
      <c r="PX32" s="5" t="s">
        <v>611</v>
      </c>
      <c r="PY32" s="5" t="s">
        <v>579</v>
      </c>
      <c r="PZ32" s="5" t="s">
        <v>579</v>
      </c>
      <c r="QA32" s="5" t="s">
        <v>579</v>
      </c>
      <c r="QB32" s="5" t="s">
        <v>579</v>
      </c>
      <c r="QC32" s="5" t="s">
        <v>591</v>
      </c>
      <c r="QD32" s="5" t="s">
        <v>591</v>
      </c>
      <c r="QE32" s="5" t="s">
        <v>579</v>
      </c>
      <c r="QF32" s="5" t="s">
        <v>610</v>
      </c>
      <c r="QG32" s="5" t="s">
        <v>579</v>
      </c>
      <c r="QH32" s="5" t="s">
        <v>652</v>
      </c>
      <c r="QI32" s="5" t="s">
        <v>579</v>
      </c>
      <c r="QJ32" s="5" t="s">
        <v>653</v>
      </c>
      <c r="QK32" s="5" t="s">
        <v>579</v>
      </c>
      <c r="QL32" s="5" t="s">
        <v>654</v>
      </c>
      <c r="QM32" s="5" t="s">
        <v>591</v>
      </c>
      <c r="QN32" s="5" t="s">
        <v>591</v>
      </c>
      <c r="QO32" s="5" t="s">
        <v>591</v>
      </c>
      <c r="QP32" s="5" t="s">
        <v>1647</v>
      </c>
      <c r="QQ32" s="5" t="s">
        <v>591</v>
      </c>
      <c r="QR32" s="5" t="s">
        <v>591</v>
      </c>
      <c r="QS32" s="5" t="s">
        <v>591</v>
      </c>
      <c r="QT32" s="5" t="s">
        <v>591</v>
      </c>
      <c r="QU32" s="5" t="s">
        <v>591</v>
      </c>
      <c r="QV32" s="5" t="s">
        <v>591</v>
      </c>
      <c r="QW32" s="5" t="s">
        <v>656</v>
      </c>
      <c r="QX32" s="5" t="s">
        <v>656</v>
      </c>
      <c r="QY32" s="5" t="s">
        <v>579</v>
      </c>
      <c r="QZ32" s="5" t="s">
        <v>579</v>
      </c>
      <c r="RA32" s="5" t="s">
        <v>604</v>
      </c>
      <c r="RB32" s="5" t="s">
        <v>604</v>
      </c>
      <c r="RC32" s="5" t="s">
        <v>592</v>
      </c>
      <c r="RD32" s="5" t="s">
        <v>1640</v>
      </c>
      <c r="RE32" s="5" t="s">
        <v>591</v>
      </c>
      <c r="RF32" s="5" t="s">
        <v>591</v>
      </c>
      <c r="RG32" s="5" t="s">
        <v>591</v>
      </c>
      <c r="RH32" s="5" t="s">
        <v>591</v>
      </c>
      <c r="RI32" s="5" t="s">
        <v>591</v>
      </c>
      <c r="RJ32" s="5" t="s">
        <v>591</v>
      </c>
      <c r="RK32" s="5" t="s">
        <v>591</v>
      </c>
      <c r="RL32" s="5" t="s">
        <v>591</v>
      </c>
      <c r="RM32" s="5" t="s">
        <v>591</v>
      </c>
      <c r="RN32" s="5" t="s">
        <v>591</v>
      </c>
      <c r="RO32" s="5" t="s">
        <v>591</v>
      </c>
      <c r="RP32" s="5" t="s">
        <v>591</v>
      </c>
      <c r="RQ32" s="5" t="s">
        <v>591</v>
      </c>
      <c r="RR32" s="5" t="s">
        <v>591</v>
      </c>
      <c r="RS32" s="5" t="s">
        <v>591</v>
      </c>
      <c r="RT32" s="5" t="s">
        <v>591</v>
      </c>
      <c r="RU32" s="5" t="s">
        <v>591</v>
      </c>
      <c r="RV32" s="5" t="s">
        <v>591</v>
      </c>
      <c r="RW32" s="5" t="s">
        <v>591</v>
      </c>
      <c r="RX32" s="5" t="s">
        <v>591</v>
      </c>
      <c r="RY32" s="5" t="s">
        <v>591</v>
      </c>
      <c r="RZ32" s="5" t="s">
        <v>591</v>
      </c>
      <c r="SA32" s="5" t="s">
        <v>591</v>
      </c>
      <c r="SB32" s="5" t="s">
        <v>591</v>
      </c>
      <c r="SC32" s="5" t="s">
        <v>591</v>
      </c>
      <c r="SD32" s="5" t="s">
        <v>591</v>
      </c>
      <c r="SE32" s="5" t="s">
        <v>591</v>
      </c>
      <c r="SF32" s="5" t="s">
        <v>591</v>
      </c>
      <c r="SG32" s="5" t="s">
        <v>591</v>
      </c>
      <c r="SH32" s="5" t="s">
        <v>591</v>
      </c>
      <c r="SI32" s="5" t="s">
        <v>579</v>
      </c>
      <c r="SJ32" s="5" t="s">
        <v>579</v>
      </c>
      <c r="SK32" s="5" t="s">
        <v>591</v>
      </c>
      <c r="SL32" s="5" t="s">
        <v>591</v>
      </c>
      <c r="SM32" s="5" t="s">
        <v>611</v>
      </c>
      <c r="SN32" s="5" t="s">
        <v>611</v>
      </c>
      <c r="SO32" s="5" t="s">
        <v>611</v>
      </c>
      <c r="SP32" s="5" t="s">
        <v>611</v>
      </c>
      <c r="SQ32" s="5" t="s">
        <v>579</v>
      </c>
      <c r="SR32" s="5" t="s">
        <v>579</v>
      </c>
      <c r="SS32" s="5" t="s">
        <v>610</v>
      </c>
      <c r="ST32" s="5" t="s">
        <v>610</v>
      </c>
      <c r="SU32" s="5" t="s">
        <v>657</v>
      </c>
      <c r="SV32" s="5" t="s">
        <v>657</v>
      </c>
      <c r="SW32" s="5" t="s">
        <v>579</v>
      </c>
      <c r="SX32" s="5" t="s">
        <v>579</v>
      </c>
      <c r="SY32" s="5" t="s">
        <v>579</v>
      </c>
      <c r="SZ32" s="5" t="s">
        <v>579</v>
      </c>
      <c r="TA32" s="5" t="s">
        <v>579</v>
      </c>
      <c r="TB32" s="5" t="s">
        <v>579</v>
      </c>
      <c r="TC32" s="5" t="s">
        <v>579</v>
      </c>
      <c r="TD32" s="5" t="s">
        <v>579</v>
      </c>
      <c r="TE32" s="5" t="s">
        <v>579</v>
      </c>
      <c r="TF32" s="5" t="s">
        <v>579</v>
      </c>
      <c r="TG32" s="5" t="s">
        <v>579</v>
      </c>
      <c r="TH32" s="5" t="s">
        <v>579</v>
      </c>
      <c r="TI32" s="5" t="s">
        <v>579</v>
      </c>
      <c r="TJ32" s="5" t="s">
        <v>579</v>
      </c>
      <c r="TK32" s="5" t="s">
        <v>579</v>
      </c>
      <c r="TL32" s="5" t="s">
        <v>579</v>
      </c>
      <c r="TM32" s="5" t="s">
        <v>579</v>
      </c>
      <c r="TN32" s="5" t="s">
        <v>579</v>
      </c>
      <c r="TO32" s="5" t="s">
        <v>579</v>
      </c>
      <c r="TP32" s="5" t="s">
        <v>579</v>
      </c>
      <c r="TQ32" s="5" t="s">
        <v>579</v>
      </c>
      <c r="TR32" s="5" t="s">
        <v>652</v>
      </c>
      <c r="TS32" s="5" t="s">
        <v>579</v>
      </c>
      <c r="TT32" s="5" t="s">
        <v>653</v>
      </c>
      <c r="TU32" s="5" t="s">
        <v>579</v>
      </c>
      <c r="TV32" s="5" t="s">
        <v>654</v>
      </c>
      <c r="TW32" s="5" t="s">
        <v>579</v>
      </c>
      <c r="TX32" s="5" t="s">
        <v>579</v>
      </c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 t="s">
        <v>579</v>
      </c>
      <c r="UJ32" s="5" t="s">
        <v>579</v>
      </c>
      <c r="UK32" s="5" t="s">
        <v>611</v>
      </c>
      <c r="UL32" s="5" t="s">
        <v>611</v>
      </c>
      <c r="UM32" s="5" t="s">
        <v>611</v>
      </c>
      <c r="UN32" s="5" t="s">
        <v>611</v>
      </c>
      <c r="UO32" s="5"/>
      <c r="UP32" s="5"/>
      <c r="UQ32" s="5" t="s">
        <v>645</v>
      </c>
      <c r="UR32" s="5" t="s">
        <v>645</v>
      </c>
      <c r="US32" s="5" t="s">
        <v>658</v>
      </c>
      <c r="UT32" s="5" t="s">
        <v>659</v>
      </c>
      <c r="UU32" s="5" t="s">
        <v>579</v>
      </c>
      <c r="UV32" s="5" t="s">
        <v>572</v>
      </c>
      <c r="UW32" s="5" t="s">
        <v>703</v>
      </c>
      <c r="UX32" s="5" t="s">
        <v>703</v>
      </c>
      <c r="UY32" s="5" t="s">
        <v>577</v>
      </c>
      <c r="UZ32" s="5" t="s">
        <v>704</v>
      </c>
      <c r="VA32" s="5" t="s">
        <v>705</v>
      </c>
      <c r="VB32" s="5" t="s">
        <v>572</v>
      </c>
    </row>
    <row r="33" spans="1:574" s="7" customFormat="1" x14ac:dyDescent="0.25">
      <c r="A33" s="5" t="s">
        <v>572</v>
      </c>
      <c r="B33" s="6" t="s">
        <v>1658</v>
      </c>
      <c r="C33" s="5" t="s">
        <v>574</v>
      </c>
      <c r="D33" s="6" t="s">
        <v>1659</v>
      </c>
      <c r="E33" s="5" t="s">
        <v>574</v>
      </c>
      <c r="F33" s="5" t="s">
        <v>576</v>
      </c>
      <c r="G33" s="5" t="s">
        <v>576</v>
      </c>
      <c r="H33" s="5" t="s">
        <v>577</v>
      </c>
      <c r="I33" s="5" t="s">
        <v>578</v>
      </c>
      <c r="J33" s="5" t="s">
        <v>578</v>
      </c>
      <c r="K33" s="5" t="s">
        <v>577</v>
      </c>
      <c r="L33" s="5" t="s">
        <v>579</v>
      </c>
      <c r="M33" s="5" t="s">
        <v>579</v>
      </c>
      <c r="N33" s="5" t="s">
        <v>577</v>
      </c>
      <c r="O33" s="5" t="s">
        <v>579</v>
      </c>
      <c r="P33" s="5" t="s">
        <v>579</v>
      </c>
      <c r="Q33" s="5" t="s">
        <v>577</v>
      </c>
      <c r="R33" s="5" t="s">
        <v>579</v>
      </c>
      <c r="S33" s="5" t="s">
        <v>579</v>
      </c>
      <c r="T33" s="5" t="s">
        <v>577</v>
      </c>
      <c r="U33" s="5" t="s">
        <v>579</v>
      </c>
      <c r="V33" s="5" t="s">
        <v>579</v>
      </c>
      <c r="W33" s="5" t="s">
        <v>577</v>
      </c>
      <c r="X33" s="5" t="s">
        <v>1660</v>
      </c>
      <c r="Y33" s="5" t="s">
        <v>1660</v>
      </c>
      <c r="Z33" s="5" t="s">
        <v>577</v>
      </c>
      <c r="AA33" s="5" t="s">
        <v>1661</v>
      </c>
      <c r="AB33" s="5" t="s">
        <v>1661</v>
      </c>
      <c r="AC33" s="5" t="s">
        <v>577</v>
      </c>
      <c r="AD33" s="5" t="s">
        <v>1662</v>
      </c>
      <c r="AE33" s="5" t="s">
        <v>1662</v>
      </c>
      <c r="AF33" s="5" t="s">
        <v>577</v>
      </c>
      <c r="AG33" s="5" t="s">
        <v>1663</v>
      </c>
      <c r="AH33" s="5" t="s">
        <v>1663</v>
      </c>
      <c r="AI33" s="5" t="s">
        <v>577</v>
      </c>
      <c r="AJ33" s="5" t="s">
        <v>1664</v>
      </c>
      <c r="AK33" s="5" t="s">
        <v>1665</v>
      </c>
      <c r="AL33" s="5" t="s">
        <v>577</v>
      </c>
      <c r="AM33" s="5"/>
      <c r="AN33" s="5"/>
      <c r="AO33" s="5" t="s">
        <v>577</v>
      </c>
      <c r="AP33" s="5" t="s">
        <v>584</v>
      </c>
      <c r="AQ33" s="5" t="s">
        <v>585</v>
      </c>
      <c r="AR33" s="5" t="s">
        <v>577</v>
      </c>
      <c r="AS33" s="5" t="s">
        <v>586</v>
      </c>
      <c r="AT33" s="5" t="s">
        <v>586</v>
      </c>
      <c r="AU33" s="5" t="s">
        <v>577</v>
      </c>
      <c r="AV33" s="5" t="s">
        <v>645</v>
      </c>
      <c r="AW33" s="5" t="s">
        <v>645</v>
      </c>
      <c r="AX33" s="5" t="s">
        <v>577</v>
      </c>
      <c r="AY33" s="5" t="s">
        <v>713</v>
      </c>
      <c r="AZ33" s="5" t="s">
        <v>713</v>
      </c>
      <c r="BA33" s="5" t="s">
        <v>577</v>
      </c>
      <c r="BB33" s="5" t="s">
        <v>579</v>
      </c>
      <c r="BC33" s="5" t="s">
        <v>579</v>
      </c>
      <c r="BD33" s="5" t="s">
        <v>577</v>
      </c>
      <c r="BE33" s="5" t="s">
        <v>579</v>
      </c>
      <c r="BF33" s="5" t="s">
        <v>579</v>
      </c>
      <c r="BG33" s="5" t="s">
        <v>577</v>
      </c>
      <c r="BH33" s="5" t="s">
        <v>714</v>
      </c>
      <c r="BI33" s="5" t="s">
        <v>714</v>
      </c>
      <c r="BJ33" s="5" t="s">
        <v>577</v>
      </c>
      <c r="BK33" s="5" t="s">
        <v>579</v>
      </c>
      <c r="BL33" s="5" t="s">
        <v>579</v>
      </c>
      <c r="BM33" s="5" t="s">
        <v>577</v>
      </c>
      <c r="BN33" s="5" t="s">
        <v>579</v>
      </c>
      <c r="BO33" s="5" t="s">
        <v>579</v>
      </c>
      <c r="BP33" s="5" t="s">
        <v>577</v>
      </c>
      <c r="BQ33" s="5" t="s">
        <v>1666</v>
      </c>
      <c r="BR33" s="5" t="s">
        <v>1666</v>
      </c>
      <c r="BS33" s="5" t="s">
        <v>577</v>
      </c>
      <c r="BT33" s="5" t="s">
        <v>579</v>
      </c>
      <c r="BU33" s="5" t="s">
        <v>1667</v>
      </c>
      <c r="BV33" s="5" t="s">
        <v>1667</v>
      </c>
      <c r="BW33" s="5" t="s">
        <v>577</v>
      </c>
      <c r="BX33" s="5" t="s">
        <v>590</v>
      </c>
      <c r="BY33" s="5" t="s">
        <v>590</v>
      </c>
      <c r="BZ33" s="5" t="s">
        <v>577</v>
      </c>
      <c r="CA33" s="5" t="s">
        <v>579</v>
      </c>
      <c r="CB33" s="5" t="s">
        <v>579</v>
      </c>
      <c r="CC33" s="5" t="s">
        <v>577</v>
      </c>
      <c r="CD33" s="5" t="s">
        <v>579</v>
      </c>
      <c r="CE33" s="5" t="s">
        <v>579</v>
      </c>
      <c r="CF33" s="5" t="s">
        <v>577</v>
      </c>
      <c r="CG33" s="5" t="s">
        <v>592</v>
      </c>
      <c r="CH33" s="5" t="s">
        <v>592</v>
      </c>
      <c r="CI33" s="5" t="s">
        <v>577</v>
      </c>
      <c r="CJ33" s="5" t="s">
        <v>593</v>
      </c>
      <c r="CK33" s="5" t="s">
        <v>1668</v>
      </c>
      <c r="CL33" s="5" t="s">
        <v>577</v>
      </c>
      <c r="CM33" s="5" t="s">
        <v>1669</v>
      </c>
      <c r="CN33" s="5" t="s">
        <v>1668</v>
      </c>
      <c r="CO33" s="5" t="s">
        <v>577</v>
      </c>
      <c r="CP33" s="5" t="s">
        <v>592</v>
      </c>
      <c r="CQ33" s="5" t="s">
        <v>592</v>
      </c>
      <c r="CR33" s="5" t="s">
        <v>577</v>
      </c>
      <c r="CS33" s="5" t="s">
        <v>719</v>
      </c>
      <c r="CT33" s="5" t="s">
        <v>592</v>
      </c>
      <c r="CU33" s="5" t="s">
        <v>577</v>
      </c>
      <c r="CV33" s="5" t="s">
        <v>591</v>
      </c>
      <c r="CW33" s="5" t="s">
        <v>591</v>
      </c>
      <c r="CX33" s="5" t="s">
        <v>572</v>
      </c>
      <c r="CY33" s="5" t="s">
        <v>591</v>
      </c>
      <c r="CZ33" s="5" t="s">
        <v>592</v>
      </c>
      <c r="DA33" s="5" t="s">
        <v>577</v>
      </c>
      <c r="DB33" s="5" t="s">
        <v>591</v>
      </c>
      <c r="DC33" s="5" t="s">
        <v>1668</v>
      </c>
      <c r="DD33" s="5" t="s">
        <v>577</v>
      </c>
      <c r="DE33" s="5" t="s">
        <v>1670</v>
      </c>
      <c r="DF33" s="5" t="s">
        <v>1671</v>
      </c>
      <c r="DG33" s="5" t="s">
        <v>577</v>
      </c>
      <c r="DH33" s="5" t="s">
        <v>579</v>
      </c>
      <c r="DI33" s="5" t="s">
        <v>579</v>
      </c>
      <c r="DJ33" s="5" t="s">
        <v>577</v>
      </c>
      <c r="DK33" s="5" t="s">
        <v>579</v>
      </c>
      <c r="DL33" s="5" t="s">
        <v>579</v>
      </c>
      <c r="DM33" s="5" t="s">
        <v>577</v>
      </c>
      <c r="DN33" s="5" t="s">
        <v>591</v>
      </c>
      <c r="DO33" s="5" t="s">
        <v>591</v>
      </c>
      <c r="DP33" s="5" t="s">
        <v>577</v>
      </c>
      <c r="DQ33" s="5" t="s">
        <v>579</v>
      </c>
      <c r="DR33" s="5" t="s">
        <v>579</v>
      </c>
      <c r="DS33" s="5" t="s">
        <v>577</v>
      </c>
      <c r="DT33" s="5" t="s">
        <v>579</v>
      </c>
      <c r="DU33" s="5" t="s">
        <v>579</v>
      </c>
      <c r="DV33" s="5" t="s">
        <v>577</v>
      </c>
      <c r="DW33" s="5" t="s">
        <v>579</v>
      </c>
      <c r="DX33" s="5" t="s">
        <v>579</v>
      </c>
      <c r="DY33" s="5" t="s">
        <v>577</v>
      </c>
      <c r="DZ33" s="5" t="s">
        <v>579</v>
      </c>
      <c r="EA33" s="5" t="s">
        <v>579</v>
      </c>
      <c r="EB33" s="5" t="s">
        <v>577</v>
      </c>
      <c r="EC33" s="5" t="s">
        <v>1618</v>
      </c>
      <c r="ED33" s="5" t="s">
        <v>1619</v>
      </c>
      <c r="EE33" s="5" t="s">
        <v>925</v>
      </c>
      <c r="EF33" s="5" t="s">
        <v>925</v>
      </c>
      <c r="EG33" s="5" t="s">
        <v>1672</v>
      </c>
      <c r="EH33" s="5" t="s">
        <v>1673</v>
      </c>
      <c r="EI33" s="5" t="s">
        <v>1618</v>
      </c>
      <c r="EJ33" s="5" t="s">
        <v>1619</v>
      </c>
      <c r="EK33" s="5" t="s">
        <v>605</v>
      </c>
      <c r="EL33" s="5" t="s">
        <v>604</v>
      </c>
      <c r="EM33" s="5" t="s">
        <v>605</v>
      </c>
      <c r="EN33" s="5" t="s">
        <v>605</v>
      </c>
      <c r="EO33" s="5" t="s">
        <v>606</v>
      </c>
      <c r="EP33" s="5" t="s">
        <v>606</v>
      </c>
      <c r="EQ33" s="5" t="s">
        <v>607</v>
      </c>
      <c r="ER33" s="5" t="s">
        <v>607</v>
      </c>
      <c r="ES33" s="5" t="s">
        <v>608</v>
      </c>
      <c r="ET33" s="5" t="s">
        <v>608</v>
      </c>
      <c r="EU33" s="5"/>
      <c r="EV33" s="5"/>
      <c r="EW33" s="5" t="s">
        <v>605</v>
      </c>
      <c r="EX33" s="5" t="s">
        <v>604</v>
      </c>
      <c r="EY33" s="5"/>
      <c r="EZ33" s="5"/>
      <c r="FA33" s="5" t="s">
        <v>610</v>
      </c>
      <c r="FB33" s="5" t="s">
        <v>610</v>
      </c>
      <c r="FC33" s="5" t="s">
        <v>610</v>
      </c>
      <c r="FD33" s="5" t="s">
        <v>610</v>
      </c>
      <c r="FE33" s="5" t="s">
        <v>611</v>
      </c>
      <c r="FF33" s="5" t="s">
        <v>611</v>
      </c>
      <c r="FG33" s="5" t="s">
        <v>604</v>
      </c>
      <c r="FH33" s="5" t="s">
        <v>604</v>
      </c>
      <c r="FI33" s="5" t="s">
        <v>610</v>
      </c>
      <c r="FJ33" s="5" t="s">
        <v>610</v>
      </c>
      <c r="FK33" s="5" t="s">
        <v>611</v>
      </c>
      <c r="FL33" s="5" t="s">
        <v>611</v>
      </c>
      <c r="FM33" s="5" t="s">
        <v>1674</v>
      </c>
      <c r="FN33" s="5" t="s">
        <v>1619</v>
      </c>
      <c r="FO33" s="5" t="s">
        <v>613</v>
      </c>
      <c r="FP33" s="5" t="s">
        <v>613</v>
      </c>
      <c r="FQ33" s="5" t="s">
        <v>579</v>
      </c>
      <c r="FR33" s="5" t="s">
        <v>579</v>
      </c>
      <c r="FS33" s="5" t="s">
        <v>1675</v>
      </c>
      <c r="FT33" s="5" t="s">
        <v>1675</v>
      </c>
      <c r="FU33" s="5" t="s">
        <v>579</v>
      </c>
      <c r="FV33" s="5" t="s">
        <v>579</v>
      </c>
      <c r="FW33" s="5" t="s">
        <v>579</v>
      </c>
      <c r="FX33" s="5" t="s">
        <v>579</v>
      </c>
      <c r="FY33" s="5" t="s">
        <v>1676</v>
      </c>
      <c r="FZ33" s="5" t="s">
        <v>1676</v>
      </c>
      <c r="GA33" s="5" t="s">
        <v>679</v>
      </c>
      <c r="GB33" s="5" t="s">
        <v>680</v>
      </c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 t="s">
        <v>1675</v>
      </c>
      <c r="GN33" s="5" t="s">
        <v>1675</v>
      </c>
      <c r="GO33" s="5" t="s">
        <v>1675</v>
      </c>
      <c r="GP33" s="5" t="s">
        <v>1675</v>
      </c>
      <c r="GQ33" s="5" t="s">
        <v>576</v>
      </c>
      <c r="GR33" s="5" t="s">
        <v>576</v>
      </c>
      <c r="GS33" s="5" t="s">
        <v>620</v>
      </c>
      <c r="GT33" s="5" t="s">
        <v>620</v>
      </c>
      <c r="GU33" s="5" t="s">
        <v>621</v>
      </c>
      <c r="GV33" s="5" t="s">
        <v>621</v>
      </c>
      <c r="GW33" s="5" t="s">
        <v>622</v>
      </c>
      <c r="GX33" s="5" t="s">
        <v>622</v>
      </c>
      <c r="GY33" s="5" t="s">
        <v>623</v>
      </c>
      <c r="GZ33" s="5" t="s">
        <v>623</v>
      </c>
      <c r="HA33" s="5" t="s">
        <v>579</v>
      </c>
      <c r="HB33" s="5" t="s">
        <v>579</v>
      </c>
      <c r="HC33" s="5" t="s">
        <v>610</v>
      </c>
      <c r="HD33" s="5" t="s">
        <v>610</v>
      </c>
      <c r="HE33" s="5"/>
      <c r="HF33" s="5"/>
      <c r="HG33" s="5" t="s">
        <v>1677</v>
      </c>
      <c r="HH33" s="5" t="s">
        <v>1678</v>
      </c>
      <c r="HI33" s="5" t="s">
        <v>579</v>
      </c>
      <c r="HJ33" s="5" t="s">
        <v>579</v>
      </c>
      <c r="HK33" s="5" t="s">
        <v>579</v>
      </c>
      <c r="HL33" s="5" t="s">
        <v>579</v>
      </c>
      <c r="HM33" s="5" t="s">
        <v>925</v>
      </c>
      <c r="HN33" s="5" t="s">
        <v>925</v>
      </c>
      <c r="HO33" s="5" t="s">
        <v>626</v>
      </c>
      <c r="HP33" s="5" t="s">
        <v>626</v>
      </c>
      <c r="HQ33" s="5" t="s">
        <v>685</v>
      </c>
      <c r="HR33" s="5" t="s">
        <v>685</v>
      </c>
      <c r="HS33" s="5" t="s">
        <v>934</v>
      </c>
      <c r="HT33" s="5" t="s">
        <v>934</v>
      </c>
      <c r="HU33" s="5" t="s">
        <v>587</v>
      </c>
      <c r="HV33" s="5" t="s">
        <v>587</v>
      </c>
      <c r="HW33" s="5" t="s">
        <v>591</v>
      </c>
      <c r="HX33" s="5" t="s">
        <v>591</v>
      </c>
      <c r="HY33" s="5" t="s">
        <v>579</v>
      </c>
      <c r="HZ33" s="5" t="s">
        <v>579</v>
      </c>
      <c r="IA33" s="5" t="s">
        <v>935</v>
      </c>
      <c r="IB33" s="5" t="s">
        <v>935</v>
      </c>
      <c r="IC33" s="5" t="s">
        <v>609</v>
      </c>
      <c r="ID33" s="5" t="s">
        <v>609</v>
      </c>
      <c r="IE33" s="5" t="s">
        <v>579</v>
      </c>
      <c r="IF33" s="5" t="s">
        <v>579</v>
      </c>
      <c r="IG33" s="5" t="s">
        <v>611</v>
      </c>
      <c r="IH33" s="5" t="s">
        <v>611</v>
      </c>
      <c r="II33" s="5" t="s">
        <v>780</v>
      </c>
      <c r="IJ33" s="5" t="s">
        <v>780</v>
      </c>
      <c r="IK33" s="5" t="s">
        <v>1222</v>
      </c>
      <c r="IL33" s="5" t="s">
        <v>1222</v>
      </c>
      <c r="IM33" s="5" t="s">
        <v>1679</v>
      </c>
      <c r="IN33" s="5" t="s">
        <v>1679</v>
      </c>
      <c r="IO33" s="5" t="s">
        <v>691</v>
      </c>
      <c r="IP33" s="5" t="s">
        <v>691</v>
      </c>
      <c r="IQ33" s="5" t="s">
        <v>579</v>
      </c>
      <c r="IR33" s="5" t="s">
        <v>579</v>
      </c>
      <c r="IS33" s="5" t="s">
        <v>611</v>
      </c>
      <c r="IT33" s="5" t="s">
        <v>611</v>
      </c>
      <c r="IU33" s="5" t="s">
        <v>579</v>
      </c>
      <c r="IV33" s="5" t="s">
        <v>579</v>
      </c>
      <c r="IW33" s="5" t="s">
        <v>610</v>
      </c>
      <c r="IX33" s="5" t="s">
        <v>610</v>
      </c>
      <c r="IY33" s="5" t="s">
        <v>979</v>
      </c>
      <c r="IZ33" s="5" t="s">
        <v>979</v>
      </c>
      <c r="JA33" s="5" t="s">
        <v>634</v>
      </c>
      <c r="JB33" s="5" t="s">
        <v>634</v>
      </c>
      <c r="JC33" s="5" t="s">
        <v>579</v>
      </c>
      <c r="JD33" s="5" t="s">
        <v>1619</v>
      </c>
      <c r="JE33" s="5" t="s">
        <v>635</v>
      </c>
      <c r="JF33" s="5" t="s">
        <v>635</v>
      </c>
      <c r="JG33" s="5" t="s">
        <v>1680</v>
      </c>
      <c r="JH33" s="5" t="s">
        <v>1680</v>
      </c>
      <c r="JI33" s="5" t="s">
        <v>591</v>
      </c>
      <c r="JJ33" s="5" t="s">
        <v>1681</v>
      </c>
      <c r="JK33" s="5" t="s">
        <v>591</v>
      </c>
      <c r="JL33" s="5" t="s">
        <v>591</v>
      </c>
      <c r="JM33" s="5" t="s">
        <v>591</v>
      </c>
      <c r="JN33" s="5" t="s">
        <v>591</v>
      </c>
      <c r="JO33" s="5" t="s">
        <v>591</v>
      </c>
      <c r="JP33" s="5" t="s">
        <v>591</v>
      </c>
      <c r="JQ33" s="5" t="s">
        <v>591</v>
      </c>
      <c r="JR33" s="5" t="s">
        <v>591</v>
      </c>
      <c r="JS33" s="5" t="s">
        <v>696</v>
      </c>
      <c r="JT33" s="5" t="s">
        <v>696</v>
      </c>
      <c r="JU33" s="5" t="s">
        <v>591</v>
      </c>
      <c r="JV33" s="5" t="s">
        <v>591</v>
      </c>
      <c r="JW33" s="5" t="s">
        <v>591</v>
      </c>
      <c r="JX33" s="5" t="s">
        <v>591</v>
      </c>
      <c r="JY33" s="5" t="s">
        <v>591</v>
      </c>
      <c r="JZ33" s="5" t="s">
        <v>591</v>
      </c>
      <c r="KA33" s="5" t="s">
        <v>591</v>
      </c>
      <c r="KB33" s="5" t="s">
        <v>591</v>
      </c>
      <c r="KC33" s="5" t="s">
        <v>591</v>
      </c>
      <c r="KD33" s="5" t="s">
        <v>591</v>
      </c>
      <c r="KE33" s="5" t="s">
        <v>591</v>
      </c>
      <c r="KF33" s="5" t="s">
        <v>591</v>
      </c>
      <c r="KG33" s="5" t="s">
        <v>656</v>
      </c>
      <c r="KH33" s="5" t="s">
        <v>656</v>
      </c>
      <c r="KI33" s="5" t="s">
        <v>579</v>
      </c>
      <c r="KJ33" s="5" t="s">
        <v>579</v>
      </c>
      <c r="KK33" s="5" t="s">
        <v>642</v>
      </c>
      <c r="KL33" s="5" t="s">
        <v>642</v>
      </c>
      <c r="KM33" s="5" t="s">
        <v>591</v>
      </c>
      <c r="KN33" s="5" t="s">
        <v>591</v>
      </c>
      <c r="KO33" s="5" t="s">
        <v>591</v>
      </c>
      <c r="KP33" s="5" t="s">
        <v>591</v>
      </c>
      <c r="KQ33" s="5" t="s">
        <v>591</v>
      </c>
      <c r="KR33" s="5" t="s">
        <v>591</v>
      </c>
      <c r="KS33" s="5" t="s">
        <v>591</v>
      </c>
      <c r="KT33" s="5" t="s">
        <v>591</v>
      </c>
      <c r="KU33" s="5" t="s">
        <v>591</v>
      </c>
      <c r="KV33" s="5" t="s">
        <v>591</v>
      </c>
      <c r="KW33" s="5" t="s">
        <v>591</v>
      </c>
      <c r="KX33" s="5" t="s">
        <v>591</v>
      </c>
      <c r="KY33" s="5" t="s">
        <v>579</v>
      </c>
      <c r="KZ33" s="5" t="s">
        <v>579</v>
      </c>
      <c r="LA33" s="5" t="s">
        <v>579</v>
      </c>
      <c r="LB33" s="5" t="s">
        <v>579</v>
      </c>
      <c r="LC33" s="5" t="s">
        <v>579</v>
      </c>
      <c r="LD33" s="5" t="s">
        <v>579</v>
      </c>
      <c r="LE33" s="5" t="s">
        <v>579</v>
      </c>
      <c r="LF33" s="5" t="s">
        <v>579</v>
      </c>
      <c r="LG33" s="5" t="s">
        <v>579</v>
      </c>
      <c r="LH33" s="5" t="s">
        <v>579</v>
      </c>
      <c r="LI33" s="5" t="s">
        <v>579</v>
      </c>
      <c r="LJ33" s="5" t="s">
        <v>579</v>
      </c>
      <c r="LK33" s="5" t="s">
        <v>579</v>
      </c>
      <c r="LL33" s="5" t="s">
        <v>579</v>
      </c>
      <c r="LM33" s="5" t="s">
        <v>579</v>
      </c>
      <c r="LN33" s="5" t="s">
        <v>579</v>
      </c>
      <c r="LO33" s="5" t="s">
        <v>579</v>
      </c>
      <c r="LP33" s="5" t="s">
        <v>579</v>
      </c>
      <c r="LQ33" s="5" t="s">
        <v>591</v>
      </c>
      <c r="LR33" s="5" t="s">
        <v>591</v>
      </c>
      <c r="LS33" s="5" t="s">
        <v>579</v>
      </c>
      <c r="LT33" s="5" t="s">
        <v>579</v>
      </c>
      <c r="LU33" s="5" t="s">
        <v>579</v>
      </c>
      <c r="LV33" s="5" t="s">
        <v>579</v>
      </c>
      <c r="LW33" s="5" t="s">
        <v>579</v>
      </c>
      <c r="LX33" s="5" t="s">
        <v>579</v>
      </c>
      <c r="LY33" s="5" t="s">
        <v>611</v>
      </c>
      <c r="LZ33" s="5" t="s">
        <v>611</v>
      </c>
      <c r="MA33" s="5" t="s">
        <v>579</v>
      </c>
      <c r="MB33" s="5" t="s">
        <v>579</v>
      </c>
      <c r="MC33" s="5" t="s">
        <v>579</v>
      </c>
      <c r="MD33" s="5" t="s">
        <v>579</v>
      </c>
      <c r="ME33" s="5" t="s">
        <v>645</v>
      </c>
      <c r="MF33" s="5" t="s">
        <v>645</v>
      </c>
      <c r="MG33" s="5" t="s">
        <v>587</v>
      </c>
      <c r="MH33" s="5" t="s">
        <v>587</v>
      </c>
      <c r="MI33" s="5" t="s">
        <v>576</v>
      </c>
      <c r="MJ33" s="5" t="s">
        <v>576</v>
      </c>
      <c r="MK33" s="5" t="s">
        <v>591</v>
      </c>
      <c r="ML33" s="5" t="s">
        <v>591</v>
      </c>
      <c r="MM33" s="5" t="s">
        <v>579</v>
      </c>
      <c r="MN33" s="5" t="s">
        <v>579</v>
      </c>
      <c r="MO33" s="5" t="s">
        <v>579</v>
      </c>
      <c r="MP33" s="5" t="s">
        <v>579</v>
      </c>
      <c r="MQ33" s="5" t="s">
        <v>591</v>
      </c>
      <c r="MR33" s="5" t="s">
        <v>591</v>
      </c>
      <c r="MS33" s="5" t="s">
        <v>591</v>
      </c>
      <c r="MT33" s="5" t="s">
        <v>591</v>
      </c>
      <c r="MU33" s="5" t="s">
        <v>579</v>
      </c>
      <c r="MV33" s="5" t="s">
        <v>579</v>
      </c>
      <c r="MW33" s="5" t="s">
        <v>579</v>
      </c>
      <c r="MX33" s="5" t="s">
        <v>579</v>
      </c>
      <c r="MY33" s="5" t="s">
        <v>579</v>
      </c>
      <c r="MZ33" s="5" t="s">
        <v>579</v>
      </c>
      <c r="NA33" s="5" t="s">
        <v>579</v>
      </c>
      <c r="NB33" s="5" t="s">
        <v>579</v>
      </c>
      <c r="NC33" s="5" t="s">
        <v>579</v>
      </c>
      <c r="ND33" s="5" t="s">
        <v>579</v>
      </c>
      <c r="NE33" s="5" t="s">
        <v>579</v>
      </c>
      <c r="NF33" s="5" t="s">
        <v>579</v>
      </c>
      <c r="NG33" s="5" t="s">
        <v>1618</v>
      </c>
      <c r="NH33" s="5" t="s">
        <v>1619</v>
      </c>
      <c r="NI33" s="5" t="s">
        <v>1682</v>
      </c>
      <c r="NJ33" s="5" t="s">
        <v>1683</v>
      </c>
      <c r="NK33" s="5" t="s">
        <v>579</v>
      </c>
      <c r="NL33" s="5" t="s">
        <v>579</v>
      </c>
      <c r="NM33" s="5" t="s">
        <v>605</v>
      </c>
      <c r="NN33" s="5" t="s">
        <v>605</v>
      </c>
      <c r="NO33" s="5" t="s">
        <v>574</v>
      </c>
      <c r="NP33" s="5" t="s">
        <v>574</v>
      </c>
      <c r="NQ33" s="5" t="s">
        <v>648</v>
      </c>
      <c r="NR33" s="5" t="s">
        <v>648</v>
      </c>
      <c r="NS33" s="5" t="s">
        <v>611</v>
      </c>
      <c r="NT33" s="5" t="s">
        <v>611</v>
      </c>
      <c r="NU33" s="5" t="s">
        <v>611</v>
      </c>
      <c r="NV33" s="5" t="s">
        <v>611</v>
      </c>
      <c r="NW33" s="5" t="s">
        <v>611</v>
      </c>
      <c r="NX33" s="5" t="s">
        <v>611</v>
      </c>
      <c r="NY33" s="5" t="s">
        <v>611</v>
      </c>
      <c r="NZ33" s="5" t="s">
        <v>611</v>
      </c>
      <c r="OA33" s="5" t="s">
        <v>579</v>
      </c>
      <c r="OB33" s="5" t="s">
        <v>579</v>
      </c>
      <c r="OC33" s="5" t="s">
        <v>579</v>
      </c>
      <c r="OD33" s="5" t="s">
        <v>579</v>
      </c>
      <c r="OE33" s="5" t="s">
        <v>579</v>
      </c>
      <c r="OF33" s="5" t="s">
        <v>579</v>
      </c>
      <c r="OG33" s="5" t="s">
        <v>579</v>
      </c>
      <c r="OH33" s="5" t="s">
        <v>579</v>
      </c>
      <c r="OI33" s="5" t="s">
        <v>579</v>
      </c>
      <c r="OJ33" s="5" t="s">
        <v>579</v>
      </c>
      <c r="OK33" s="5" t="s">
        <v>579</v>
      </c>
      <c r="OL33" s="5" t="s">
        <v>579</v>
      </c>
      <c r="OM33" s="5" t="s">
        <v>611</v>
      </c>
      <c r="ON33" s="5" t="s">
        <v>611</v>
      </c>
      <c r="OO33" s="5" t="s">
        <v>579</v>
      </c>
      <c r="OP33" s="5" t="s">
        <v>579</v>
      </c>
      <c r="OQ33" s="5" t="s">
        <v>579</v>
      </c>
      <c r="OR33" s="5" t="s">
        <v>579</v>
      </c>
      <c r="OS33" s="5" t="s">
        <v>579</v>
      </c>
      <c r="OT33" s="5" t="s">
        <v>579</v>
      </c>
      <c r="OU33" s="5" t="s">
        <v>579</v>
      </c>
      <c r="OV33" s="5" t="s">
        <v>579</v>
      </c>
      <c r="OW33" s="5" t="s">
        <v>700</v>
      </c>
      <c r="OX33" s="5" t="s">
        <v>649</v>
      </c>
      <c r="OY33" s="5" t="s">
        <v>579</v>
      </c>
      <c r="OZ33" s="5" t="s">
        <v>579</v>
      </c>
      <c r="PA33" s="5" t="s">
        <v>1409</v>
      </c>
      <c r="PB33" s="5" t="s">
        <v>611</v>
      </c>
      <c r="PC33" s="5" t="s">
        <v>579</v>
      </c>
      <c r="PD33" s="5" t="s">
        <v>579</v>
      </c>
      <c r="PE33" s="5" t="s">
        <v>579</v>
      </c>
      <c r="PF33" s="5" t="s">
        <v>579</v>
      </c>
      <c r="PG33" s="5" t="s">
        <v>579</v>
      </c>
      <c r="PH33" s="5" t="s">
        <v>579</v>
      </c>
      <c r="PI33" s="5" t="s">
        <v>579</v>
      </c>
      <c r="PJ33" s="5" t="s">
        <v>579</v>
      </c>
      <c r="PK33" s="5" t="s">
        <v>1667</v>
      </c>
      <c r="PL33" s="5" t="s">
        <v>1667</v>
      </c>
      <c r="PM33" s="5" t="s">
        <v>591</v>
      </c>
      <c r="PN33" s="5" t="s">
        <v>591</v>
      </c>
      <c r="PO33" s="5" t="s">
        <v>579</v>
      </c>
      <c r="PP33" s="5" t="s">
        <v>579</v>
      </c>
      <c r="PQ33" s="5" t="s">
        <v>611</v>
      </c>
      <c r="PR33" s="5" t="s">
        <v>611</v>
      </c>
      <c r="PS33" s="5" t="s">
        <v>579</v>
      </c>
      <c r="PT33" s="5" t="s">
        <v>579</v>
      </c>
      <c r="PU33" s="5" t="s">
        <v>650</v>
      </c>
      <c r="PV33" s="5" t="s">
        <v>650</v>
      </c>
      <c r="PW33" s="5" t="s">
        <v>611</v>
      </c>
      <c r="PX33" s="5" t="s">
        <v>611</v>
      </c>
      <c r="PY33" s="5" t="s">
        <v>579</v>
      </c>
      <c r="PZ33" s="5" t="s">
        <v>579</v>
      </c>
      <c r="QA33" s="5" t="s">
        <v>579</v>
      </c>
      <c r="QB33" s="5" t="s">
        <v>579</v>
      </c>
      <c r="QC33" s="5" t="s">
        <v>591</v>
      </c>
      <c r="QD33" s="5" t="s">
        <v>591</v>
      </c>
      <c r="QE33" s="5" t="s">
        <v>579</v>
      </c>
      <c r="QF33" s="5" t="s">
        <v>610</v>
      </c>
      <c r="QG33" s="5" t="s">
        <v>579</v>
      </c>
      <c r="QH33" s="5" t="s">
        <v>652</v>
      </c>
      <c r="QI33" s="5" t="s">
        <v>579</v>
      </c>
      <c r="QJ33" s="5" t="s">
        <v>653</v>
      </c>
      <c r="QK33" s="5" t="s">
        <v>579</v>
      </c>
      <c r="QL33" s="5" t="s">
        <v>654</v>
      </c>
      <c r="QM33" s="5" t="s">
        <v>591</v>
      </c>
      <c r="QN33" s="5" t="s">
        <v>591</v>
      </c>
      <c r="QO33" s="5" t="s">
        <v>591</v>
      </c>
      <c r="QP33" s="5" t="s">
        <v>1675</v>
      </c>
      <c r="QQ33" s="5" t="s">
        <v>591</v>
      </c>
      <c r="QR33" s="5" t="s">
        <v>591</v>
      </c>
      <c r="QS33" s="5" t="s">
        <v>591</v>
      </c>
      <c r="QT33" s="5" t="s">
        <v>591</v>
      </c>
      <c r="QU33" s="5" t="s">
        <v>591</v>
      </c>
      <c r="QV33" s="5" t="s">
        <v>591</v>
      </c>
      <c r="QW33" s="5" t="s">
        <v>656</v>
      </c>
      <c r="QX33" s="5" t="s">
        <v>656</v>
      </c>
      <c r="QY33" s="5" t="s">
        <v>579</v>
      </c>
      <c r="QZ33" s="5" t="s">
        <v>579</v>
      </c>
      <c r="RA33" s="5" t="s">
        <v>604</v>
      </c>
      <c r="RB33" s="5" t="s">
        <v>604</v>
      </c>
      <c r="RC33" s="5" t="s">
        <v>592</v>
      </c>
      <c r="RD33" s="5" t="s">
        <v>592</v>
      </c>
      <c r="RE33" s="5" t="s">
        <v>591</v>
      </c>
      <c r="RF33" s="5" t="s">
        <v>591</v>
      </c>
      <c r="RG33" s="5" t="s">
        <v>591</v>
      </c>
      <c r="RH33" s="5" t="s">
        <v>591</v>
      </c>
      <c r="RI33" s="5" t="s">
        <v>591</v>
      </c>
      <c r="RJ33" s="5" t="s">
        <v>591</v>
      </c>
      <c r="RK33" s="5" t="s">
        <v>591</v>
      </c>
      <c r="RL33" s="5" t="s">
        <v>591</v>
      </c>
      <c r="RM33" s="5" t="s">
        <v>591</v>
      </c>
      <c r="RN33" s="5" t="s">
        <v>591</v>
      </c>
      <c r="RO33" s="5" t="s">
        <v>591</v>
      </c>
      <c r="RP33" s="5" t="s">
        <v>591</v>
      </c>
      <c r="RQ33" s="5" t="s">
        <v>591</v>
      </c>
      <c r="RR33" s="5" t="s">
        <v>591</v>
      </c>
      <c r="RS33" s="5" t="s">
        <v>591</v>
      </c>
      <c r="RT33" s="5" t="s">
        <v>591</v>
      </c>
      <c r="RU33" s="5" t="s">
        <v>591</v>
      </c>
      <c r="RV33" s="5" t="s">
        <v>591</v>
      </c>
      <c r="RW33" s="5" t="s">
        <v>591</v>
      </c>
      <c r="RX33" s="5" t="s">
        <v>591</v>
      </c>
      <c r="RY33" s="5" t="s">
        <v>591</v>
      </c>
      <c r="RZ33" s="5" t="s">
        <v>591</v>
      </c>
      <c r="SA33" s="5" t="s">
        <v>591</v>
      </c>
      <c r="SB33" s="5" t="s">
        <v>591</v>
      </c>
      <c r="SC33" s="5" t="s">
        <v>591</v>
      </c>
      <c r="SD33" s="5" t="s">
        <v>591</v>
      </c>
      <c r="SE33" s="5" t="s">
        <v>591</v>
      </c>
      <c r="SF33" s="5" t="s">
        <v>591</v>
      </c>
      <c r="SG33" s="5" t="s">
        <v>591</v>
      </c>
      <c r="SH33" s="5" t="s">
        <v>591</v>
      </c>
      <c r="SI33" s="5" t="s">
        <v>579</v>
      </c>
      <c r="SJ33" s="5" t="s">
        <v>579</v>
      </c>
      <c r="SK33" s="5" t="s">
        <v>591</v>
      </c>
      <c r="SL33" s="5" t="s">
        <v>591</v>
      </c>
      <c r="SM33" s="5" t="s">
        <v>611</v>
      </c>
      <c r="SN33" s="5" t="s">
        <v>611</v>
      </c>
      <c r="SO33" s="5" t="s">
        <v>611</v>
      </c>
      <c r="SP33" s="5" t="s">
        <v>611</v>
      </c>
      <c r="SQ33" s="5" t="s">
        <v>579</v>
      </c>
      <c r="SR33" s="5" t="s">
        <v>579</v>
      </c>
      <c r="SS33" s="5" t="s">
        <v>609</v>
      </c>
      <c r="ST33" s="5" t="s">
        <v>609</v>
      </c>
      <c r="SU33" s="5" t="s">
        <v>751</v>
      </c>
      <c r="SV33" s="5" t="s">
        <v>751</v>
      </c>
      <c r="SW33" s="5" t="s">
        <v>579</v>
      </c>
      <c r="SX33" s="5" t="s">
        <v>579</v>
      </c>
      <c r="SY33" s="5" t="s">
        <v>579</v>
      </c>
      <c r="SZ33" s="5" t="s">
        <v>579</v>
      </c>
      <c r="TA33" s="5" t="s">
        <v>579</v>
      </c>
      <c r="TB33" s="5" t="s">
        <v>579</v>
      </c>
      <c r="TC33" s="5" t="s">
        <v>579</v>
      </c>
      <c r="TD33" s="5" t="s">
        <v>579</v>
      </c>
      <c r="TE33" s="5" t="s">
        <v>579</v>
      </c>
      <c r="TF33" s="5" t="s">
        <v>579</v>
      </c>
      <c r="TG33" s="5" t="s">
        <v>579</v>
      </c>
      <c r="TH33" s="5" t="s">
        <v>579</v>
      </c>
      <c r="TI33" s="5" t="s">
        <v>579</v>
      </c>
      <c r="TJ33" s="5" t="s">
        <v>579</v>
      </c>
      <c r="TK33" s="5" t="s">
        <v>579</v>
      </c>
      <c r="TL33" s="5" t="s">
        <v>579</v>
      </c>
      <c r="TM33" s="5" t="s">
        <v>579</v>
      </c>
      <c r="TN33" s="5" t="s">
        <v>579</v>
      </c>
      <c r="TO33" s="5" t="s">
        <v>579</v>
      </c>
      <c r="TP33" s="5" t="s">
        <v>579</v>
      </c>
      <c r="TQ33" s="5" t="s">
        <v>579</v>
      </c>
      <c r="TR33" s="5" t="s">
        <v>652</v>
      </c>
      <c r="TS33" s="5" t="s">
        <v>579</v>
      </c>
      <c r="TT33" s="5" t="s">
        <v>653</v>
      </c>
      <c r="TU33" s="5" t="s">
        <v>579</v>
      </c>
      <c r="TV33" s="5" t="s">
        <v>654</v>
      </c>
      <c r="TW33" s="5" t="s">
        <v>579</v>
      </c>
      <c r="TX33" s="5" t="s">
        <v>579</v>
      </c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 t="s">
        <v>579</v>
      </c>
      <c r="UJ33" s="5" t="s">
        <v>579</v>
      </c>
      <c r="UK33" s="5" t="s">
        <v>611</v>
      </c>
      <c r="UL33" s="5" t="s">
        <v>611</v>
      </c>
      <c r="UM33" s="5" t="s">
        <v>611</v>
      </c>
      <c r="UN33" s="5" t="s">
        <v>611</v>
      </c>
      <c r="UO33" s="5"/>
      <c r="UP33" s="5"/>
      <c r="UQ33" s="5" t="s">
        <v>645</v>
      </c>
      <c r="UR33" s="5" t="s">
        <v>645</v>
      </c>
      <c r="US33" s="5" t="s">
        <v>658</v>
      </c>
      <c r="UT33" s="5" t="s">
        <v>659</v>
      </c>
      <c r="UU33" s="5" t="s">
        <v>579</v>
      </c>
      <c r="UV33" s="5" t="s">
        <v>572</v>
      </c>
      <c r="UW33" s="5" t="s">
        <v>630</v>
      </c>
      <c r="UX33" s="5" t="s">
        <v>1684</v>
      </c>
      <c r="UY33" s="5" t="s">
        <v>572</v>
      </c>
      <c r="UZ33" s="5" t="s">
        <v>661</v>
      </c>
      <c r="VA33" s="5" t="s">
        <v>1685</v>
      </c>
      <c r="VB33" s="5" t="s">
        <v>572</v>
      </c>
    </row>
    <row r="34" spans="1:574" s="7" customFormat="1" x14ac:dyDescent="0.25">
      <c r="A34" s="5" t="s">
        <v>572</v>
      </c>
      <c r="B34" s="6" t="s">
        <v>1686</v>
      </c>
      <c r="C34" s="5" t="s">
        <v>574</v>
      </c>
      <c r="D34" s="6" t="s">
        <v>1687</v>
      </c>
      <c r="E34" s="5" t="s">
        <v>574</v>
      </c>
      <c r="F34" s="5" t="s">
        <v>576</v>
      </c>
      <c r="G34" s="5" t="s">
        <v>576</v>
      </c>
      <c r="H34" s="5" t="s">
        <v>577</v>
      </c>
      <c r="I34" s="5" t="s">
        <v>578</v>
      </c>
      <c r="J34" s="5" t="s">
        <v>578</v>
      </c>
      <c r="K34" s="5" t="s">
        <v>577</v>
      </c>
      <c r="L34" s="5" t="s">
        <v>579</v>
      </c>
      <c r="M34" s="5" t="s">
        <v>579</v>
      </c>
      <c r="N34" s="5" t="s">
        <v>577</v>
      </c>
      <c r="O34" s="5" t="s">
        <v>579</v>
      </c>
      <c r="P34" s="5" t="s">
        <v>579</v>
      </c>
      <c r="Q34" s="5" t="s">
        <v>577</v>
      </c>
      <c r="R34" s="5" t="s">
        <v>579</v>
      </c>
      <c r="S34" s="5" t="s">
        <v>579</v>
      </c>
      <c r="T34" s="5" t="s">
        <v>577</v>
      </c>
      <c r="U34" s="5" t="s">
        <v>579</v>
      </c>
      <c r="V34" s="5" t="s">
        <v>579</v>
      </c>
      <c r="W34" s="5" t="s">
        <v>577</v>
      </c>
      <c r="X34" s="5" t="s">
        <v>1688</v>
      </c>
      <c r="Y34" s="5" t="s">
        <v>1688</v>
      </c>
      <c r="Z34" s="5" t="s">
        <v>577</v>
      </c>
      <c r="AA34" s="5" t="s">
        <v>1689</v>
      </c>
      <c r="AB34" s="5" t="s">
        <v>1689</v>
      </c>
      <c r="AC34" s="5" t="s">
        <v>577</v>
      </c>
      <c r="AD34" s="5" t="s">
        <v>1690</v>
      </c>
      <c r="AE34" s="5" t="s">
        <v>1690</v>
      </c>
      <c r="AF34" s="5" t="s">
        <v>577</v>
      </c>
      <c r="AG34" s="5" t="s">
        <v>1691</v>
      </c>
      <c r="AH34" s="5" t="s">
        <v>1691</v>
      </c>
      <c r="AI34" s="5" t="s">
        <v>577</v>
      </c>
      <c r="AJ34" s="5"/>
      <c r="AK34" s="5"/>
      <c r="AL34" s="5" t="s">
        <v>577</v>
      </c>
      <c r="AM34" s="5"/>
      <c r="AN34" s="5"/>
      <c r="AO34" s="5" t="s">
        <v>577</v>
      </c>
      <c r="AP34" s="5" t="s">
        <v>584</v>
      </c>
      <c r="AQ34" s="5" t="s">
        <v>585</v>
      </c>
      <c r="AR34" s="5" t="s">
        <v>577</v>
      </c>
      <c r="AS34" s="5" t="s">
        <v>586</v>
      </c>
      <c r="AT34" s="5" t="s">
        <v>586</v>
      </c>
      <c r="AU34" s="5" t="s">
        <v>577</v>
      </c>
      <c r="AV34" s="5" t="s">
        <v>587</v>
      </c>
      <c r="AW34" s="5" t="s">
        <v>587</v>
      </c>
      <c r="AX34" s="5" t="s">
        <v>577</v>
      </c>
      <c r="AY34" s="5" t="s">
        <v>588</v>
      </c>
      <c r="AZ34" s="5" t="s">
        <v>588</v>
      </c>
      <c r="BA34" s="5" t="s">
        <v>577</v>
      </c>
      <c r="BB34" s="5" t="s">
        <v>579</v>
      </c>
      <c r="BC34" s="5" t="s">
        <v>579</v>
      </c>
      <c r="BD34" s="5" t="s">
        <v>577</v>
      </c>
      <c r="BE34" s="5" t="s">
        <v>579</v>
      </c>
      <c r="BF34" s="5" t="s">
        <v>579</v>
      </c>
      <c r="BG34" s="5" t="s">
        <v>577</v>
      </c>
      <c r="BH34" s="5" t="s">
        <v>579</v>
      </c>
      <c r="BI34" s="5" t="s">
        <v>579</v>
      </c>
      <c r="BJ34" s="5" t="s">
        <v>577</v>
      </c>
      <c r="BK34" s="5" t="s">
        <v>579</v>
      </c>
      <c r="BL34" s="5" t="s">
        <v>579</v>
      </c>
      <c r="BM34" s="5" t="s">
        <v>577</v>
      </c>
      <c r="BN34" s="5" t="s">
        <v>579</v>
      </c>
      <c r="BO34" s="5" t="s">
        <v>579</v>
      </c>
      <c r="BP34" s="5" t="s">
        <v>577</v>
      </c>
      <c r="BQ34" s="5" t="s">
        <v>579</v>
      </c>
      <c r="BR34" s="5" t="s">
        <v>579</v>
      </c>
      <c r="BS34" s="5" t="s">
        <v>577</v>
      </c>
      <c r="BT34" s="5" t="s">
        <v>579</v>
      </c>
      <c r="BU34" s="5" t="s">
        <v>1692</v>
      </c>
      <c r="BV34" s="5" t="s">
        <v>1692</v>
      </c>
      <c r="BW34" s="5" t="s">
        <v>577</v>
      </c>
      <c r="BX34" s="5" t="s">
        <v>1043</v>
      </c>
      <c r="BY34" s="5" t="s">
        <v>1043</v>
      </c>
      <c r="BZ34" s="5" t="s">
        <v>577</v>
      </c>
      <c r="CA34" s="5" t="s">
        <v>579</v>
      </c>
      <c r="CB34" s="5" t="s">
        <v>579</v>
      </c>
      <c r="CC34" s="5" t="s">
        <v>577</v>
      </c>
      <c r="CD34" s="5" t="s">
        <v>579</v>
      </c>
      <c r="CE34" s="5" t="s">
        <v>579</v>
      </c>
      <c r="CF34" s="5" t="s">
        <v>577</v>
      </c>
      <c r="CG34" s="5" t="s">
        <v>1447</v>
      </c>
      <c r="CH34" s="5" t="s">
        <v>1447</v>
      </c>
      <c r="CI34" s="5" t="s">
        <v>577</v>
      </c>
      <c r="CJ34" s="5" t="s">
        <v>1693</v>
      </c>
      <c r="CK34" s="5" t="s">
        <v>1447</v>
      </c>
      <c r="CL34" s="5" t="s">
        <v>577</v>
      </c>
      <c r="CM34" s="5" t="s">
        <v>1693</v>
      </c>
      <c r="CN34" s="5" t="s">
        <v>1447</v>
      </c>
      <c r="CO34" s="5" t="s">
        <v>577</v>
      </c>
      <c r="CP34" s="5" t="s">
        <v>592</v>
      </c>
      <c r="CQ34" s="5" t="s">
        <v>1447</v>
      </c>
      <c r="CR34" s="5" t="s">
        <v>577</v>
      </c>
      <c r="CS34" s="5" t="s">
        <v>592</v>
      </c>
      <c r="CT34" s="5" t="s">
        <v>1447</v>
      </c>
      <c r="CU34" s="5" t="s">
        <v>577</v>
      </c>
      <c r="CV34" s="5" t="s">
        <v>1694</v>
      </c>
      <c r="CW34" s="5" t="s">
        <v>1694</v>
      </c>
      <c r="CX34" s="5" t="s">
        <v>572</v>
      </c>
      <c r="CY34" s="5" t="s">
        <v>591</v>
      </c>
      <c r="CZ34" s="5" t="s">
        <v>1447</v>
      </c>
      <c r="DA34" s="5" t="s">
        <v>577</v>
      </c>
      <c r="DB34" s="5" t="s">
        <v>1694</v>
      </c>
      <c r="DC34" s="5" t="s">
        <v>1447</v>
      </c>
      <c r="DD34" s="5" t="s">
        <v>577</v>
      </c>
      <c r="DE34" s="5" t="s">
        <v>1695</v>
      </c>
      <c r="DF34" s="5" t="s">
        <v>591</v>
      </c>
      <c r="DG34" s="5" t="s">
        <v>577</v>
      </c>
      <c r="DH34" s="5" t="s">
        <v>579</v>
      </c>
      <c r="DI34" s="5" t="s">
        <v>579</v>
      </c>
      <c r="DJ34" s="5" t="s">
        <v>577</v>
      </c>
      <c r="DK34" s="5" t="s">
        <v>579</v>
      </c>
      <c r="DL34" s="5" t="s">
        <v>579</v>
      </c>
      <c r="DM34" s="5" t="s">
        <v>577</v>
      </c>
      <c r="DN34" s="5" t="s">
        <v>591</v>
      </c>
      <c r="DO34" s="5" t="s">
        <v>591</v>
      </c>
      <c r="DP34" s="5" t="s">
        <v>577</v>
      </c>
      <c r="DQ34" s="5" t="s">
        <v>579</v>
      </c>
      <c r="DR34" s="5" t="s">
        <v>579</v>
      </c>
      <c r="DS34" s="5" t="s">
        <v>577</v>
      </c>
      <c r="DT34" s="5" t="s">
        <v>579</v>
      </c>
      <c r="DU34" s="5" t="s">
        <v>579</v>
      </c>
      <c r="DV34" s="5" t="s">
        <v>577</v>
      </c>
      <c r="DW34" s="5" t="s">
        <v>579</v>
      </c>
      <c r="DX34" s="5" t="s">
        <v>579</v>
      </c>
      <c r="DY34" s="5" t="s">
        <v>577</v>
      </c>
      <c r="DZ34" s="5">
        <v>6.98</v>
      </c>
      <c r="EA34" s="5">
        <v>9</v>
      </c>
      <c r="EB34" s="5"/>
      <c r="EC34" s="5" t="s">
        <v>1696</v>
      </c>
      <c r="ED34" s="5" t="s">
        <v>1697</v>
      </c>
      <c r="EE34" s="5" t="s">
        <v>1698</v>
      </c>
      <c r="EF34" s="5" t="s">
        <v>1698</v>
      </c>
      <c r="EG34" s="5" t="s">
        <v>1699</v>
      </c>
      <c r="EH34" s="5" t="s">
        <v>1700</v>
      </c>
      <c r="EI34" s="5" t="s">
        <v>1696</v>
      </c>
      <c r="EJ34" s="5" t="s">
        <v>1697</v>
      </c>
      <c r="EK34" s="5" t="s">
        <v>1093</v>
      </c>
      <c r="EL34" s="5" t="s">
        <v>604</v>
      </c>
      <c r="EM34" s="5" t="s">
        <v>605</v>
      </c>
      <c r="EN34" s="5" t="s">
        <v>605</v>
      </c>
      <c r="EO34" s="5" t="s">
        <v>606</v>
      </c>
      <c r="EP34" s="5" t="s">
        <v>606</v>
      </c>
      <c r="EQ34" s="5" t="s">
        <v>607</v>
      </c>
      <c r="ER34" s="5" t="s">
        <v>607</v>
      </c>
      <c r="ES34" s="5" t="s">
        <v>608</v>
      </c>
      <c r="ET34" s="5" t="s">
        <v>608</v>
      </c>
      <c r="EU34" s="5"/>
      <c r="EV34" s="5"/>
      <c r="EW34" s="5" t="s">
        <v>604</v>
      </c>
      <c r="EX34" s="5" t="s">
        <v>604</v>
      </c>
      <c r="EY34" s="5"/>
      <c r="EZ34" s="5"/>
      <c r="FA34" s="5" t="s">
        <v>610</v>
      </c>
      <c r="FB34" s="5" t="s">
        <v>610</v>
      </c>
      <c r="FC34" s="5" t="s">
        <v>610</v>
      </c>
      <c r="FD34" s="5" t="s">
        <v>610</v>
      </c>
      <c r="FE34" s="5" t="s">
        <v>611</v>
      </c>
      <c r="FF34" s="5" t="s">
        <v>611</v>
      </c>
      <c r="FG34" s="5" t="s">
        <v>604</v>
      </c>
      <c r="FH34" s="5" t="s">
        <v>604</v>
      </c>
      <c r="FI34" s="5" t="s">
        <v>610</v>
      </c>
      <c r="FJ34" s="5" t="s">
        <v>610</v>
      </c>
      <c r="FK34" s="5" t="s">
        <v>611</v>
      </c>
      <c r="FL34" s="5" t="s">
        <v>611</v>
      </c>
      <c r="FM34" s="5" t="s">
        <v>1701</v>
      </c>
      <c r="FN34" s="5" t="s">
        <v>1697</v>
      </c>
      <c r="FO34" s="5" t="s">
        <v>613</v>
      </c>
      <c r="FP34" s="5" t="s">
        <v>613</v>
      </c>
      <c r="FQ34" s="5" t="s">
        <v>579</v>
      </c>
      <c r="FR34" s="5" t="s">
        <v>579</v>
      </c>
      <c r="FS34" s="5" t="s">
        <v>1702</v>
      </c>
      <c r="FT34" s="5" t="s">
        <v>1702</v>
      </c>
      <c r="FU34" s="5" t="s">
        <v>579</v>
      </c>
      <c r="FV34" s="5" t="s">
        <v>579</v>
      </c>
      <c r="FW34" s="5" t="s">
        <v>579</v>
      </c>
      <c r="FX34" s="5" t="s">
        <v>579</v>
      </c>
      <c r="FY34" s="5" t="s">
        <v>1703</v>
      </c>
      <c r="FZ34" s="5" t="s">
        <v>1703</v>
      </c>
      <c r="GA34" s="5" t="s">
        <v>616</v>
      </c>
      <c r="GB34" s="5" t="s">
        <v>617</v>
      </c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 t="s">
        <v>1704</v>
      </c>
      <c r="GN34" s="5" t="s">
        <v>1704</v>
      </c>
      <c r="GO34" s="5" t="s">
        <v>1705</v>
      </c>
      <c r="GP34" s="5" t="s">
        <v>1704</v>
      </c>
      <c r="GQ34" s="5" t="s">
        <v>576</v>
      </c>
      <c r="GR34" s="5" t="s">
        <v>576</v>
      </c>
      <c r="GS34" s="5" t="s">
        <v>620</v>
      </c>
      <c r="GT34" s="5" t="s">
        <v>620</v>
      </c>
      <c r="GU34" s="5" t="s">
        <v>621</v>
      </c>
      <c r="GV34" s="5" t="s">
        <v>621</v>
      </c>
      <c r="GW34" s="5" t="s">
        <v>622</v>
      </c>
      <c r="GX34" s="5" t="s">
        <v>622</v>
      </c>
      <c r="GY34" s="5" t="s">
        <v>623</v>
      </c>
      <c r="GZ34" s="5" t="s">
        <v>623</v>
      </c>
      <c r="HA34" s="5" t="s">
        <v>579</v>
      </c>
      <c r="HB34" s="5" t="s">
        <v>579</v>
      </c>
      <c r="HC34" s="5" t="s">
        <v>610</v>
      </c>
      <c r="HD34" s="5" t="s">
        <v>610</v>
      </c>
      <c r="HE34" s="5"/>
      <c r="HF34" s="5"/>
      <c r="HG34" s="5" t="s">
        <v>1706</v>
      </c>
      <c r="HH34" s="5" t="s">
        <v>1707</v>
      </c>
      <c r="HI34" s="5" t="s">
        <v>579</v>
      </c>
      <c r="HJ34" s="5" t="s">
        <v>579</v>
      </c>
      <c r="HK34" s="5" t="s">
        <v>579</v>
      </c>
      <c r="HL34" s="5" t="s">
        <v>579</v>
      </c>
      <c r="HM34" s="5" t="s">
        <v>1698</v>
      </c>
      <c r="HN34" s="5" t="s">
        <v>1698</v>
      </c>
      <c r="HO34" s="5" t="s">
        <v>626</v>
      </c>
      <c r="HP34" s="5" t="s">
        <v>626</v>
      </c>
      <c r="HQ34" s="5" t="s">
        <v>627</v>
      </c>
      <c r="HR34" s="5" t="s">
        <v>627</v>
      </c>
      <c r="HS34" s="5" t="s">
        <v>1708</v>
      </c>
      <c r="HT34" s="5" t="s">
        <v>1708</v>
      </c>
      <c r="HU34" s="5" t="s">
        <v>587</v>
      </c>
      <c r="HV34" s="5" t="s">
        <v>587</v>
      </c>
      <c r="HW34" s="5" t="s">
        <v>591</v>
      </c>
      <c r="HX34" s="5" t="s">
        <v>591</v>
      </c>
      <c r="HY34" s="5" t="s">
        <v>579</v>
      </c>
      <c r="HZ34" s="5" t="s">
        <v>579</v>
      </c>
      <c r="IA34" s="5" t="s">
        <v>1709</v>
      </c>
      <c r="IB34" s="5" t="s">
        <v>1709</v>
      </c>
      <c r="IC34" s="5" t="s">
        <v>609</v>
      </c>
      <c r="ID34" s="5" t="s">
        <v>609</v>
      </c>
      <c r="IE34" s="5" t="s">
        <v>579</v>
      </c>
      <c r="IF34" s="5" t="s">
        <v>579</v>
      </c>
      <c r="IG34" s="5" t="s">
        <v>611</v>
      </c>
      <c r="IH34" s="5" t="s">
        <v>611</v>
      </c>
      <c r="II34" s="5" t="s">
        <v>900</v>
      </c>
      <c r="IJ34" s="5" t="s">
        <v>900</v>
      </c>
      <c r="IK34" s="5" t="s">
        <v>1692</v>
      </c>
      <c r="IL34" s="5" t="s">
        <v>1692</v>
      </c>
      <c r="IM34" s="5" t="s">
        <v>1710</v>
      </c>
      <c r="IN34" s="5" t="s">
        <v>1710</v>
      </c>
      <c r="IO34" s="5" t="s">
        <v>902</v>
      </c>
      <c r="IP34" s="5" t="s">
        <v>902</v>
      </c>
      <c r="IQ34" s="5" t="s">
        <v>579</v>
      </c>
      <c r="IR34" s="5" t="s">
        <v>579</v>
      </c>
      <c r="IS34" s="5" t="s">
        <v>611</v>
      </c>
      <c r="IT34" s="5" t="s">
        <v>611</v>
      </c>
      <c r="IU34" s="5" t="s">
        <v>579</v>
      </c>
      <c r="IV34" s="5" t="s">
        <v>579</v>
      </c>
      <c r="IW34" s="5" t="s">
        <v>579</v>
      </c>
      <c r="IX34" s="5" t="s">
        <v>579</v>
      </c>
      <c r="IY34" s="5" t="s">
        <v>579</v>
      </c>
      <c r="IZ34" s="5" t="s">
        <v>579</v>
      </c>
      <c r="JA34" s="5" t="s">
        <v>579</v>
      </c>
      <c r="JB34" s="5" t="s">
        <v>579</v>
      </c>
      <c r="JC34" s="5" t="s">
        <v>579</v>
      </c>
      <c r="JD34" s="5" t="s">
        <v>1697</v>
      </c>
      <c r="JE34" s="5" t="s">
        <v>635</v>
      </c>
      <c r="JF34" s="5" t="s">
        <v>635</v>
      </c>
      <c r="JG34" s="5" t="s">
        <v>1711</v>
      </c>
      <c r="JH34" s="5" t="s">
        <v>1711</v>
      </c>
      <c r="JI34" s="5" t="s">
        <v>1712</v>
      </c>
      <c r="JJ34" s="5" t="s">
        <v>1713</v>
      </c>
      <c r="JK34" s="5" t="s">
        <v>591</v>
      </c>
      <c r="JL34" s="5" t="s">
        <v>591</v>
      </c>
      <c r="JM34" s="5" t="s">
        <v>591</v>
      </c>
      <c r="JN34" s="5" t="s">
        <v>591</v>
      </c>
      <c r="JO34" s="5" t="s">
        <v>591</v>
      </c>
      <c r="JP34" s="5" t="s">
        <v>591</v>
      </c>
      <c r="JQ34" s="5" t="s">
        <v>591</v>
      </c>
      <c r="JR34" s="5" t="s">
        <v>1714</v>
      </c>
      <c r="JS34" s="5" t="s">
        <v>639</v>
      </c>
      <c r="JT34" s="5" t="s">
        <v>639</v>
      </c>
      <c r="JU34" s="5" t="s">
        <v>591</v>
      </c>
      <c r="JV34" s="5" t="s">
        <v>591</v>
      </c>
      <c r="JW34" s="5" t="s">
        <v>591</v>
      </c>
      <c r="JX34" s="5" t="s">
        <v>591</v>
      </c>
      <c r="JY34" s="5" t="s">
        <v>591</v>
      </c>
      <c r="JZ34" s="5" t="s">
        <v>591</v>
      </c>
      <c r="KA34" s="5" t="s">
        <v>591</v>
      </c>
      <c r="KB34" s="5" t="s">
        <v>591</v>
      </c>
      <c r="KC34" s="5" t="s">
        <v>591</v>
      </c>
      <c r="KD34" s="5" t="s">
        <v>591</v>
      </c>
      <c r="KE34" s="5" t="s">
        <v>591</v>
      </c>
      <c r="KF34" s="5" t="s">
        <v>591</v>
      </c>
      <c r="KG34" s="5" t="s">
        <v>656</v>
      </c>
      <c r="KH34" s="5" t="s">
        <v>656</v>
      </c>
      <c r="KI34" s="5" t="s">
        <v>579</v>
      </c>
      <c r="KJ34" s="5" t="s">
        <v>579</v>
      </c>
      <c r="KK34" s="5" t="s">
        <v>642</v>
      </c>
      <c r="KL34" s="5" t="s">
        <v>642</v>
      </c>
      <c r="KM34" s="5" t="s">
        <v>591</v>
      </c>
      <c r="KN34" s="5" t="s">
        <v>591</v>
      </c>
      <c r="KO34" s="5" t="s">
        <v>591</v>
      </c>
      <c r="KP34" s="5" t="s">
        <v>591</v>
      </c>
      <c r="KQ34" s="5" t="s">
        <v>591</v>
      </c>
      <c r="KR34" s="5" t="s">
        <v>591</v>
      </c>
      <c r="KS34" s="5" t="s">
        <v>591</v>
      </c>
      <c r="KT34" s="5" t="s">
        <v>591</v>
      </c>
      <c r="KU34" s="5" t="s">
        <v>591</v>
      </c>
      <c r="KV34" s="5" t="s">
        <v>591</v>
      </c>
      <c r="KW34" s="5" t="s">
        <v>591</v>
      </c>
      <c r="KX34" s="5" t="s">
        <v>591</v>
      </c>
      <c r="KY34" s="5" t="s">
        <v>579</v>
      </c>
      <c r="KZ34" s="5" t="s">
        <v>579</v>
      </c>
      <c r="LA34" s="5" t="s">
        <v>579</v>
      </c>
      <c r="LB34" s="5" t="s">
        <v>579</v>
      </c>
      <c r="LC34" s="5" t="s">
        <v>579</v>
      </c>
      <c r="LD34" s="5" t="s">
        <v>579</v>
      </c>
      <c r="LE34" s="5" t="s">
        <v>579</v>
      </c>
      <c r="LF34" s="5" t="s">
        <v>579</v>
      </c>
      <c r="LG34" s="5" t="s">
        <v>579</v>
      </c>
      <c r="LH34" s="5" t="s">
        <v>579</v>
      </c>
      <c r="LI34" s="5" t="s">
        <v>579</v>
      </c>
      <c r="LJ34" s="5" t="s">
        <v>579</v>
      </c>
      <c r="LK34" s="5" t="s">
        <v>579</v>
      </c>
      <c r="LL34" s="5" t="s">
        <v>579</v>
      </c>
      <c r="LM34" s="5" t="s">
        <v>579</v>
      </c>
      <c r="LN34" s="5" t="s">
        <v>579</v>
      </c>
      <c r="LO34" s="5" t="s">
        <v>579</v>
      </c>
      <c r="LP34" s="5" t="s">
        <v>579</v>
      </c>
      <c r="LQ34" s="5" t="s">
        <v>591</v>
      </c>
      <c r="LR34" s="5" t="s">
        <v>591</v>
      </c>
      <c r="LS34" s="5" t="s">
        <v>579</v>
      </c>
      <c r="LT34" s="5" t="s">
        <v>579</v>
      </c>
      <c r="LU34" s="5" t="s">
        <v>579</v>
      </c>
      <c r="LV34" s="5" t="s">
        <v>579</v>
      </c>
      <c r="LW34" s="5" t="s">
        <v>579</v>
      </c>
      <c r="LX34" s="5" t="s">
        <v>579</v>
      </c>
      <c r="LY34" s="5" t="s">
        <v>611</v>
      </c>
      <c r="LZ34" s="5" t="s">
        <v>611</v>
      </c>
      <c r="MA34" s="5" t="s">
        <v>579</v>
      </c>
      <c r="MB34" s="5" t="s">
        <v>579</v>
      </c>
      <c r="MC34" s="5" t="s">
        <v>579</v>
      </c>
      <c r="MD34" s="5" t="s">
        <v>579</v>
      </c>
      <c r="ME34" s="5" t="s">
        <v>645</v>
      </c>
      <c r="MF34" s="5" t="s">
        <v>645</v>
      </c>
      <c r="MG34" s="5" t="s">
        <v>587</v>
      </c>
      <c r="MH34" s="5" t="s">
        <v>587</v>
      </c>
      <c r="MI34" s="5" t="s">
        <v>576</v>
      </c>
      <c r="MJ34" s="5" t="s">
        <v>576</v>
      </c>
      <c r="MK34" s="5" t="s">
        <v>591</v>
      </c>
      <c r="ML34" s="5" t="s">
        <v>591</v>
      </c>
      <c r="MM34" s="5" t="s">
        <v>579</v>
      </c>
      <c r="MN34" s="5" t="s">
        <v>579</v>
      </c>
      <c r="MO34" s="5" t="s">
        <v>579</v>
      </c>
      <c r="MP34" s="5" t="s">
        <v>579</v>
      </c>
      <c r="MQ34" s="5" t="s">
        <v>591</v>
      </c>
      <c r="MR34" s="5" t="s">
        <v>591</v>
      </c>
      <c r="MS34" s="5" t="s">
        <v>591</v>
      </c>
      <c r="MT34" s="5" t="s">
        <v>591</v>
      </c>
      <c r="MU34" s="5" t="s">
        <v>579</v>
      </c>
      <c r="MV34" s="5" t="s">
        <v>579</v>
      </c>
      <c r="MW34" s="5" t="s">
        <v>579</v>
      </c>
      <c r="MX34" s="5" t="s">
        <v>579</v>
      </c>
      <c r="MY34" s="5" t="s">
        <v>579</v>
      </c>
      <c r="MZ34" s="5" t="s">
        <v>579</v>
      </c>
      <c r="NA34" s="5" t="s">
        <v>579</v>
      </c>
      <c r="NB34" s="5" t="s">
        <v>579</v>
      </c>
      <c r="NC34" s="5" t="s">
        <v>579</v>
      </c>
      <c r="ND34" s="5" t="s">
        <v>579</v>
      </c>
      <c r="NE34" s="5" t="s">
        <v>579</v>
      </c>
      <c r="NF34" s="5" t="s">
        <v>579</v>
      </c>
      <c r="NG34" s="5" t="s">
        <v>1696</v>
      </c>
      <c r="NH34" s="5" t="s">
        <v>1697</v>
      </c>
      <c r="NI34" s="5" t="s">
        <v>1715</v>
      </c>
      <c r="NJ34" s="5" t="s">
        <v>1716</v>
      </c>
      <c r="NK34" s="5" t="s">
        <v>579</v>
      </c>
      <c r="NL34" s="5" t="s">
        <v>579</v>
      </c>
      <c r="NM34" s="5" t="s">
        <v>579</v>
      </c>
      <c r="NN34" s="5" t="s">
        <v>579</v>
      </c>
      <c r="NO34" s="5" t="s">
        <v>574</v>
      </c>
      <c r="NP34" s="5" t="s">
        <v>574</v>
      </c>
      <c r="NQ34" s="5" t="s">
        <v>648</v>
      </c>
      <c r="NR34" s="5" t="s">
        <v>648</v>
      </c>
      <c r="NS34" s="5" t="s">
        <v>611</v>
      </c>
      <c r="NT34" s="5" t="s">
        <v>611</v>
      </c>
      <c r="NU34" s="5" t="s">
        <v>611</v>
      </c>
      <c r="NV34" s="5" t="s">
        <v>611</v>
      </c>
      <c r="NW34" s="5" t="s">
        <v>611</v>
      </c>
      <c r="NX34" s="5" t="s">
        <v>611</v>
      </c>
      <c r="NY34" s="5" t="s">
        <v>611</v>
      </c>
      <c r="NZ34" s="5" t="s">
        <v>611</v>
      </c>
      <c r="OA34" s="5" t="s">
        <v>579</v>
      </c>
      <c r="OB34" s="5" t="s">
        <v>579</v>
      </c>
      <c r="OC34" s="5" t="s">
        <v>579</v>
      </c>
      <c r="OD34" s="5" t="s">
        <v>579</v>
      </c>
      <c r="OE34" s="5" t="s">
        <v>579</v>
      </c>
      <c r="OF34" s="5" t="s">
        <v>579</v>
      </c>
      <c r="OG34" s="5" t="s">
        <v>579</v>
      </c>
      <c r="OH34" s="5" t="s">
        <v>579</v>
      </c>
      <c r="OI34" s="5" t="s">
        <v>579</v>
      </c>
      <c r="OJ34" s="5" t="s">
        <v>579</v>
      </c>
      <c r="OK34" s="5" t="s">
        <v>579</v>
      </c>
      <c r="OL34" s="5" t="s">
        <v>579</v>
      </c>
      <c r="OM34" s="5" t="s">
        <v>611</v>
      </c>
      <c r="ON34" s="5" t="s">
        <v>611</v>
      </c>
      <c r="OO34" s="5" t="s">
        <v>579</v>
      </c>
      <c r="OP34" s="5" t="s">
        <v>579</v>
      </c>
      <c r="OQ34" s="5" t="s">
        <v>579</v>
      </c>
      <c r="OR34" s="5" t="s">
        <v>579</v>
      </c>
      <c r="OS34" s="5" t="s">
        <v>579</v>
      </c>
      <c r="OT34" s="5" t="s">
        <v>579</v>
      </c>
      <c r="OU34" s="5" t="s">
        <v>579</v>
      </c>
      <c r="OV34" s="5" t="s">
        <v>579</v>
      </c>
      <c r="OW34" s="5" t="s">
        <v>649</v>
      </c>
      <c r="OX34" s="5" t="s">
        <v>649</v>
      </c>
      <c r="OY34" s="5" t="s">
        <v>579</v>
      </c>
      <c r="OZ34" s="5" t="s">
        <v>579</v>
      </c>
      <c r="PA34" s="5" t="s">
        <v>1409</v>
      </c>
      <c r="PB34" s="5" t="s">
        <v>611</v>
      </c>
      <c r="PC34" s="5" t="s">
        <v>579</v>
      </c>
      <c r="PD34" s="5" t="s">
        <v>579</v>
      </c>
      <c r="PE34" s="5" t="s">
        <v>579</v>
      </c>
      <c r="PF34" s="5" t="s">
        <v>579</v>
      </c>
      <c r="PG34" s="5" t="s">
        <v>579</v>
      </c>
      <c r="PH34" s="5" t="s">
        <v>579</v>
      </c>
      <c r="PI34" s="5" t="s">
        <v>579</v>
      </c>
      <c r="PJ34" s="5" t="s">
        <v>579</v>
      </c>
      <c r="PK34" s="5" t="s">
        <v>650</v>
      </c>
      <c r="PL34" s="5" t="s">
        <v>1692</v>
      </c>
      <c r="PM34" s="5" t="s">
        <v>651</v>
      </c>
      <c r="PN34" s="5" t="s">
        <v>651</v>
      </c>
      <c r="PO34" s="5" t="s">
        <v>579</v>
      </c>
      <c r="PP34" s="5" t="s">
        <v>579</v>
      </c>
      <c r="PQ34" s="5" t="s">
        <v>611</v>
      </c>
      <c r="PR34" s="5" t="s">
        <v>611</v>
      </c>
      <c r="PS34" s="5" t="s">
        <v>579</v>
      </c>
      <c r="PT34" s="5" t="s">
        <v>579</v>
      </c>
      <c r="PU34" s="5" t="s">
        <v>650</v>
      </c>
      <c r="PV34" s="5" t="s">
        <v>650</v>
      </c>
      <c r="PW34" s="5" t="s">
        <v>611</v>
      </c>
      <c r="PX34" s="5" t="s">
        <v>611</v>
      </c>
      <c r="PY34" s="5" t="s">
        <v>579</v>
      </c>
      <c r="PZ34" s="5" t="s">
        <v>579</v>
      </c>
      <c r="QA34" s="5" t="s">
        <v>579</v>
      </c>
      <c r="QB34" s="5" t="s">
        <v>579</v>
      </c>
      <c r="QC34" s="5" t="s">
        <v>591</v>
      </c>
      <c r="QD34" s="5" t="s">
        <v>591</v>
      </c>
      <c r="QE34" s="5" t="s">
        <v>579</v>
      </c>
      <c r="QF34" s="5" t="s">
        <v>610</v>
      </c>
      <c r="QG34" s="5" t="s">
        <v>579</v>
      </c>
      <c r="QH34" s="5" t="s">
        <v>652</v>
      </c>
      <c r="QI34" s="5" t="s">
        <v>579</v>
      </c>
      <c r="QJ34" s="5" t="s">
        <v>653</v>
      </c>
      <c r="QK34" s="5" t="s">
        <v>579</v>
      </c>
      <c r="QL34" s="5" t="s">
        <v>654</v>
      </c>
      <c r="QM34" s="5" t="s">
        <v>591</v>
      </c>
      <c r="QN34" s="5" t="s">
        <v>591</v>
      </c>
      <c r="QO34" s="5" t="s">
        <v>591</v>
      </c>
      <c r="QP34" s="5" t="s">
        <v>1704</v>
      </c>
      <c r="QQ34" s="5" t="s">
        <v>591</v>
      </c>
      <c r="QR34" s="5" t="s">
        <v>591</v>
      </c>
      <c r="QS34" s="5" t="s">
        <v>591</v>
      </c>
      <c r="QT34" s="5" t="s">
        <v>591</v>
      </c>
      <c r="QU34" s="5" t="s">
        <v>591</v>
      </c>
      <c r="QV34" s="5" t="s">
        <v>591</v>
      </c>
      <c r="QW34" s="5" t="s">
        <v>656</v>
      </c>
      <c r="QX34" s="5" t="s">
        <v>656</v>
      </c>
      <c r="QY34" s="5" t="s">
        <v>579</v>
      </c>
      <c r="QZ34" s="5" t="s">
        <v>579</v>
      </c>
      <c r="RA34" s="5" t="s">
        <v>605</v>
      </c>
      <c r="RB34" s="5" t="s">
        <v>605</v>
      </c>
      <c r="RC34" s="5" t="s">
        <v>592</v>
      </c>
      <c r="RD34" s="5" t="s">
        <v>1447</v>
      </c>
      <c r="RE34" s="5" t="s">
        <v>591</v>
      </c>
      <c r="RF34" s="5" t="s">
        <v>591</v>
      </c>
      <c r="RG34" s="5" t="s">
        <v>591</v>
      </c>
      <c r="RH34" s="5" t="s">
        <v>591</v>
      </c>
      <c r="RI34" s="5" t="s">
        <v>591</v>
      </c>
      <c r="RJ34" s="5" t="s">
        <v>591</v>
      </c>
      <c r="RK34" s="5" t="s">
        <v>591</v>
      </c>
      <c r="RL34" s="5" t="s">
        <v>591</v>
      </c>
      <c r="RM34" s="5" t="s">
        <v>591</v>
      </c>
      <c r="RN34" s="5" t="s">
        <v>591</v>
      </c>
      <c r="RO34" s="5" t="s">
        <v>591</v>
      </c>
      <c r="RP34" s="5" t="s">
        <v>591</v>
      </c>
      <c r="RQ34" s="5" t="s">
        <v>591</v>
      </c>
      <c r="RR34" s="5" t="s">
        <v>591</v>
      </c>
      <c r="RS34" s="5" t="s">
        <v>591</v>
      </c>
      <c r="RT34" s="5" t="s">
        <v>591</v>
      </c>
      <c r="RU34" s="5" t="s">
        <v>591</v>
      </c>
      <c r="RV34" s="5" t="s">
        <v>591</v>
      </c>
      <c r="RW34" s="5" t="s">
        <v>591</v>
      </c>
      <c r="RX34" s="5" t="s">
        <v>591</v>
      </c>
      <c r="RY34" s="5" t="s">
        <v>591</v>
      </c>
      <c r="RZ34" s="5" t="s">
        <v>591</v>
      </c>
      <c r="SA34" s="5" t="s">
        <v>591</v>
      </c>
      <c r="SB34" s="5" t="s">
        <v>591</v>
      </c>
      <c r="SC34" s="5" t="s">
        <v>591</v>
      </c>
      <c r="SD34" s="5" t="s">
        <v>591</v>
      </c>
      <c r="SE34" s="5" t="s">
        <v>591</v>
      </c>
      <c r="SF34" s="5" t="s">
        <v>591</v>
      </c>
      <c r="SG34" s="5" t="s">
        <v>591</v>
      </c>
      <c r="SH34" s="5" t="s">
        <v>591</v>
      </c>
      <c r="SI34" s="5" t="s">
        <v>579</v>
      </c>
      <c r="SJ34" s="5" t="s">
        <v>579</v>
      </c>
      <c r="SK34" s="5" t="s">
        <v>591</v>
      </c>
      <c r="SL34" s="5" t="s">
        <v>591</v>
      </c>
      <c r="SM34" s="5" t="s">
        <v>611</v>
      </c>
      <c r="SN34" s="5" t="s">
        <v>611</v>
      </c>
      <c r="SO34" s="5" t="s">
        <v>611</v>
      </c>
      <c r="SP34" s="5" t="s">
        <v>611</v>
      </c>
      <c r="SQ34" s="5" t="s">
        <v>579</v>
      </c>
      <c r="SR34" s="5" t="s">
        <v>579</v>
      </c>
      <c r="SS34" s="5" t="s">
        <v>610</v>
      </c>
      <c r="ST34" s="5" t="s">
        <v>610</v>
      </c>
      <c r="SU34" s="5" t="s">
        <v>657</v>
      </c>
      <c r="SV34" s="5" t="s">
        <v>657</v>
      </c>
      <c r="SW34" s="5" t="s">
        <v>579</v>
      </c>
      <c r="SX34" s="5" t="s">
        <v>579</v>
      </c>
      <c r="SY34" s="5" t="s">
        <v>579</v>
      </c>
      <c r="SZ34" s="5" t="s">
        <v>579</v>
      </c>
      <c r="TA34" s="5" t="s">
        <v>579</v>
      </c>
      <c r="TB34" s="5" t="s">
        <v>579</v>
      </c>
      <c r="TC34" s="5" t="s">
        <v>579</v>
      </c>
      <c r="TD34" s="5" t="s">
        <v>579</v>
      </c>
      <c r="TE34" s="5" t="s">
        <v>579</v>
      </c>
      <c r="TF34" s="5" t="s">
        <v>579</v>
      </c>
      <c r="TG34" s="5" t="s">
        <v>579</v>
      </c>
      <c r="TH34" s="5" t="s">
        <v>579</v>
      </c>
      <c r="TI34" s="5" t="s">
        <v>579</v>
      </c>
      <c r="TJ34" s="5" t="s">
        <v>579</v>
      </c>
      <c r="TK34" s="5" t="s">
        <v>579</v>
      </c>
      <c r="TL34" s="5" t="s">
        <v>579</v>
      </c>
      <c r="TM34" s="5" t="s">
        <v>579</v>
      </c>
      <c r="TN34" s="5" t="s">
        <v>579</v>
      </c>
      <c r="TO34" s="5" t="s">
        <v>579</v>
      </c>
      <c r="TP34" s="5" t="s">
        <v>579</v>
      </c>
      <c r="TQ34" s="5" t="s">
        <v>579</v>
      </c>
      <c r="TR34" s="5" t="s">
        <v>652</v>
      </c>
      <c r="TS34" s="5" t="s">
        <v>579</v>
      </c>
      <c r="TT34" s="5" t="s">
        <v>653</v>
      </c>
      <c r="TU34" s="5" t="s">
        <v>579</v>
      </c>
      <c r="TV34" s="5" t="s">
        <v>654</v>
      </c>
      <c r="TW34" s="5" t="s">
        <v>579</v>
      </c>
      <c r="TX34" s="5" t="s">
        <v>579</v>
      </c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 t="s">
        <v>579</v>
      </c>
      <c r="UJ34" s="5" t="s">
        <v>579</v>
      </c>
      <c r="UK34" s="5" t="s">
        <v>611</v>
      </c>
      <c r="UL34" s="5" t="s">
        <v>611</v>
      </c>
      <c r="UM34" s="5" t="s">
        <v>611</v>
      </c>
      <c r="UN34" s="5" t="s">
        <v>611</v>
      </c>
      <c r="UO34" s="5"/>
      <c r="UP34" s="5"/>
      <c r="UQ34" s="5" t="s">
        <v>645</v>
      </c>
      <c r="UR34" s="5" t="s">
        <v>645</v>
      </c>
      <c r="US34" s="5" t="s">
        <v>658</v>
      </c>
      <c r="UT34" s="5" t="s">
        <v>659</v>
      </c>
      <c r="UU34" s="5" t="s">
        <v>579</v>
      </c>
      <c r="UV34" s="5" t="s">
        <v>572</v>
      </c>
      <c r="UW34" s="5" t="s">
        <v>703</v>
      </c>
      <c r="UX34" s="5" t="s">
        <v>703</v>
      </c>
      <c r="UY34" s="5" t="s">
        <v>577</v>
      </c>
      <c r="UZ34" s="5" t="s">
        <v>704</v>
      </c>
      <c r="VA34" s="5" t="s">
        <v>705</v>
      </c>
      <c r="VB34" s="5" t="s">
        <v>572</v>
      </c>
    </row>
    <row r="35" spans="1:574" s="7" customFormat="1" x14ac:dyDescent="0.25">
      <c r="A35" s="5" t="s">
        <v>572</v>
      </c>
      <c r="B35" s="6" t="s">
        <v>1717</v>
      </c>
      <c r="C35" s="5" t="s">
        <v>574</v>
      </c>
      <c r="D35" s="6" t="s">
        <v>1718</v>
      </c>
      <c r="E35" s="5" t="s">
        <v>574</v>
      </c>
      <c r="F35" s="5" t="s">
        <v>576</v>
      </c>
      <c r="G35" s="5" t="s">
        <v>576</v>
      </c>
      <c r="H35" s="5" t="s">
        <v>577</v>
      </c>
      <c r="I35" s="5" t="s">
        <v>578</v>
      </c>
      <c r="J35" s="5" t="s">
        <v>578</v>
      </c>
      <c r="K35" s="5" t="s">
        <v>577</v>
      </c>
      <c r="L35" s="5" t="s">
        <v>579</v>
      </c>
      <c r="M35" s="5" t="s">
        <v>579</v>
      </c>
      <c r="N35" s="5" t="s">
        <v>577</v>
      </c>
      <c r="O35" s="5" t="s">
        <v>579</v>
      </c>
      <c r="P35" s="5" t="s">
        <v>579</v>
      </c>
      <c r="Q35" s="5" t="s">
        <v>577</v>
      </c>
      <c r="R35" s="5" t="s">
        <v>579</v>
      </c>
      <c r="S35" s="5" t="s">
        <v>579</v>
      </c>
      <c r="T35" s="5" t="s">
        <v>577</v>
      </c>
      <c r="U35" s="5" t="s">
        <v>579</v>
      </c>
      <c r="V35" s="5" t="s">
        <v>579</v>
      </c>
      <c r="W35" s="5" t="s">
        <v>577</v>
      </c>
      <c r="X35" s="5" t="s">
        <v>754</v>
      </c>
      <c r="Y35" s="5" t="s">
        <v>754</v>
      </c>
      <c r="Z35" s="5" t="s">
        <v>577</v>
      </c>
      <c r="AA35" s="5" t="s">
        <v>755</v>
      </c>
      <c r="AB35" s="5" t="s">
        <v>755</v>
      </c>
      <c r="AC35" s="5" t="s">
        <v>577</v>
      </c>
      <c r="AD35" s="5" t="s">
        <v>756</v>
      </c>
      <c r="AE35" s="5" t="s">
        <v>756</v>
      </c>
      <c r="AF35" s="5" t="s">
        <v>577</v>
      </c>
      <c r="AG35" s="5" t="s">
        <v>757</v>
      </c>
      <c r="AH35" s="5" t="s">
        <v>757</v>
      </c>
      <c r="AI35" s="5" t="s">
        <v>577</v>
      </c>
      <c r="AJ35" s="5"/>
      <c r="AK35" s="5"/>
      <c r="AL35" s="5" t="s">
        <v>577</v>
      </c>
      <c r="AM35" s="5"/>
      <c r="AN35" s="5"/>
      <c r="AO35" s="5" t="s">
        <v>577</v>
      </c>
      <c r="AP35" s="5" t="s">
        <v>584</v>
      </c>
      <c r="AQ35" s="5" t="s">
        <v>585</v>
      </c>
      <c r="AR35" s="5" t="s">
        <v>577</v>
      </c>
      <c r="AS35" s="5" t="s">
        <v>586</v>
      </c>
      <c r="AT35" s="5" t="s">
        <v>586</v>
      </c>
      <c r="AU35" s="5" t="s">
        <v>577</v>
      </c>
      <c r="AV35" s="5" t="s">
        <v>587</v>
      </c>
      <c r="AW35" s="5" t="s">
        <v>587</v>
      </c>
      <c r="AX35" s="5" t="s">
        <v>577</v>
      </c>
      <c r="AY35" s="5" t="s">
        <v>588</v>
      </c>
      <c r="AZ35" s="5" t="s">
        <v>588</v>
      </c>
      <c r="BA35" s="5" t="s">
        <v>577</v>
      </c>
      <c r="BB35" s="5" t="s">
        <v>579</v>
      </c>
      <c r="BC35" s="5" t="s">
        <v>579</v>
      </c>
      <c r="BD35" s="5" t="s">
        <v>577</v>
      </c>
      <c r="BE35" s="5" t="s">
        <v>579</v>
      </c>
      <c r="BF35" s="5" t="s">
        <v>579</v>
      </c>
      <c r="BG35" s="5" t="s">
        <v>577</v>
      </c>
      <c r="BH35" s="5" t="s">
        <v>579</v>
      </c>
      <c r="BI35" s="5" t="s">
        <v>579</v>
      </c>
      <c r="BJ35" s="5" t="s">
        <v>577</v>
      </c>
      <c r="BK35" s="5" t="s">
        <v>579</v>
      </c>
      <c r="BL35" s="5" t="s">
        <v>579</v>
      </c>
      <c r="BM35" s="5" t="s">
        <v>577</v>
      </c>
      <c r="BN35" s="5" t="s">
        <v>758</v>
      </c>
      <c r="BO35" s="5" t="s">
        <v>758</v>
      </c>
      <c r="BP35" s="5" t="s">
        <v>577</v>
      </c>
      <c r="BQ35" s="5" t="s">
        <v>759</v>
      </c>
      <c r="BR35" s="5" t="s">
        <v>759</v>
      </c>
      <c r="BS35" s="5" t="s">
        <v>577</v>
      </c>
      <c r="BT35" s="5" t="s">
        <v>579</v>
      </c>
      <c r="BU35" s="5" t="s">
        <v>689</v>
      </c>
      <c r="BV35" s="5" t="s">
        <v>689</v>
      </c>
      <c r="BW35" s="5" t="s">
        <v>577</v>
      </c>
      <c r="BX35" s="5" t="s">
        <v>590</v>
      </c>
      <c r="BY35" s="5" t="s">
        <v>590</v>
      </c>
      <c r="BZ35" s="5" t="s">
        <v>577</v>
      </c>
      <c r="CA35" s="5" t="s">
        <v>579</v>
      </c>
      <c r="CB35" s="5" t="s">
        <v>579</v>
      </c>
      <c r="CC35" s="5" t="s">
        <v>577</v>
      </c>
      <c r="CD35" s="5" t="s">
        <v>579</v>
      </c>
      <c r="CE35" s="5" t="s">
        <v>579</v>
      </c>
      <c r="CF35" s="5" t="s">
        <v>577</v>
      </c>
      <c r="CG35" s="5" t="s">
        <v>1719</v>
      </c>
      <c r="CH35" s="5" t="s">
        <v>1719</v>
      </c>
      <c r="CI35" s="5" t="s">
        <v>577</v>
      </c>
      <c r="CJ35" s="5" t="s">
        <v>1720</v>
      </c>
      <c r="CK35" s="5" t="s">
        <v>1719</v>
      </c>
      <c r="CL35" s="5" t="s">
        <v>577</v>
      </c>
      <c r="CM35" s="5" t="s">
        <v>1720</v>
      </c>
      <c r="CN35" s="5" t="s">
        <v>1719</v>
      </c>
      <c r="CO35" s="5" t="s">
        <v>577</v>
      </c>
      <c r="CP35" s="5" t="s">
        <v>592</v>
      </c>
      <c r="CQ35" s="5" t="s">
        <v>1719</v>
      </c>
      <c r="CR35" s="5" t="s">
        <v>577</v>
      </c>
      <c r="CS35" s="5" t="s">
        <v>592</v>
      </c>
      <c r="CT35" s="5" t="s">
        <v>1719</v>
      </c>
      <c r="CU35" s="5" t="s">
        <v>577</v>
      </c>
      <c r="CV35" s="5" t="s">
        <v>1721</v>
      </c>
      <c r="CW35" s="5" t="s">
        <v>1721</v>
      </c>
      <c r="CX35" s="5" t="s">
        <v>572</v>
      </c>
      <c r="CY35" s="5" t="s">
        <v>591</v>
      </c>
      <c r="CZ35" s="5" t="s">
        <v>1719</v>
      </c>
      <c r="DA35" s="5" t="s">
        <v>577</v>
      </c>
      <c r="DB35" s="5" t="s">
        <v>1721</v>
      </c>
      <c r="DC35" s="5" t="s">
        <v>1719</v>
      </c>
      <c r="DD35" s="5" t="s">
        <v>577</v>
      </c>
      <c r="DE35" s="5" t="s">
        <v>1722</v>
      </c>
      <c r="DF35" s="5" t="s">
        <v>591</v>
      </c>
      <c r="DG35" s="5" t="s">
        <v>577</v>
      </c>
      <c r="DH35" s="5" t="s">
        <v>579</v>
      </c>
      <c r="DI35" s="5" t="s">
        <v>579</v>
      </c>
      <c r="DJ35" s="5" t="s">
        <v>577</v>
      </c>
      <c r="DK35" s="5" t="s">
        <v>579</v>
      </c>
      <c r="DL35" s="5" t="s">
        <v>579</v>
      </c>
      <c r="DM35" s="5" t="s">
        <v>577</v>
      </c>
      <c r="DN35" s="5" t="s">
        <v>591</v>
      </c>
      <c r="DO35" s="5" t="s">
        <v>591</v>
      </c>
      <c r="DP35" s="5" t="s">
        <v>577</v>
      </c>
      <c r="DQ35" s="5" t="s">
        <v>579</v>
      </c>
      <c r="DR35" s="5" t="s">
        <v>579</v>
      </c>
      <c r="DS35" s="5" t="s">
        <v>577</v>
      </c>
      <c r="DT35" s="5" t="s">
        <v>579</v>
      </c>
      <c r="DU35" s="5" t="s">
        <v>579</v>
      </c>
      <c r="DV35" s="5" t="s">
        <v>577</v>
      </c>
      <c r="DW35" s="5" t="s">
        <v>579</v>
      </c>
      <c r="DX35" s="5" t="s">
        <v>579</v>
      </c>
      <c r="DY35" s="5" t="s">
        <v>577</v>
      </c>
      <c r="DZ35" s="5" t="s">
        <v>579</v>
      </c>
      <c r="EA35" s="5" t="s">
        <v>579</v>
      </c>
      <c r="EB35" s="5" t="s">
        <v>577</v>
      </c>
      <c r="EC35" s="5" t="s">
        <v>1696</v>
      </c>
      <c r="ED35" s="5" t="s">
        <v>1697</v>
      </c>
      <c r="EE35" s="5" t="s">
        <v>1698</v>
      </c>
      <c r="EF35" s="5" t="s">
        <v>1698</v>
      </c>
      <c r="EG35" s="5" t="s">
        <v>1723</v>
      </c>
      <c r="EH35" s="5" t="s">
        <v>1724</v>
      </c>
      <c r="EI35" s="5" t="s">
        <v>1696</v>
      </c>
      <c r="EJ35" s="5" t="s">
        <v>1697</v>
      </c>
      <c r="EK35" s="5" t="s">
        <v>603</v>
      </c>
      <c r="EL35" s="5" t="s">
        <v>604</v>
      </c>
      <c r="EM35" s="5" t="s">
        <v>605</v>
      </c>
      <c r="EN35" s="5" t="s">
        <v>605</v>
      </c>
      <c r="EO35" s="5" t="s">
        <v>606</v>
      </c>
      <c r="EP35" s="5" t="s">
        <v>606</v>
      </c>
      <c r="EQ35" s="5" t="s">
        <v>607</v>
      </c>
      <c r="ER35" s="5" t="s">
        <v>607</v>
      </c>
      <c r="ES35" s="5" t="s">
        <v>608</v>
      </c>
      <c r="ET35" s="5" t="s">
        <v>608</v>
      </c>
      <c r="EU35" s="5"/>
      <c r="EV35" s="5"/>
      <c r="EW35" s="5" t="s">
        <v>604</v>
      </c>
      <c r="EX35" s="5" t="s">
        <v>604</v>
      </c>
      <c r="EY35" s="5"/>
      <c r="EZ35" s="5"/>
      <c r="FA35" s="5" t="s">
        <v>610</v>
      </c>
      <c r="FB35" s="5" t="s">
        <v>610</v>
      </c>
      <c r="FC35" s="5" t="s">
        <v>610</v>
      </c>
      <c r="FD35" s="5" t="s">
        <v>610</v>
      </c>
      <c r="FE35" s="5" t="s">
        <v>611</v>
      </c>
      <c r="FF35" s="5" t="s">
        <v>611</v>
      </c>
      <c r="FG35" s="5" t="s">
        <v>604</v>
      </c>
      <c r="FH35" s="5" t="s">
        <v>604</v>
      </c>
      <c r="FI35" s="5" t="s">
        <v>610</v>
      </c>
      <c r="FJ35" s="5" t="s">
        <v>610</v>
      </c>
      <c r="FK35" s="5" t="s">
        <v>611</v>
      </c>
      <c r="FL35" s="5" t="s">
        <v>611</v>
      </c>
      <c r="FM35" s="5" t="s">
        <v>1725</v>
      </c>
      <c r="FN35" s="5" t="s">
        <v>1697</v>
      </c>
      <c r="FO35" s="5" t="s">
        <v>613</v>
      </c>
      <c r="FP35" s="5" t="s">
        <v>613</v>
      </c>
      <c r="FQ35" s="5" t="s">
        <v>579</v>
      </c>
      <c r="FR35" s="5" t="s">
        <v>579</v>
      </c>
      <c r="FS35" s="5" t="s">
        <v>1726</v>
      </c>
      <c r="FT35" s="5" t="s">
        <v>1726</v>
      </c>
      <c r="FU35" s="5" t="s">
        <v>579</v>
      </c>
      <c r="FV35" s="5" t="s">
        <v>579</v>
      </c>
      <c r="FW35" s="5" t="s">
        <v>579</v>
      </c>
      <c r="FX35" s="5" t="s">
        <v>579</v>
      </c>
      <c r="FY35" s="5" t="s">
        <v>1703</v>
      </c>
      <c r="FZ35" s="5" t="s">
        <v>1703</v>
      </c>
      <c r="GA35" s="5" t="s">
        <v>616</v>
      </c>
      <c r="GB35" s="5" t="s">
        <v>617</v>
      </c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 t="s">
        <v>1727</v>
      </c>
      <c r="GN35" s="5" t="s">
        <v>1727</v>
      </c>
      <c r="GO35" s="5" t="s">
        <v>1728</v>
      </c>
      <c r="GP35" s="5" t="s">
        <v>1727</v>
      </c>
      <c r="GQ35" s="5" t="s">
        <v>576</v>
      </c>
      <c r="GR35" s="5" t="s">
        <v>576</v>
      </c>
      <c r="GS35" s="5" t="s">
        <v>620</v>
      </c>
      <c r="GT35" s="5" t="s">
        <v>620</v>
      </c>
      <c r="GU35" s="5" t="s">
        <v>621</v>
      </c>
      <c r="GV35" s="5" t="s">
        <v>621</v>
      </c>
      <c r="GW35" s="5" t="s">
        <v>622</v>
      </c>
      <c r="GX35" s="5" t="s">
        <v>622</v>
      </c>
      <c r="GY35" s="5" t="s">
        <v>623</v>
      </c>
      <c r="GZ35" s="5" t="s">
        <v>623</v>
      </c>
      <c r="HA35" s="5" t="s">
        <v>579</v>
      </c>
      <c r="HB35" s="5" t="s">
        <v>579</v>
      </c>
      <c r="HC35" s="5" t="s">
        <v>610</v>
      </c>
      <c r="HD35" s="5" t="s">
        <v>610</v>
      </c>
      <c r="HE35" s="5"/>
      <c r="HF35" s="5"/>
      <c r="HG35" s="5" t="s">
        <v>1729</v>
      </c>
      <c r="HH35" s="5" t="s">
        <v>1730</v>
      </c>
      <c r="HI35" s="5" t="s">
        <v>579</v>
      </c>
      <c r="HJ35" s="5" t="s">
        <v>579</v>
      </c>
      <c r="HK35" s="5" t="s">
        <v>579</v>
      </c>
      <c r="HL35" s="5" t="s">
        <v>579</v>
      </c>
      <c r="HM35" s="5" t="s">
        <v>1698</v>
      </c>
      <c r="HN35" s="5" t="s">
        <v>1698</v>
      </c>
      <c r="HO35" s="5" t="s">
        <v>626</v>
      </c>
      <c r="HP35" s="5" t="s">
        <v>626</v>
      </c>
      <c r="HQ35" s="5" t="s">
        <v>627</v>
      </c>
      <c r="HR35" s="5" t="s">
        <v>627</v>
      </c>
      <c r="HS35" s="5" t="s">
        <v>1708</v>
      </c>
      <c r="HT35" s="5" t="s">
        <v>1708</v>
      </c>
      <c r="HU35" s="5" t="s">
        <v>587</v>
      </c>
      <c r="HV35" s="5" t="s">
        <v>587</v>
      </c>
      <c r="HW35" s="5" t="s">
        <v>591</v>
      </c>
      <c r="HX35" s="5" t="s">
        <v>591</v>
      </c>
      <c r="HY35" s="5" t="s">
        <v>579</v>
      </c>
      <c r="HZ35" s="5" t="s">
        <v>579</v>
      </c>
      <c r="IA35" s="5" t="s">
        <v>1709</v>
      </c>
      <c r="IB35" s="5" t="s">
        <v>1709</v>
      </c>
      <c r="IC35" s="5" t="s">
        <v>609</v>
      </c>
      <c r="ID35" s="5" t="s">
        <v>609</v>
      </c>
      <c r="IE35" s="5" t="s">
        <v>579</v>
      </c>
      <c r="IF35" s="5" t="s">
        <v>579</v>
      </c>
      <c r="IG35" s="5" t="s">
        <v>779</v>
      </c>
      <c r="IH35" s="5" t="s">
        <v>779</v>
      </c>
      <c r="II35" s="5" t="s">
        <v>780</v>
      </c>
      <c r="IJ35" s="5" t="s">
        <v>780</v>
      </c>
      <c r="IK35" s="5" t="s">
        <v>781</v>
      </c>
      <c r="IL35" s="5" t="s">
        <v>781</v>
      </c>
      <c r="IM35" s="5" t="s">
        <v>782</v>
      </c>
      <c r="IN35" s="5" t="s">
        <v>782</v>
      </c>
      <c r="IO35" s="5" t="s">
        <v>691</v>
      </c>
      <c r="IP35" s="5" t="s">
        <v>691</v>
      </c>
      <c r="IQ35" s="5" t="s">
        <v>579</v>
      </c>
      <c r="IR35" s="5" t="s">
        <v>579</v>
      </c>
      <c r="IS35" s="5" t="s">
        <v>611</v>
      </c>
      <c r="IT35" s="5" t="s">
        <v>611</v>
      </c>
      <c r="IU35" s="5" t="s">
        <v>579</v>
      </c>
      <c r="IV35" s="5" t="s">
        <v>579</v>
      </c>
      <c r="IW35" s="5" t="s">
        <v>610</v>
      </c>
      <c r="IX35" s="5" t="s">
        <v>579</v>
      </c>
      <c r="IY35" s="5" t="s">
        <v>652</v>
      </c>
      <c r="IZ35" s="5" t="s">
        <v>579</v>
      </c>
      <c r="JA35" s="5" t="s">
        <v>610</v>
      </c>
      <c r="JB35" s="5" t="s">
        <v>579</v>
      </c>
      <c r="JC35" s="5" t="s">
        <v>579</v>
      </c>
      <c r="JD35" s="5" t="s">
        <v>1697</v>
      </c>
      <c r="JE35" s="5" t="s">
        <v>635</v>
      </c>
      <c r="JF35" s="5" t="s">
        <v>635</v>
      </c>
      <c r="JG35" s="5" t="s">
        <v>1731</v>
      </c>
      <c r="JH35" s="5" t="s">
        <v>1731</v>
      </c>
      <c r="JI35" s="5" t="s">
        <v>1732</v>
      </c>
      <c r="JJ35" s="5" t="s">
        <v>1733</v>
      </c>
      <c r="JK35" s="5" t="s">
        <v>591</v>
      </c>
      <c r="JL35" s="5" t="s">
        <v>591</v>
      </c>
      <c r="JM35" s="5" t="s">
        <v>591</v>
      </c>
      <c r="JN35" s="5" t="s">
        <v>591</v>
      </c>
      <c r="JO35" s="5" t="s">
        <v>591</v>
      </c>
      <c r="JP35" s="5" t="s">
        <v>591</v>
      </c>
      <c r="JQ35" s="5" t="s">
        <v>591</v>
      </c>
      <c r="JR35" s="5" t="s">
        <v>1734</v>
      </c>
      <c r="JS35" s="5" t="s">
        <v>639</v>
      </c>
      <c r="JT35" s="5" t="s">
        <v>639</v>
      </c>
      <c r="JU35" s="5" t="s">
        <v>591</v>
      </c>
      <c r="JV35" s="5" t="s">
        <v>591</v>
      </c>
      <c r="JW35" s="5" t="s">
        <v>591</v>
      </c>
      <c r="JX35" s="5" t="s">
        <v>591</v>
      </c>
      <c r="JY35" s="5" t="s">
        <v>591</v>
      </c>
      <c r="JZ35" s="5" t="s">
        <v>591</v>
      </c>
      <c r="KA35" s="5" t="s">
        <v>591</v>
      </c>
      <c r="KB35" s="5" t="s">
        <v>591</v>
      </c>
      <c r="KC35" s="5" t="s">
        <v>591</v>
      </c>
      <c r="KD35" s="5" t="s">
        <v>591</v>
      </c>
      <c r="KE35" s="5" t="s">
        <v>591</v>
      </c>
      <c r="KF35" s="5" t="s">
        <v>591</v>
      </c>
      <c r="KG35" s="5" t="s">
        <v>656</v>
      </c>
      <c r="KH35" s="5" t="s">
        <v>656</v>
      </c>
      <c r="KI35" s="5" t="s">
        <v>579</v>
      </c>
      <c r="KJ35" s="5" t="s">
        <v>579</v>
      </c>
      <c r="KK35" s="5" t="s">
        <v>642</v>
      </c>
      <c r="KL35" s="5" t="s">
        <v>642</v>
      </c>
      <c r="KM35" s="5" t="s">
        <v>591</v>
      </c>
      <c r="KN35" s="5" t="s">
        <v>591</v>
      </c>
      <c r="KO35" s="5" t="s">
        <v>591</v>
      </c>
      <c r="KP35" s="5" t="s">
        <v>591</v>
      </c>
      <c r="KQ35" s="5" t="s">
        <v>591</v>
      </c>
      <c r="KR35" s="5" t="s">
        <v>591</v>
      </c>
      <c r="KS35" s="5" t="s">
        <v>591</v>
      </c>
      <c r="KT35" s="5" t="s">
        <v>591</v>
      </c>
      <c r="KU35" s="5" t="s">
        <v>591</v>
      </c>
      <c r="KV35" s="5" t="s">
        <v>591</v>
      </c>
      <c r="KW35" s="5" t="s">
        <v>591</v>
      </c>
      <c r="KX35" s="5" t="s">
        <v>591</v>
      </c>
      <c r="KY35" s="5" t="s">
        <v>579</v>
      </c>
      <c r="KZ35" s="5" t="s">
        <v>579</v>
      </c>
      <c r="LA35" s="5" t="s">
        <v>579</v>
      </c>
      <c r="LB35" s="5" t="s">
        <v>579</v>
      </c>
      <c r="LC35" s="5" t="s">
        <v>579</v>
      </c>
      <c r="LD35" s="5" t="s">
        <v>579</v>
      </c>
      <c r="LE35" s="5" t="s">
        <v>579</v>
      </c>
      <c r="LF35" s="5" t="s">
        <v>579</v>
      </c>
      <c r="LG35" s="5" t="s">
        <v>579</v>
      </c>
      <c r="LH35" s="5" t="s">
        <v>579</v>
      </c>
      <c r="LI35" s="5" t="s">
        <v>579</v>
      </c>
      <c r="LJ35" s="5" t="s">
        <v>579</v>
      </c>
      <c r="LK35" s="5" t="s">
        <v>579</v>
      </c>
      <c r="LL35" s="5" t="s">
        <v>579</v>
      </c>
      <c r="LM35" s="5" t="s">
        <v>579</v>
      </c>
      <c r="LN35" s="5" t="s">
        <v>579</v>
      </c>
      <c r="LO35" s="5" t="s">
        <v>579</v>
      </c>
      <c r="LP35" s="5" t="s">
        <v>579</v>
      </c>
      <c r="LQ35" s="5" t="s">
        <v>591</v>
      </c>
      <c r="LR35" s="5" t="s">
        <v>591</v>
      </c>
      <c r="LS35" s="5" t="s">
        <v>579</v>
      </c>
      <c r="LT35" s="5" t="s">
        <v>579</v>
      </c>
      <c r="LU35" s="5" t="s">
        <v>792</v>
      </c>
      <c r="LV35" s="5" t="s">
        <v>792</v>
      </c>
      <c r="LW35" s="5" t="s">
        <v>793</v>
      </c>
      <c r="LX35" s="5" t="s">
        <v>793</v>
      </c>
      <c r="LY35" s="5" t="s">
        <v>611</v>
      </c>
      <c r="LZ35" s="5" t="s">
        <v>611</v>
      </c>
      <c r="MA35" s="5" t="s">
        <v>579</v>
      </c>
      <c r="MB35" s="5" t="s">
        <v>579</v>
      </c>
      <c r="MC35" s="5" t="s">
        <v>579</v>
      </c>
      <c r="MD35" s="5" t="s">
        <v>579</v>
      </c>
      <c r="ME35" s="5" t="s">
        <v>645</v>
      </c>
      <c r="MF35" s="5" t="s">
        <v>645</v>
      </c>
      <c r="MG35" s="5" t="s">
        <v>587</v>
      </c>
      <c r="MH35" s="5" t="s">
        <v>587</v>
      </c>
      <c r="MI35" s="5" t="s">
        <v>576</v>
      </c>
      <c r="MJ35" s="5" t="s">
        <v>576</v>
      </c>
      <c r="MK35" s="5" t="s">
        <v>591</v>
      </c>
      <c r="ML35" s="5" t="s">
        <v>591</v>
      </c>
      <c r="MM35" s="5" t="s">
        <v>579</v>
      </c>
      <c r="MN35" s="5" t="s">
        <v>579</v>
      </c>
      <c r="MO35" s="5" t="s">
        <v>579</v>
      </c>
      <c r="MP35" s="5" t="s">
        <v>579</v>
      </c>
      <c r="MQ35" s="5" t="s">
        <v>591</v>
      </c>
      <c r="MR35" s="5" t="s">
        <v>591</v>
      </c>
      <c r="MS35" s="5" t="s">
        <v>591</v>
      </c>
      <c r="MT35" s="5" t="s">
        <v>591</v>
      </c>
      <c r="MU35" s="5" t="s">
        <v>579</v>
      </c>
      <c r="MV35" s="5" t="s">
        <v>579</v>
      </c>
      <c r="MW35" s="5" t="s">
        <v>579</v>
      </c>
      <c r="MX35" s="5" t="s">
        <v>579</v>
      </c>
      <c r="MY35" s="5" t="s">
        <v>579</v>
      </c>
      <c r="MZ35" s="5" t="s">
        <v>579</v>
      </c>
      <c r="NA35" s="5" t="s">
        <v>579</v>
      </c>
      <c r="NB35" s="5" t="s">
        <v>579</v>
      </c>
      <c r="NC35" s="5" t="s">
        <v>579</v>
      </c>
      <c r="ND35" s="5" t="s">
        <v>579</v>
      </c>
      <c r="NE35" s="5" t="s">
        <v>579</v>
      </c>
      <c r="NF35" s="5" t="s">
        <v>579</v>
      </c>
      <c r="NG35" s="5" t="s">
        <v>1696</v>
      </c>
      <c r="NH35" s="5" t="s">
        <v>1697</v>
      </c>
      <c r="NI35" s="5" t="s">
        <v>1735</v>
      </c>
      <c r="NJ35" s="5" t="s">
        <v>1716</v>
      </c>
      <c r="NK35" s="5" t="s">
        <v>579</v>
      </c>
      <c r="NL35" s="5" t="s">
        <v>579</v>
      </c>
      <c r="NM35" s="5" t="s">
        <v>579</v>
      </c>
      <c r="NN35" s="5" t="s">
        <v>579</v>
      </c>
      <c r="NO35" s="5" t="s">
        <v>574</v>
      </c>
      <c r="NP35" s="5" t="s">
        <v>574</v>
      </c>
      <c r="NQ35" s="5" t="s">
        <v>648</v>
      </c>
      <c r="NR35" s="5" t="s">
        <v>648</v>
      </c>
      <c r="NS35" s="5" t="s">
        <v>611</v>
      </c>
      <c r="NT35" s="5" t="s">
        <v>611</v>
      </c>
      <c r="NU35" s="5" t="s">
        <v>611</v>
      </c>
      <c r="NV35" s="5" t="s">
        <v>611</v>
      </c>
      <c r="NW35" s="5" t="s">
        <v>611</v>
      </c>
      <c r="NX35" s="5" t="s">
        <v>611</v>
      </c>
      <c r="NY35" s="5" t="s">
        <v>611</v>
      </c>
      <c r="NZ35" s="5" t="s">
        <v>611</v>
      </c>
      <c r="OA35" s="5" t="s">
        <v>579</v>
      </c>
      <c r="OB35" s="5" t="s">
        <v>579</v>
      </c>
      <c r="OC35" s="5" t="s">
        <v>579</v>
      </c>
      <c r="OD35" s="5" t="s">
        <v>579</v>
      </c>
      <c r="OE35" s="5" t="s">
        <v>579</v>
      </c>
      <c r="OF35" s="5" t="s">
        <v>579</v>
      </c>
      <c r="OG35" s="5" t="s">
        <v>579</v>
      </c>
      <c r="OH35" s="5" t="s">
        <v>579</v>
      </c>
      <c r="OI35" s="5" t="s">
        <v>579</v>
      </c>
      <c r="OJ35" s="5" t="s">
        <v>579</v>
      </c>
      <c r="OK35" s="5" t="s">
        <v>579</v>
      </c>
      <c r="OL35" s="5" t="s">
        <v>579</v>
      </c>
      <c r="OM35" s="5" t="s">
        <v>611</v>
      </c>
      <c r="ON35" s="5" t="s">
        <v>611</v>
      </c>
      <c r="OO35" s="5" t="s">
        <v>579</v>
      </c>
      <c r="OP35" s="5" t="s">
        <v>579</v>
      </c>
      <c r="OQ35" s="5" t="s">
        <v>579</v>
      </c>
      <c r="OR35" s="5" t="s">
        <v>579</v>
      </c>
      <c r="OS35" s="5" t="s">
        <v>579</v>
      </c>
      <c r="OT35" s="5" t="s">
        <v>579</v>
      </c>
      <c r="OU35" s="5" t="s">
        <v>579</v>
      </c>
      <c r="OV35" s="5" t="s">
        <v>579</v>
      </c>
      <c r="OW35" s="5" t="s">
        <v>649</v>
      </c>
      <c r="OX35" s="5" t="s">
        <v>649</v>
      </c>
      <c r="OY35" s="5" t="s">
        <v>579</v>
      </c>
      <c r="OZ35" s="5" t="s">
        <v>579</v>
      </c>
      <c r="PA35" s="5" t="s">
        <v>609</v>
      </c>
      <c r="PB35" s="5" t="s">
        <v>611</v>
      </c>
      <c r="PC35" s="5" t="s">
        <v>579</v>
      </c>
      <c r="PD35" s="5" t="s">
        <v>579</v>
      </c>
      <c r="PE35" s="5" t="s">
        <v>579</v>
      </c>
      <c r="PF35" s="5" t="s">
        <v>579</v>
      </c>
      <c r="PG35" s="5" t="s">
        <v>579</v>
      </c>
      <c r="PH35" s="5" t="s">
        <v>579</v>
      </c>
      <c r="PI35" s="5" t="s">
        <v>579</v>
      </c>
      <c r="PJ35" s="5" t="s">
        <v>579</v>
      </c>
      <c r="PK35" s="5" t="s">
        <v>650</v>
      </c>
      <c r="PL35" s="5" t="s">
        <v>689</v>
      </c>
      <c r="PM35" s="5" t="s">
        <v>651</v>
      </c>
      <c r="PN35" s="5" t="s">
        <v>651</v>
      </c>
      <c r="PO35" s="5" t="s">
        <v>579</v>
      </c>
      <c r="PP35" s="5" t="s">
        <v>579</v>
      </c>
      <c r="PQ35" s="5" t="s">
        <v>611</v>
      </c>
      <c r="PR35" s="5" t="s">
        <v>611</v>
      </c>
      <c r="PS35" s="5" t="s">
        <v>579</v>
      </c>
      <c r="PT35" s="5" t="s">
        <v>579</v>
      </c>
      <c r="PU35" s="5" t="s">
        <v>650</v>
      </c>
      <c r="PV35" s="5" t="s">
        <v>650</v>
      </c>
      <c r="PW35" s="5" t="s">
        <v>611</v>
      </c>
      <c r="PX35" s="5" t="s">
        <v>611</v>
      </c>
      <c r="PY35" s="5" t="s">
        <v>579</v>
      </c>
      <c r="PZ35" s="5" t="s">
        <v>579</v>
      </c>
      <c r="QA35" s="5" t="s">
        <v>579</v>
      </c>
      <c r="QB35" s="5" t="s">
        <v>579</v>
      </c>
      <c r="QC35" s="5" t="s">
        <v>591</v>
      </c>
      <c r="QD35" s="5" t="s">
        <v>591</v>
      </c>
      <c r="QE35" s="5" t="s">
        <v>579</v>
      </c>
      <c r="QF35" s="5" t="s">
        <v>610</v>
      </c>
      <c r="QG35" s="5" t="s">
        <v>579</v>
      </c>
      <c r="QH35" s="5" t="s">
        <v>652</v>
      </c>
      <c r="QI35" s="5" t="s">
        <v>579</v>
      </c>
      <c r="QJ35" s="5" t="s">
        <v>653</v>
      </c>
      <c r="QK35" s="5" t="s">
        <v>579</v>
      </c>
      <c r="QL35" s="5" t="s">
        <v>654</v>
      </c>
      <c r="QM35" s="5" t="s">
        <v>591</v>
      </c>
      <c r="QN35" s="5" t="s">
        <v>591</v>
      </c>
      <c r="QO35" s="5" t="s">
        <v>591</v>
      </c>
      <c r="QP35" s="5" t="s">
        <v>1727</v>
      </c>
      <c r="QQ35" s="5" t="s">
        <v>591</v>
      </c>
      <c r="QR35" s="5" t="s">
        <v>591</v>
      </c>
      <c r="QS35" s="5" t="s">
        <v>591</v>
      </c>
      <c r="QT35" s="5" t="s">
        <v>591</v>
      </c>
      <c r="QU35" s="5" t="s">
        <v>591</v>
      </c>
      <c r="QV35" s="5" t="s">
        <v>591</v>
      </c>
      <c r="QW35" s="5" t="s">
        <v>656</v>
      </c>
      <c r="QX35" s="5" t="s">
        <v>656</v>
      </c>
      <c r="QY35" s="5" t="s">
        <v>579</v>
      </c>
      <c r="QZ35" s="5" t="s">
        <v>579</v>
      </c>
      <c r="RA35" s="5" t="s">
        <v>605</v>
      </c>
      <c r="RB35" s="5" t="s">
        <v>605</v>
      </c>
      <c r="RC35" s="5" t="s">
        <v>592</v>
      </c>
      <c r="RD35" s="5" t="s">
        <v>1719</v>
      </c>
      <c r="RE35" s="5" t="s">
        <v>591</v>
      </c>
      <c r="RF35" s="5" t="s">
        <v>591</v>
      </c>
      <c r="RG35" s="5" t="s">
        <v>591</v>
      </c>
      <c r="RH35" s="5" t="s">
        <v>591</v>
      </c>
      <c r="RI35" s="5" t="s">
        <v>591</v>
      </c>
      <c r="RJ35" s="5" t="s">
        <v>591</v>
      </c>
      <c r="RK35" s="5" t="s">
        <v>591</v>
      </c>
      <c r="RL35" s="5" t="s">
        <v>591</v>
      </c>
      <c r="RM35" s="5" t="s">
        <v>591</v>
      </c>
      <c r="RN35" s="5" t="s">
        <v>591</v>
      </c>
      <c r="RO35" s="5" t="s">
        <v>591</v>
      </c>
      <c r="RP35" s="5" t="s">
        <v>591</v>
      </c>
      <c r="RQ35" s="5" t="s">
        <v>591</v>
      </c>
      <c r="RR35" s="5" t="s">
        <v>591</v>
      </c>
      <c r="RS35" s="5" t="s">
        <v>591</v>
      </c>
      <c r="RT35" s="5" t="s">
        <v>591</v>
      </c>
      <c r="RU35" s="5" t="s">
        <v>591</v>
      </c>
      <c r="RV35" s="5" t="s">
        <v>591</v>
      </c>
      <c r="RW35" s="5" t="s">
        <v>591</v>
      </c>
      <c r="RX35" s="5" t="s">
        <v>591</v>
      </c>
      <c r="RY35" s="5" t="s">
        <v>591</v>
      </c>
      <c r="RZ35" s="5" t="s">
        <v>591</v>
      </c>
      <c r="SA35" s="5" t="s">
        <v>591</v>
      </c>
      <c r="SB35" s="5" t="s">
        <v>591</v>
      </c>
      <c r="SC35" s="5" t="s">
        <v>591</v>
      </c>
      <c r="SD35" s="5" t="s">
        <v>591</v>
      </c>
      <c r="SE35" s="5" t="s">
        <v>591</v>
      </c>
      <c r="SF35" s="5" t="s">
        <v>591</v>
      </c>
      <c r="SG35" s="5" t="s">
        <v>591</v>
      </c>
      <c r="SH35" s="5" t="s">
        <v>591</v>
      </c>
      <c r="SI35" s="5" t="s">
        <v>579</v>
      </c>
      <c r="SJ35" s="5" t="s">
        <v>579</v>
      </c>
      <c r="SK35" s="5" t="s">
        <v>591</v>
      </c>
      <c r="SL35" s="5" t="s">
        <v>591</v>
      </c>
      <c r="SM35" s="5" t="s">
        <v>611</v>
      </c>
      <c r="SN35" s="5" t="s">
        <v>611</v>
      </c>
      <c r="SO35" s="5" t="s">
        <v>611</v>
      </c>
      <c r="SP35" s="5" t="s">
        <v>611</v>
      </c>
      <c r="SQ35" s="5" t="s">
        <v>579</v>
      </c>
      <c r="SR35" s="5" t="s">
        <v>579</v>
      </c>
      <c r="SS35" s="5" t="s">
        <v>610</v>
      </c>
      <c r="ST35" s="5" t="s">
        <v>610</v>
      </c>
      <c r="SU35" s="5" t="s">
        <v>657</v>
      </c>
      <c r="SV35" s="5" t="s">
        <v>657</v>
      </c>
      <c r="SW35" s="5" t="s">
        <v>579</v>
      </c>
      <c r="SX35" s="5" t="s">
        <v>579</v>
      </c>
      <c r="SY35" s="5" t="s">
        <v>579</v>
      </c>
      <c r="SZ35" s="5" t="s">
        <v>579</v>
      </c>
      <c r="TA35" s="5" t="s">
        <v>579</v>
      </c>
      <c r="TB35" s="5" t="s">
        <v>579</v>
      </c>
      <c r="TC35" s="5" t="s">
        <v>579</v>
      </c>
      <c r="TD35" s="5" t="s">
        <v>579</v>
      </c>
      <c r="TE35" s="5" t="s">
        <v>579</v>
      </c>
      <c r="TF35" s="5" t="s">
        <v>579</v>
      </c>
      <c r="TG35" s="5" t="s">
        <v>579</v>
      </c>
      <c r="TH35" s="5" t="s">
        <v>579</v>
      </c>
      <c r="TI35" s="5" t="s">
        <v>587</v>
      </c>
      <c r="TJ35" s="5" t="s">
        <v>587</v>
      </c>
      <c r="TK35" s="5" t="s">
        <v>579</v>
      </c>
      <c r="TL35" s="5" t="s">
        <v>579</v>
      </c>
      <c r="TM35" s="5" t="s">
        <v>579</v>
      </c>
      <c r="TN35" s="5" t="s">
        <v>579</v>
      </c>
      <c r="TO35" s="5" t="s">
        <v>579</v>
      </c>
      <c r="TP35" s="5" t="s">
        <v>579</v>
      </c>
      <c r="TQ35" s="5" t="s">
        <v>579</v>
      </c>
      <c r="TR35" s="5" t="s">
        <v>652</v>
      </c>
      <c r="TS35" s="5" t="s">
        <v>579</v>
      </c>
      <c r="TT35" s="5" t="s">
        <v>653</v>
      </c>
      <c r="TU35" s="5" t="s">
        <v>579</v>
      </c>
      <c r="TV35" s="5" t="s">
        <v>654</v>
      </c>
      <c r="TW35" s="5" t="s">
        <v>579</v>
      </c>
      <c r="TX35" s="5" t="s">
        <v>579</v>
      </c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 t="s">
        <v>579</v>
      </c>
      <c r="UJ35" s="5" t="s">
        <v>579</v>
      </c>
      <c r="UK35" s="5" t="s">
        <v>611</v>
      </c>
      <c r="UL35" s="5" t="s">
        <v>611</v>
      </c>
      <c r="UM35" s="5" t="s">
        <v>611</v>
      </c>
      <c r="UN35" s="5" t="s">
        <v>611</v>
      </c>
      <c r="UO35" s="5"/>
      <c r="UP35" s="5"/>
      <c r="UQ35" s="5" t="s">
        <v>645</v>
      </c>
      <c r="UR35" s="5" t="s">
        <v>645</v>
      </c>
      <c r="US35" s="5" t="s">
        <v>658</v>
      </c>
      <c r="UT35" s="5" t="s">
        <v>659</v>
      </c>
      <c r="UU35" s="5" t="s">
        <v>579</v>
      </c>
      <c r="UV35" s="5" t="s">
        <v>572</v>
      </c>
      <c r="UW35" s="5" t="s">
        <v>797</v>
      </c>
      <c r="UX35" s="5" t="s">
        <v>798</v>
      </c>
      <c r="UY35" s="5" t="s">
        <v>572</v>
      </c>
      <c r="UZ35" s="5" t="s">
        <v>799</v>
      </c>
      <c r="VA35" s="5" t="s">
        <v>800</v>
      </c>
      <c r="VB35" s="5" t="s">
        <v>572</v>
      </c>
    </row>
    <row r="36" spans="1:574" s="7" customFormat="1" x14ac:dyDescent="0.25">
      <c r="A36" s="5" t="s">
        <v>572</v>
      </c>
      <c r="B36" s="6" t="s">
        <v>1736</v>
      </c>
      <c r="C36" s="5" t="s">
        <v>574</v>
      </c>
      <c r="D36" s="6" t="s">
        <v>1737</v>
      </c>
      <c r="E36" s="5" t="s">
        <v>574</v>
      </c>
      <c r="F36" s="5" t="s">
        <v>576</v>
      </c>
      <c r="G36" s="5" t="s">
        <v>576</v>
      </c>
      <c r="H36" s="5" t="s">
        <v>577</v>
      </c>
      <c r="I36" s="5" t="s">
        <v>578</v>
      </c>
      <c r="J36" s="5" t="s">
        <v>578</v>
      </c>
      <c r="K36" s="5" t="s">
        <v>577</v>
      </c>
      <c r="L36" s="5" t="s">
        <v>579</v>
      </c>
      <c r="M36" s="5" t="s">
        <v>579</v>
      </c>
      <c r="N36" s="5" t="s">
        <v>577</v>
      </c>
      <c r="O36" s="5" t="s">
        <v>579</v>
      </c>
      <c r="P36" s="5" t="s">
        <v>579</v>
      </c>
      <c r="Q36" s="5" t="s">
        <v>577</v>
      </c>
      <c r="R36" s="5" t="s">
        <v>579</v>
      </c>
      <c r="S36" s="5" t="s">
        <v>579</v>
      </c>
      <c r="T36" s="5" t="s">
        <v>577</v>
      </c>
      <c r="U36" s="5" t="s">
        <v>579</v>
      </c>
      <c r="V36" s="5" t="s">
        <v>579</v>
      </c>
      <c r="W36" s="5" t="s">
        <v>577</v>
      </c>
      <c r="X36" s="5" t="s">
        <v>993</v>
      </c>
      <c r="Y36" s="5" t="s">
        <v>993</v>
      </c>
      <c r="Z36" s="5" t="s">
        <v>577</v>
      </c>
      <c r="AA36" s="5" t="s">
        <v>994</v>
      </c>
      <c r="AB36" s="5" t="s">
        <v>994</v>
      </c>
      <c r="AC36" s="5" t="s">
        <v>577</v>
      </c>
      <c r="AD36" s="5" t="s">
        <v>995</v>
      </c>
      <c r="AE36" s="5" t="s">
        <v>995</v>
      </c>
      <c r="AF36" s="5" t="s">
        <v>577</v>
      </c>
      <c r="AG36" s="5" t="s">
        <v>996</v>
      </c>
      <c r="AH36" s="5" t="s">
        <v>996</v>
      </c>
      <c r="AI36" s="5" t="s">
        <v>577</v>
      </c>
      <c r="AJ36" s="5"/>
      <c r="AK36" s="5"/>
      <c r="AL36" s="5" t="s">
        <v>577</v>
      </c>
      <c r="AM36" s="5"/>
      <c r="AN36" s="5"/>
      <c r="AO36" s="5" t="s">
        <v>577</v>
      </c>
      <c r="AP36" s="5" t="s">
        <v>584</v>
      </c>
      <c r="AQ36" s="5" t="s">
        <v>585</v>
      </c>
      <c r="AR36" s="5" t="s">
        <v>577</v>
      </c>
      <c r="AS36" s="5" t="s">
        <v>586</v>
      </c>
      <c r="AT36" s="5" t="s">
        <v>586</v>
      </c>
      <c r="AU36" s="5" t="s">
        <v>577</v>
      </c>
      <c r="AV36" s="5" t="s">
        <v>645</v>
      </c>
      <c r="AW36" s="5" t="s">
        <v>645</v>
      </c>
      <c r="AX36" s="5" t="s">
        <v>577</v>
      </c>
      <c r="AY36" s="5" t="s">
        <v>713</v>
      </c>
      <c r="AZ36" s="5" t="s">
        <v>713</v>
      </c>
      <c r="BA36" s="5" t="s">
        <v>577</v>
      </c>
      <c r="BB36" s="5" t="s">
        <v>579</v>
      </c>
      <c r="BC36" s="5" t="s">
        <v>579</v>
      </c>
      <c r="BD36" s="5" t="s">
        <v>577</v>
      </c>
      <c r="BE36" s="5" t="s">
        <v>579</v>
      </c>
      <c r="BF36" s="5" t="s">
        <v>579</v>
      </c>
      <c r="BG36" s="5" t="s">
        <v>577</v>
      </c>
      <c r="BH36" s="5" t="s">
        <v>714</v>
      </c>
      <c r="BI36" s="5" t="s">
        <v>714</v>
      </c>
      <c r="BJ36" s="5" t="s">
        <v>577</v>
      </c>
      <c r="BK36" s="5" t="s">
        <v>579</v>
      </c>
      <c r="BL36" s="5" t="s">
        <v>579</v>
      </c>
      <c r="BM36" s="5" t="s">
        <v>577</v>
      </c>
      <c r="BN36" s="5" t="s">
        <v>579</v>
      </c>
      <c r="BO36" s="5" t="s">
        <v>579</v>
      </c>
      <c r="BP36" s="5" t="s">
        <v>577</v>
      </c>
      <c r="BQ36" s="5" t="s">
        <v>579</v>
      </c>
      <c r="BR36" s="5" t="s">
        <v>579</v>
      </c>
      <c r="BS36" s="5" t="s">
        <v>577</v>
      </c>
      <c r="BT36" s="5" t="s">
        <v>579</v>
      </c>
      <c r="BU36" s="5" t="s">
        <v>669</v>
      </c>
      <c r="BV36" s="5" t="s">
        <v>669</v>
      </c>
      <c r="BW36" s="5" t="s">
        <v>577</v>
      </c>
      <c r="BX36" s="5" t="s">
        <v>590</v>
      </c>
      <c r="BY36" s="5" t="s">
        <v>590</v>
      </c>
      <c r="BZ36" s="5" t="s">
        <v>577</v>
      </c>
      <c r="CA36" s="5" t="s">
        <v>579</v>
      </c>
      <c r="CB36" s="5" t="s">
        <v>579</v>
      </c>
      <c r="CC36" s="5" t="s">
        <v>577</v>
      </c>
      <c r="CD36" s="5" t="s">
        <v>579</v>
      </c>
      <c r="CE36" s="5" t="s">
        <v>579</v>
      </c>
      <c r="CF36" s="5" t="s">
        <v>577</v>
      </c>
      <c r="CG36" s="5" t="s">
        <v>592</v>
      </c>
      <c r="CH36" s="5" t="s">
        <v>592</v>
      </c>
      <c r="CI36" s="5" t="s">
        <v>577</v>
      </c>
      <c r="CJ36" s="5" t="s">
        <v>593</v>
      </c>
      <c r="CK36" s="5" t="s">
        <v>997</v>
      </c>
      <c r="CL36" s="5" t="s">
        <v>577</v>
      </c>
      <c r="CM36" s="5" t="s">
        <v>593</v>
      </c>
      <c r="CN36" s="5" t="s">
        <v>997</v>
      </c>
      <c r="CO36" s="5" t="s">
        <v>577</v>
      </c>
      <c r="CP36" s="5" t="s">
        <v>592</v>
      </c>
      <c r="CQ36" s="5" t="s">
        <v>592</v>
      </c>
      <c r="CR36" s="5" t="s">
        <v>577</v>
      </c>
      <c r="CS36" s="5" t="s">
        <v>592</v>
      </c>
      <c r="CT36" s="5" t="s">
        <v>592</v>
      </c>
      <c r="CU36" s="5" t="s">
        <v>577</v>
      </c>
      <c r="CV36" s="5" t="s">
        <v>591</v>
      </c>
      <c r="CW36" s="5" t="s">
        <v>591</v>
      </c>
      <c r="CX36" s="5" t="s">
        <v>572</v>
      </c>
      <c r="CY36" s="5" t="s">
        <v>591</v>
      </c>
      <c r="CZ36" s="5" t="s">
        <v>592</v>
      </c>
      <c r="DA36" s="5" t="s">
        <v>577</v>
      </c>
      <c r="DB36" s="5" t="s">
        <v>591</v>
      </c>
      <c r="DC36" s="5" t="s">
        <v>997</v>
      </c>
      <c r="DD36" s="5" t="s">
        <v>577</v>
      </c>
      <c r="DE36" s="5" t="s">
        <v>999</v>
      </c>
      <c r="DF36" s="5" t="s">
        <v>1000</v>
      </c>
      <c r="DG36" s="5" t="s">
        <v>577</v>
      </c>
      <c r="DH36" s="5">
        <v>4</v>
      </c>
      <c r="DI36" s="5">
        <v>5</v>
      </c>
      <c r="DJ36" s="5" t="s">
        <v>577</v>
      </c>
      <c r="DK36" s="5" t="s">
        <v>579</v>
      </c>
      <c r="DL36" s="5" t="s">
        <v>579</v>
      </c>
      <c r="DM36" s="5" t="s">
        <v>577</v>
      </c>
      <c r="DN36" s="5" t="s">
        <v>591</v>
      </c>
      <c r="DO36" s="5" t="s">
        <v>591</v>
      </c>
      <c r="DP36" s="5" t="s">
        <v>577</v>
      </c>
      <c r="DQ36" s="5" t="s">
        <v>579</v>
      </c>
      <c r="DR36" s="5" t="s">
        <v>579</v>
      </c>
      <c r="DS36" s="5" t="s">
        <v>577</v>
      </c>
      <c r="DT36" s="5" t="s">
        <v>579</v>
      </c>
      <c r="DU36" s="5" t="s">
        <v>579</v>
      </c>
      <c r="DV36" s="5" t="s">
        <v>577</v>
      </c>
      <c r="DW36" s="5" t="s">
        <v>579</v>
      </c>
      <c r="DX36" s="5" t="s">
        <v>579</v>
      </c>
      <c r="DY36" s="5" t="s">
        <v>577</v>
      </c>
      <c r="DZ36" s="5" t="s">
        <v>579</v>
      </c>
      <c r="EA36" s="5" t="s">
        <v>579</v>
      </c>
      <c r="EB36" s="5" t="s">
        <v>577</v>
      </c>
      <c r="EC36" s="5" t="s">
        <v>1738</v>
      </c>
      <c r="ED36" s="5" t="s">
        <v>1739</v>
      </c>
      <c r="EE36" s="5" t="s">
        <v>1001</v>
      </c>
      <c r="EF36" s="5" t="s">
        <v>1001</v>
      </c>
      <c r="EG36" s="5" t="s">
        <v>1740</v>
      </c>
      <c r="EH36" s="5" t="s">
        <v>1741</v>
      </c>
      <c r="EI36" s="5" t="s">
        <v>1738</v>
      </c>
      <c r="EJ36" s="5" t="s">
        <v>1739</v>
      </c>
      <c r="EK36" s="5" t="s">
        <v>604</v>
      </c>
      <c r="EL36" s="5" t="s">
        <v>604</v>
      </c>
      <c r="EM36" s="5" t="s">
        <v>605</v>
      </c>
      <c r="EN36" s="5" t="s">
        <v>605</v>
      </c>
      <c r="EO36" s="5" t="s">
        <v>606</v>
      </c>
      <c r="EP36" s="5" t="s">
        <v>606</v>
      </c>
      <c r="EQ36" s="5" t="s">
        <v>607</v>
      </c>
      <c r="ER36" s="5" t="s">
        <v>607</v>
      </c>
      <c r="ES36" s="5" t="s">
        <v>608</v>
      </c>
      <c r="ET36" s="5" t="s">
        <v>608</v>
      </c>
      <c r="EU36" s="5"/>
      <c r="EV36" s="5"/>
      <c r="EW36" s="5" t="s">
        <v>604</v>
      </c>
      <c r="EX36" s="5" t="s">
        <v>604</v>
      </c>
      <c r="EY36" s="5"/>
      <c r="EZ36" s="5"/>
      <c r="FA36" s="5" t="s">
        <v>610</v>
      </c>
      <c r="FB36" s="5" t="s">
        <v>610</v>
      </c>
      <c r="FC36" s="5" t="s">
        <v>610</v>
      </c>
      <c r="FD36" s="5" t="s">
        <v>610</v>
      </c>
      <c r="FE36" s="5" t="s">
        <v>611</v>
      </c>
      <c r="FF36" s="5" t="s">
        <v>611</v>
      </c>
      <c r="FG36" s="5" t="s">
        <v>604</v>
      </c>
      <c r="FH36" s="5" t="s">
        <v>604</v>
      </c>
      <c r="FI36" s="5" t="s">
        <v>610</v>
      </c>
      <c r="FJ36" s="5" t="s">
        <v>610</v>
      </c>
      <c r="FK36" s="5" t="s">
        <v>611</v>
      </c>
      <c r="FL36" s="5" t="s">
        <v>611</v>
      </c>
      <c r="FM36" s="5" t="s">
        <v>1038</v>
      </c>
      <c r="FN36" s="5" t="s">
        <v>1739</v>
      </c>
      <c r="FO36" s="5" t="s">
        <v>613</v>
      </c>
      <c r="FP36" s="5" t="s">
        <v>613</v>
      </c>
      <c r="FQ36" s="5" t="s">
        <v>579</v>
      </c>
      <c r="FR36" s="5" t="s">
        <v>579</v>
      </c>
      <c r="FS36" s="5" t="s">
        <v>1005</v>
      </c>
      <c r="FT36" s="5" t="s">
        <v>1005</v>
      </c>
      <c r="FU36" s="5" t="s">
        <v>579</v>
      </c>
      <c r="FV36" s="5" t="s">
        <v>579</v>
      </c>
      <c r="FW36" s="5" t="s">
        <v>579</v>
      </c>
      <c r="FX36" s="5" t="s">
        <v>579</v>
      </c>
      <c r="FY36" s="5" t="s">
        <v>1006</v>
      </c>
      <c r="FZ36" s="5" t="s">
        <v>1006</v>
      </c>
      <c r="GA36" s="5" t="s">
        <v>1007</v>
      </c>
      <c r="GB36" s="5" t="s">
        <v>1008</v>
      </c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 t="s">
        <v>1009</v>
      </c>
      <c r="GN36" s="5" t="s">
        <v>1009</v>
      </c>
      <c r="GO36" s="5" t="s">
        <v>1005</v>
      </c>
      <c r="GP36" s="5" t="s">
        <v>1009</v>
      </c>
      <c r="GQ36" s="5" t="s">
        <v>576</v>
      </c>
      <c r="GR36" s="5" t="s">
        <v>576</v>
      </c>
      <c r="GS36" s="5" t="s">
        <v>620</v>
      </c>
      <c r="GT36" s="5" t="s">
        <v>620</v>
      </c>
      <c r="GU36" s="5" t="s">
        <v>621</v>
      </c>
      <c r="GV36" s="5" t="s">
        <v>621</v>
      </c>
      <c r="GW36" s="5" t="s">
        <v>622</v>
      </c>
      <c r="GX36" s="5" t="s">
        <v>622</v>
      </c>
      <c r="GY36" s="5" t="s">
        <v>623</v>
      </c>
      <c r="GZ36" s="5" t="s">
        <v>623</v>
      </c>
      <c r="HA36" s="5" t="s">
        <v>579</v>
      </c>
      <c r="HB36" s="5" t="s">
        <v>579</v>
      </c>
      <c r="HC36" s="5" t="s">
        <v>610</v>
      </c>
      <c r="HD36" s="5" t="s">
        <v>610</v>
      </c>
      <c r="HE36" s="5"/>
      <c r="HF36" s="5"/>
      <c r="HG36" s="5" t="s">
        <v>1010</v>
      </c>
      <c r="HH36" s="5" t="s">
        <v>1011</v>
      </c>
      <c r="HI36" s="5" t="s">
        <v>579</v>
      </c>
      <c r="HJ36" s="5" t="s">
        <v>579</v>
      </c>
      <c r="HK36" s="5" t="s">
        <v>579</v>
      </c>
      <c r="HL36" s="5" t="s">
        <v>579</v>
      </c>
      <c r="HM36" s="5" t="s">
        <v>1001</v>
      </c>
      <c r="HN36" s="5" t="s">
        <v>1001</v>
      </c>
      <c r="HO36" s="5" t="s">
        <v>626</v>
      </c>
      <c r="HP36" s="5" t="s">
        <v>626</v>
      </c>
      <c r="HQ36" s="5" t="s">
        <v>1012</v>
      </c>
      <c r="HR36" s="5" t="s">
        <v>1012</v>
      </c>
      <c r="HS36" s="5" t="s">
        <v>1013</v>
      </c>
      <c r="HT36" s="5" t="s">
        <v>1013</v>
      </c>
      <c r="HU36" s="5" t="s">
        <v>587</v>
      </c>
      <c r="HV36" s="5" t="s">
        <v>587</v>
      </c>
      <c r="HW36" s="5" t="s">
        <v>591</v>
      </c>
      <c r="HX36" s="5" t="s">
        <v>591</v>
      </c>
      <c r="HY36" s="5" t="s">
        <v>579</v>
      </c>
      <c r="HZ36" s="5" t="s">
        <v>579</v>
      </c>
      <c r="IA36" s="5" t="s">
        <v>1014</v>
      </c>
      <c r="IB36" s="5" t="s">
        <v>1014</v>
      </c>
      <c r="IC36" s="5" t="s">
        <v>609</v>
      </c>
      <c r="ID36" s="5" t="s">
        <v>609</v>
      </c>
      <c r="IE36" s="5" t="s">
        <v>630</v>
      </c>
      <c r="IF36" s="5" t="s">
        <v>630</v>
      </c>
      <c r="IG36" s="5" t="s">
        <v>611</v>
      </c>
      <c r="IH36" s="5" t="s">
        <v>611</v>
      </c>
      <c r="II36" s="5" t="s">
        <v>780</v>
      </c>
      <c r="IJ36" s="5" t="s">
        <v>780</v>
      </c>
      <c r="IK36" s="5" t="s">
        <v>669</v>
      </c>
      <c r="IL36" s="5" t="s">
        <v>669</v>
      </c>
      <c r="IM36" s="5" t="s">
        <v>1015</v>
      </c>
      <c r="IN36" s="5" t="s">
        <v>1015</v>
      </c>
      <c r="IO36" s="5" t="s">
        <v>691</v>
      </c>
      <c r="IP36" s="5" t="s">
        <v>691</v>
      </c>
      <c r="IQ36" s="5" t="s">
        <v>579</v>
      </c>
      <c r="IR36" s="5" t="s">
        <v>579</v>
      </c>
      <c r="IS36" s="5" t="s">
        <v>611</v>
      </c>
      <c r="IT36" s="5" t="s">
        <v>611</v>
      </c>
      <c r="IU36" s="5" t="s">
        <v>579</v>
      </c>
      <c r="IV36" s="5" t="s">
        <v>579</v>
      </c>
      <c r="IW36" s="5" t="s">
        <v>579</v>
      </c>
      <c r="IX36" s="5" t="s">
        <v>579</v>
      </c>
      <c r="IY36" s="5" t="s">
        <v>579</v>
      </c>
      <c r="IZ36" s="5" t="s">
        <v>579</v>
      </c>
      <c r="JA36" s="5" t="s">
        <v>579</v>
      </c>
      <c r="JB36" s="5" t="s">
        <v>579</v>
      </c>
      <c r="JC36" s="5" t="s">
        <v>579</v>
      </c>
      <c r="JD36" s="5" t="s">
        <v>1739</v>
      </c>
      <c r="JE36" s="5" t="s">
        <v>635</v>
      </c>
      <c r="JF36" s="5" t="s">
        <v>635</v>
      </c>
      <c r="JG36" s="5" t="s">
        <v>1016</v>
      </c>
      <c r="JH36" s="5" t="s">
        <v>1016</v>
      </c>
      <c r="JI36" s="5" t="s">
        <v>591</v>
      </c>
      <c r="JJ36" s="5" t="s">
        <v>1018</v>
      </c>
      <c r="JK36" s="5" t="s">
        <v>591</v>
      </c>
      <c r="JL36" s="5" t="s">
        <v>591</v>
      </c>
      <c r="JM36" s="5" t="s">
        <v>591</v>
      </c>
      <c r="JN36" s="5" t="s">
        <v>591</v>
      </c>
      <c r="JO36" s="5" t="s">
        <v>591</v>
      </c>
      <c r="JP36" s="5" t="s">
        <v>591</v>
      </c>
      <c r="JQ36" s="5" t="s">
        <v>591</v>
      </c>
      <c r="JR36" s="5" t="s">
        <v>591</v>
      </c>
      <c r="JS36" s="5" t="s">
        <v>639</v>
      </c>
      <c r="JT36" s="5" t="s">
        <v>639</v>
      </c>
      <c r="JU36" s="5" t="s">
        <v>591</v>
      </c>
      <c r="JV36" s="5" t="s">
        <v>591</v>
      </c>
      <c r="JW36" s="5" t="s">
        <v>591</v>
      </c>
      <c r="JX36" s="5" t="s">
        <v>591</v>
      </c>
      <c r="JY36" s="5" t="s">
        <v>591</v>
      </c>
      <c r="JZ36" s="5" t="s">
        <v>591</v>
      </c>
      <c r="KA36" s="5" t="s">
        <v>591</v>
      </c>
      <c r="KB36" s="5" t="s">
        <v>591</v>
      </c>
      <c r="KC36" s="5" t="s">
        <v>591</v>
      </c>
      <c r="KD36" s="5" t="s">
        <v>591</v>
      </c>
      <c r="KE36" s="5" t="s">
        <v>591</v>
      </c>
      <c r="KF36" s="5" t="s">
        <v>591</v>
      </c>
      <c r="KG36" s="5" t="s">
        <v>656</v>
      </c>
      <c r="KH36" s="5" t="s">
        <v>656</v>
      </c>
      <c r="KI36" s="5" t="s">
        <v>579</v>
      </c>
      <c r="KJ36" s="5" t="s">
        <v>579</v>
      </c>
      <c r="KK36" s="5" t="s">
        <v>642</v>
      </c>
      <c r="KL36" s="5" t="s">
        <v>642</v>
      </c>
      <c r="KM36" s="5" t="s">
        <v>591</v>
      </c>
      <c r="KN36" s="5" t="s">
        <v>591</v>
      </c>
      <c r="KO36" s="5" t="s">
        <v>591</v>
      </c>
      <c r="KP36" s="5" t="s">
        <v>591</v>
      </c>
      <c r="KQ36" s="5" t="s">
        <v>591</v>
      </c>
      <c r="KR36" s="5" t="s">
        <v>591</v>
      </c>
      <c r="KS36" s="5" t="s">
        <v>591</v>
      </c>
      <c r="KT36" s="5" t="s">
        <v>591</v>
      </c>
      <c r="KU36" s="5" t="s">
        <v>591</v>
      </c>
      <c r="KV36" s="5" t="s">
        <v>591</v>
      </c>
      <c r="KW36" s="5" t="s">
        <v>591</v>
      </c>
      <c r="KX36" s="5" t="s">
        <v>591</v>
      </c>
      <c r="KY36" s="5" t="s">
        <v>579</v>
      </c>
      <c r="KZ36" s="5" t="s">
        <v>579</v>
      </c>
      <c r="LA36" s="5" t="s">
        <v>579</v>
      </c>
      <c r="LB36" s="5" t="s">
        <v>579</v>
      </c>
      <c r="LC36" s="5" t="s">
        <v>579</v>
      </c>
      <c r="LD36" s="5" t="s">
        <v>579</v>
      </c>
      <c r="LE36" s="5" t="s">
        <v>579</v>
      </c>
      <c r="LF36" s="5" t="s">
        <v>579</v>
      </c>
      <c r="LG36" s="5" t="s">
        <v>579</v>
      </c>
      <c r="LH36" s="5" t="s">
        <v>579</v>
      </c>
      <c r="LI36" s="5" t="s">
        <v>579</v>
      </c>
      <c r="LJ36" s="5" t="s">
        <v>579</v>
      </c>
      <c r="LK36" s="5" t="s">
        <v>579</v>
      </c>
      <c r="LL36" s="5" t="s">
        <v>579</v>
      </c>
      <c r="LM36" s="5" t="s">
        <v>579</v>
      </c>
      <c r="LN36" s="5" t="s">
        <v>579</v>
      </c>
      <c r="LO36" s="5" t="s">
        <v>579</v>
      </c>
      <c r="LP36" s="5" t="s">
        <v>579</v>
      </c>
      <c r="LQ36" s="5" t="s">
        <v>591</v>
      </c>
      <c r="LR36" s="5" t="s">
        <v>591</v>
      </c>
      <c r="LS36" s="5" t="s">
        <v>579</v>
      </c>
      <c r="LT36" s="5" t="s">
        <v>579</v>
      </c>
      <c r="LU36" s="5" t="s">
        <v>579</v>
      </c>
      <c r="LV36" s="5" t="s">
        <v>579</v>
      </c>
      <c r="LW36" s="5" t="s">
        <v>579</v>
      </c>
      <c r="LX36" s="5" t="s">
        <v>579</v>
      </c>
      <c r="LY36" s="5" t="s">
        <v>611</v>
      </c>
      <c r="LZ36" s="5" t="s">
        <v>611</v>
      </c>
      <c r="MA36" s="5" t="s">
        <v>579</v>
      </c>
      <c r="MB36" s="5" t="s">
        <v>579</v>
      </c>
      <c r="MC36" s="5" t="s">
        <v>579</v>
      </c>
      <c r="MD36" s="5" t="s">
        <v>579</v>
      </c>
      <c r="ME36" s="5" t="s">
        <v>645</v>
      </c>
      <c r="MF36" s="5" t="s">
        <v>645</v>
      </c>
      <c r="MG36" s="5" t="s">
        <v>587</v>
      </c>
      <c r="MH36" s="5" t="s">
        <v>587</v>
      </c>
      <c r="MI36" s="5" t="s">
        <v>576</v>
      </c>
      <c r="MJ36" s="5" t="s">
        <v>576</v>
      </c>
      <c r="MK36" s="5" t="s">
        <v>591</v>
      </c>
      <c r="ML36" s="5" t="s">
        <v>591</v>
      </c>
      <c r="MM36" s="5" t="s">
        <v>579</v>
      </c>
      <c r="MN36" s="5" t="s">
        <v>579</v>
      </c>
      <c r="MO36" s="5" t="s">
        <v>579</v>
      </c>
      <c r="MP36" s="5" t="s">
        <v>579</v>
      </c>
      <c r="MQ36" s="5" t="s">
        <v>591</v>
      </c>
      <c r="MR36" s="5" t="s">
        <v>591</v>
      </c>
      <c r="MS36" s="5" t="s">
        <v>591</v>
      </c>
      <c r="MT36" s="5" t="s">
        <v>591</v>
      </c>
      <c r="MU36" s="5" t="s">
        <v>579</v>
      </c>
      <c r="MV36" s="5" t="s">
        <v>579</v>
      </c>
      <c r="MW36" s="5" t="s">
        <v>579</v>
      </c>
      <c r="MX36" s="5" t="s">
        <v>579</v>
      </c>
      <c r="MY36" s="5" t="s">
        <v>579</v>
      </c>
      <c r="MZ36" s="5" t="s">
        <v>579</v>
      </c>
      <c r="NA36" s="5" t="s">
        <v>579</v>
      </c>
      <c r="NB36" s="5" t="s">
        <v>579</v>
      </c>
      <c r="NC36" s="5" t="s">
        <v>579</v>
      </c>
      <c r="ND36" s="5" t="s">
        <v>579</v>
      </c>
      <c r="NE36" s="5" t="s">
        <v>579</v>
      </c>
      <c r="NF36" s="5" t="s">
        <v>579</v>
      </c>
      <c r="NG36" s="5" t="s">
        <v>1738</v>
      </c>
      <c r="NH36" s="5" t="s">
        <v>1739</v>
      </c>
      <c r="NI36" s="5" t="s">
        <v>1742</v>
      </c>
      <c r="NJ36" s="5" t="s">
        <v>1743</v>
      </c>
      <c r="NK36" s="5" t="s">
        <v>605</v>
      </c>
      <c r="NL36" s="5" t="s">
        <v>605</v>
      </c>
      <c r="NM36" s="5" t="s">
        <v>1021</v>
      </c>
      <c r="NN36" s="5" t="s">
        <v>1021</v>
      </c>
      <c r="NO36" s="5" t="s">
        <v>574</v>
      </c>
      <c r="NP36" s="5" t="s">
        <v>574</v>
      </c>
      <c r="NQ36" s="5" t="s">
        <v>648</v>
      </c>
      <c r="NR36" s="5" t="s">
        <v>648</v>
      </c>
      <c r="NS36" s="5" t="s">
        <v>611</v>
      </c>
      <c r="NT36" s="5" t="s">
        <v>611</v>
      </c>
      <c r="NU36" s="5" t="s">
        <v>611</v>
      </c>
      <c r="NV36" s="5" t="s">
        <v>611</v>
      </c>
      <c r="NW36" s="5" t="s">
        <v>611</v>
      </c>
      <c r="NX36" s="5" t="s">
        <v>611</v>
      </c>
      <c r="NY36" s="5" t="s">
        <v>611</v>
      </c>
      <c r="NZ36" s="5" t="s">
        <v>611</v>
      </c>
      <c r="OA36" s="5" t="s">
        <v>579</v>
      </c>
      <c r="OB36" s="5" t="s">
        <v>579</v>
      </c>
      <c r="OC36" s="5" t="s">
        <v>579</v>
      </c>
      <c r="OD36" s="5" t="s">
        <v>579</v>
      </c>
      <c r="OE36" s="5" t="s">
        <v>579</v>
      </c>
      <c r="OF36" s="5" t="s">
        <v>579</v>
      </c>
      <c r="OG36" s="5" t="s">
        <v>579</v>
      </c>
      <c r="OH36" s="5" t="s">
        <v>579</v>
      </c>
      <c r="OI36" s="5" t="s">
        <v>579</v>
      </c>
      <c r="OJ36" s="5" t="s">
        <v>579</v>
      </c>
      <c r="OK36" s="5" t="s">
        <v>579</v>
      </c>
      <c r="OL36" s="5" t="s">
        <v>579</v>
      </c>
      <c r="OM36" s="5" t="s">
        <v>611</v>
      </c>
      <c r="ON36" s="5" t="s">
        <v>611</v>
      </c>
      <c r="OO36" s="5" t="s">
        <v>579</v>
      </c>
      <c r="OP36" s="5" t="s">
        <v>579</v>
      </c>
      <c r="OQ36" s="5" t="s">
        <v>579</v>
      </c>
      <c r="OR36" s="5" t="s">
        <v>579</v>
      </c>
      <c r="OS36" s="5" t="s">
        <v>579</v>
      </c>
      <c r="OT36" s="5" t="s">
        <v>579</v>
      </c>
      <c r="OU36" s="5" t="s">
        <v>579</v>
      </c>
      <c r="OV36" s="5" t="s">
        <v>579</v>
      </c>
      <c r="OW36" s="5" t="s">
        <v>1022</v>
      </c>
      <c r="OX36" s="5" t="s">
        <v>649</v>
      </c>
      <c r="OY36" s="5" t="s">
        <v>611</v>
      </c>
      <c r="OZ36" s="5" t="s">
        <v>579</v>
      </c>
      <c r="PA36" s="5" t="s">
        <v>1043</v>
      </c>
      <c r="PB36" s="5" t="s">
        <v>611</v>
      </c>
      <c r="PC36" s="5" t="s">
        <v>1023</v>
      </c>
      <c r="PD36" s="5" t="s">
        <v>579</v>
      </c>
      <c r="PE36" s="5" t="s">
        <v>1024</v>
      </c>
      <c r="PF36" s="5" t="s">
        <v>579</v>
      </c>
      <c r="PG36" s="5" t="s">
        <v>579</v>
      </c>
      <c r="PH36" s="5" t="s">
        <v>579</v>
      </c>
      <c r="PI36" s="5" t="s">
        <v>579</v>
      </c>
      <c r="PJ36" s="5" t="s">
        <v>579</v>
      </c>
      <c r="PK36" s="5" t="s">
        <v>669</v>
      </c>
      <c r="PL36" s="5" t="s">
        <v>669</v>
      </c>
      <c r="PM36" s="5" t="s">
        <v>1025</v>
      </c>
      <c r="PN36" s="5" t="s">
        <v>1025</v>
      </c>
      <c r="PO36" s="5" t="s">
        <v>579</v>
      </c>
      <c r="PP36" s="5" t="s">
        <v>579</v>
      </c>
      <c r="PQ36" s="5" t="s">
        <v>611</v>
      </c>
      <c r="PR36" s="5" t="s">
        <v>611</v>
      </c>
      <c r="PS36" s="5" t="s">
        <v>579</v>
      </c>
      <c r="PT36" s="5" t="s">
        <v>579</v>
      </c>
      <c r="PU36" s="5" t="s">
        <v>650</v>
      </c>
      <c r="PV36" s="5" t="s">
        <v>650</v>
      </c>
      <c r="PW36" s="5" t="s">
        <v>611</v>
      </c>
      <c r="PX36" s="5" t="s">
        <v>611</v>
      </c>
      <c r="PY36" s="5" t="s">
        <v>579</v>
      </c>
      <c r="PZ36" s="5" t="s">
        <v>579</v>
      </c>
      <c r="QA36" s="5" t="s">
        <v>579</v>
      </c>
      <c r="QB36" s="5" t="s">
        <v>579</v>
      </c>
      <c r="QC36" s="5" t="s">
        <v>591</v>
      </c>
      <c r="QD36" s="5" t="s">
        <v>591</v>
      </c>
      <c r="QE36" s="5" t="s">
        <v>579</v>
      </c>
      <c r="QF36" s="5" t="s">
        <v>610</v>
      </c>
      <c r="QG36" s="5" t="s">
        <v>579</v>
      </c>
      <c r="QH36" s="5" t="s">
        <v>652</v>
      </c>
      <c r="QI36" s="5" t="s">
        <v>579</v>
      </c>
      <c r="QJ36" s="5" t="s">
        <v>653</v>
      </c>
      <c r="QK36" s="5" t="s">
        <v>579</v>
      </c>
      <c r="QL36" s="5" t="s">
        <v>654</v>
      </c>
      <c r="QM36" s="5" t="s">
        <v>591</v>
      </c>
      <c r="QN36" s="5" t="s">
        <v>591</v>
      </c>
      <c r="QO36" s="5" t="s">
        <v>591</v>
      </c>
      <c r="QP36" s="5" t="s">
        <v>1009</v>
      </c>
      <c r="QQ36" s="5" t="s">
        <v>591</v>
      </c>
      <c r="QR36" s="5" t="s">
        <v>591</v>
      </c>
      <c r="QS36" s="5" t="s">
        <v>591</v>
      </c>
      <c r="QT36" s="5" t="s">
        <v>591</v>
      </c>
      <c r="QU36" s="5" t="s">
        <v>591</v>
      </c>
      <c r="QV36" s="5" t="s">
        <v>591</v>
      </c>
      <c r="QW36" s="5" t="s">
        <v>656</v>
      </c>
      <c r="QX36" s="5" t="s">
        <v>656</v>
      </c>
      <c r="QY36" s="5" t="s">
        <v>579</v>
      </c>
      <c r="QZ36" s="5" t="s">
        <v>579</v>
      </c>
      <c r="RA36" s="5" t="s">
        <v>605</v>
      </c>
      <c r="RB36" s="5" t="s">
        <v>605</v>
      </c>
      <c r="RC36" s="5" t="s">
        <v>592</v>
      </c>
      <c r="RD36" s="5" t="s">
        <v>592</v>
      </c>
      <c r="RE36" s="5" t="s">
        <v>591</v>
      </c>
      <c r="RF36" s="5" t="s">
        <v>591</v>
      </c>
      <c r="RG36" s="5" t="s">
        <v>591</v>
      </c>
      <c r="RH36" s="5" t="s">
        <v>591</v>
      </c>
      <c r="RI36" s="5" t="s">
        <v>591</v>
      </c>
      <c r="RJ36" s="5" t="s">
        <v>591</v>
      </c>
      <c r="RK36" s="5" t="s">
        <v>591</v>
      </c>
      <c r="RL36" s="5" t="s">
        <v>591</v>
      </c>
      <c r="RM36" s="5" t="s">
        <v>591</v>
      </c>
      <c r="RN36" s="5" t="s">
        <v>591</v>
      </c>
      <c r="RO36" s="5" t="s">
        <v>591</v>
      </c>
      <c r="RP36" s="5" t="s">
        <v>591</v>
      </c>
      <c r="RQ36" s="5" t="s">
        <v>591</v>
      </c>
      <c r="RR36" s="5" t="s">
        <v>591</v>
      </c>
      <c r="RS36" s="5" t="s">
        <v>591</v>
      </c>
      <c r="RT36" s="5" t="s">
        <v>591</v>
      </c>
      <c r="RU36" s="5" t="s">
        <v>591</v>
      </c>
      <c r="RV36" s="5" t="s">
        <v>591</v>
      </c>
      <c r="RW36" s="5" t="s">
        <v>591</v>
      </c>
      <c r="RX36" s="5" t="s">
        <v>591</v>
      </c>
      <c r="RY36" s="5" t="s">
        <v>591</v>
      </c>
      <c r="RZ36" s="5" t="s">
        <v>591</v>
      </c>
      <c r="SA36" s="5" t="s">
        <v>591</v>
      </c>
      <c r="SB36" s="5" t="s">
        <v>591</v>
      </c>
      <c r="SC36" s="5" t="s">
        <v>591</v>
      </c>
      <c r="SD36" s="5" t="s">
        <v>591</v>
      </c>
      <c r="SE36" s="5" t="s">
        <v>591</v>
      </c>
      <c r="SF36" s="5" t="s">
        <v>591</v>
      </c>
      <c r="SG36" s="5" t="s">
        <v>591</v>
      </c>
      <c r="SH36" s="5" t="s">
        <v>591</v>
      </c>
      <c r="SI36" s="5" t="s">
        <v>579</v>
      </c>
      <c r="SJ36" s="5" t="s">
        <v>579</v>
      </c>
      <c r="SK36" s="5" t="s">
        <v>591</v>
      </c>
      <c r="SL36" s="5" t="s">
        <v>591</v>
      </c>
      <c r="SM36" s="5" t="s">
        <v>611</v>
      </c>
      <c r="SN36" s="5" t="s">
        <v>611</v>
      </c>
      <c r="SO36" s="5" t="s">
        <v>611</v>
      </c>
      <c r="SP36" s="5" t="s">
        <v>611</v>
      </c>
      <c r="SQ36" s="5" t="s">
        <v>579</v>
      </c>
      <c r="SR36" s="5" t="s">
        <v>579</v>
      </c>
      <c r="SS36" s="5" t="s">
        <v>609</v>
      </c>
      <c r="ST36" s="5" t="s">
        <v>609</v>
      </c>
      <c r="SU36" s="5" t="s">
        <v>751</v>
      </c>
      <c r="SV36" s="5" t="s">
        <v>751</v>
      </c>
      <c r="SW36" s="5" t="s">
        <v>579</v>
      </c>
      <c r="SX36" s="5" t="s">
        <v>579</v>
      </c>
      <c r="SY36" s="5" t="s">
        <v>579</v>
      </c>
      <c r="SZ36" s="5" t="s">
        <v>579</v>
      </c>
      <c r="TA36" s="5" t="s">
        <v>579</v>
      </c>
      <c r="TB36" s="5" t="s">
        <v>579</v>
      </c>
      <c r="TC36" s="5" t="s">
        <v>579</v>
      </c>
      <c r="TD36" s="5" t="s">
        <v>579</v>
      </c>
      <c r="TE36" s="5" t="s">
        <v>579</v>
      </c>
      <c r="TF36" s="5" t="s">
        <v>579</v>
      </c>
      <c r="TG36" s="5" t="s">
        <v>579</v>
      </c>
      <c r="TH36" s="5" t="s">
        <v>579</v>
      </c>
      <c r="TI36" s="5" t="s">
        <v>579</v>
      </c>
      <c r="TJ36" s="5" t="s">
        <v>579</v>
      </c>
      <c r="TK36" s="5" t="s">
        <v>579</v>
      </c>
      <c r="TL36" s="5" t="s">
        <v>579</v>
      </c>
      <c r="TM36" s="5" t="s">
        <v>579</v>
      </c>
      <c r="TN36" s="5" t="s">
        <v>579</v>
      </c>
      <c r="TO36" s="5" t="s">
        <v>579</v>
      </c>
      <c r="TP36" s="5" t="s">
        <v>579</v>
      </c>
      <c r="TQ36" s="5" t="s">
        <v>579</v>
      </c>
      <c r="TR36" s="5" t="s">
        <v>652</v>
      </c>
      <c r="TS36" s="5" t="s">
        <v>579</v>
      </c>
      <c r="TT36" s="5" t="s">
        <v>653</v>
      </c>
      <c r="TU36" s="5" t="s">
        <v>579</v>
      </c>
      <c r="TV36" s="5" t="s">
        <v>654</v>
      </c>
      <c r="TW36" s="5" t="s">
        <v>579</v>
      </c>
      <c r="TX36" s="5" t="s">
        <v>579</v>
      </c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 t="s">
        <v>579</v>
      </c>
      <c r="UJ36" s="5" t="s">
        <v>579</v>
      </c>
      <c r="UK36" s="5" t="s">
        <v>611</v>
      </c>
      <c r="UL36" s="5" t="s">
        <v>611</v>
      </c>
      <c r="UM36" s="5" t="s">
        <v>611</v>
      </c>
      <c r="UN36" s="5" t="s">
        <v>611</v>
      </c>
      <c r="UO36" s="5"/>
      <c r="UP36" s="5"/>
      <c r="UQ36" s="5" t="s">
        <v>645</v>
      </c>
      <c r="UR36" s="5" t="s">
        <v>645</v>
      </c>
      <c r="US36" s="5" t="s">
        <v>658</v>
      </c>
      <c r="UT36" s="5" t="s">
        <v>659</v>
      </c>
      <c r="UU36" s="5" t="s">
        <v>579</v>
      </c>
      <c r="UV36" s="5" t="s">
        <v>572</v>
      </c>
      <c r="UW36" s="5" t="s">
        <v>579</v>
      </c>
      <c r="UX36" s="5" t="s">
        <v>660</v>
      </c>
      <c r="UY36" s="5" t="s">
        <v>572</v>
      </c>
      <c r="UZ36" s="5" t="s">
        <v>579</v>
      </c>
      <c r="VA36" s="5" t="s">
        <v>662</v>
      </c>
      <c r="VB36" s="5" t="s">
        <v>572</v>
      </c>
    </row>
    <row r="37" spans="1:574" s="7" customFormat="1" x14ac:dyDescent="0.25">
      <c r="A37" s="5" t="s">
        <v>572</v>
      </c>
      <c r="B37" s="5" t="s">
        <v>1744</v>
      </c>
      <c r="C37" s="5" t="s">
        <v>574</v>
      </c>
      <c r="D37" s="5" t="s">
        <v>1745</v>
      </c>
      <c r="E37" s="5" t="s">
        <v>574</v>
      </c>
      <c r="F37" s="5" t="s">
        <v>576</v>
      </c>
      <c r="G37" s="5" t="s">
        <v>576</v>
      </c>
      <c r="H37" s="5" t="s">
        <v>577</v>
      </c>
      <c r="I37" s="5" t="s">
        <v>578</v>
      </c>
      <c r="J37" s="5" t="s">
        <v>578</v>
      </c>
      <c r="K37" s="5" t="s">
        <v>577</v>
      </c>
      <c r="L37" s="5" t="s">
        <v>579</v>
      </c>
      <c r="M37" s="5" t="s">
        <v>579</v>
      </c>
      <c r="N37" s="5" t="s">
        <v>577</v>
      </c>
      <c r="O37" s="5" t="s">
        <v>579</v>
      </c>
      <c r="P37" s="5" t="s">
        <v>579</v>
      </c>
      <c r="Q37" s="5" t="s">
        <v>577</v>
      </c>
      <c r="R37" s="5" t="s">
        <v>579</v>
      </c>
      <c r="S37" s="5" t="s">
        <v>579</v>
      </c>
      <c r="T37" s="5" t="s">
        <v>577</v>
      </c>
      <c r="U37" s="5" t="s">
        <v>579</v>
      </c>
      <c r="V37" s="5" t="s">
        <v>579</v>
      </c>
      <c r="W37" s="5" t="s">
        <v>577</v>
      </c>
      <c r="X37" s="5" t="s">
        <v>1746</v>
      </c>
      <c r="Y37" s="5" t="s">
        <v>1746</v>
      </c>
      <c r="Z37" s="5" t="s">
        <v>577</v>
      </c>
      <c r="AA37" s="5" t="s">
        <v>1747</v>
      </c>
      <c r="AB37" s="5" t="s">
        <v>1747</v>
      </c>
      <c r="AC37" s="5" t="s">
        <v>577</v>
      </c>
      <c r="AD37" s="5" t="s">
        <v>1748</v>
      </c>
      <c r="AE37" s="5" t="s">
        <v>1748</v>
      </c>
      <c r="AF37" s="5" t="s">
        <v>577</v>
      </c>
      <c r="AG37" s="5" t="s">
        <v>1749</v>
      </c>
      <c r="AH37" s="5" t="s">
        <v>1749</v>
      </c>
      <c r="AI37" s="5" t="s">
        <v>577</v>
      </c>
      <c r="AJ37" s="5" t="s">
        <v>1750</v>
      </c>
      <c r="AK37" s="5" t="s">
        <v>1750</v>
      </c>
      <c r="AL37" s="5" t="s">
        <v>577</v>
      </c>
      <c r="AM37" s="5" t="s">
        <v>1751</v>
      </c>
      <c r="AN37" s="5" t="s">
        <v>1751</v>
      </c>
      <c r="AO37" s="5" t="s">
        <v>577</v>
      </c>
      <c r="AP37" s="5" t="s">
        <v>584</v>
      </c>
      <c r="AQ37" s="5" t="s">
        <v>585</v>
      </c>
      <c r="AR37" s="5" t="s">
        <v>577</v>
      </c>
      <c r="AS37" s="5" t="s">
        <v>586</v>
      </c>
      <c r="AT37" s="5" t="s">
        <v>586</v>
      </c>
      <c r="AU37" s="5" t="s">
        <v>577</v>
      </c>
      <c r="AV37" s="5" t="s">
        <v>587</v>
      </c>
      <c r="AW37" s="5" t="s">
        <v>587</v>
      </c>
      <c r="AX37" s="5" t="s">
        <v>577</v>
      </c>
      <c r="AY37" s="5" t="s">
        <v>588</v>
      </c>
      <c r="AZ37" s="5" t="s">
        <v>588</v>
      </c>
      <c r="BA37" s="5" t="s">
        <v>577</v>
      </c>
      <c r="BB37" s="5" t="s">
        <v>579</v>
      </c>
      <c r="BC37" s="5" t="s">
        <v>579</v>
      </c>
      <c r="BD37" s="5" t="s">
        <v>577</v>
      </c>
      <c r="BE37" s="5" t="s">
        <v>579</v>
      </c>
      <c r="BF37" s="5" t="s">
        <v>579</v>
      </c>
      <c r="BG37" s="5" t="s">
        <v>577</v>
      </c>
      <c r="BH37" s="5" t="s">
        <v>579</v>
      </c>
      <c r="BI37" s="5" t="s">
        <v>579</v>
      </c>
      <c r="BJ37" s="5" t="s">
        <v>577</v>
      </c>
      <c r="BK37" s="5" t="s">
        <v>579</v>
      </c>
      <c r="BL37" s="5" t="s">
        <v>579</v>
      </c>
      <c r="BM37" s="5" t="s">
        <v>577</v>
      </c>
      <c r="BN37" s="5" t="s">
        <v>579</v>
      </c>
      <c r="BO37" s="5" t="s">
        <v>579</v>
      </c>
      <c r="BP37" s="5" t="s">
        <v>577</v>
      </c>
      <c r="BQ37" s="5" t="s">
        <v>715</v>
      </c>
      <c r="BR37" s="5" t="s">
        <v>715</v>
      </c>
      <c r="BS37" s="5" t="s">
        <v>577</v>
      </c>
      <c r="BT37" s="5" t="s">
        <v>579</v>
      </c>
      <c r="BU37" s="5" t="s">
        <v>669</v>
      </c>
      <c r="BV37" s="5" t="s">
        <v>669</v>
      </c>
      <c r="BW37" s="5" t="s">
        <v>577</v>
      </c>
      <c r="BX37" s="5" t="s">
        <v>590</v>
      </c>
      <c r="BY37" s="5" t="s">
        <v>590</v>
      </c>
      <c r="BZ37" s="5" t="s">
        <v>577</v>
      </c>
      <c r="CA37" s="5" t="s">
        <v>579</v>
      </c>
      <c r="CB37" s="5" t="s">
        <v>579</v>
      </c>
      <c r="CC37" s="5" t="s">
        <v>577</v>
      </c>
      <c r="CD37" s="5" t="s">
        <v>579</v>
      </c>
      <c r="CE37" s="5" t="s">
        <v>579</v>
      </c>
      <c r="CF37" s="5" t="s">
        <v>577</v>
      </c>
      <c r="CG37" s="5" t="s">
        <v>592</v>
      </c>
      <c r="CH37" s="5" t="s">
        <v>592</v>
      </c>
      <c r="CI37" s="5" t="s">
        <v>577</v>
      </c>
      <c r="CJ37" s="5" t="s">
        <v>593</v>
      </c>
      <c r="CK37" s="5" t="s">
        <v>593</v>
      </c>
      <c r="CL37" s="5" t="s">
        <v>577</v>
      </c>
      <c r="CM37" s="5" t="s">
        <v>718</v>
      </c>
      <c r="CN37" s="5" t="s">
        <v>593</v>
      </c>
      <c r="CO37" s="5" t="s">
        <v>577</v>
      </c>
      <c r="CP37" s="5" t="s">
        <v>592</v>
      </c>
      <c r="CQ37" s="5" t="s">
        <v>592</v>
      </c>
      <c r="CR37" s="5" t="s">
        <v>577</v>
      </c>
      <c r="CS37" s="5" t="s">
        <v>719</v>
      </c>
      <c r="CT37" s="5" t="s">
        <v>592</v>
      </c>
      <c r="CU37" s="5" t="s">
        <v>577</v>
      </c>
      <c r="CV37" s="5" t="s">
        <v>591</v>
      </c>
      <c r="CW37" s="5" t="s">
        <v>591</v>
      </c>
      <c r="CX37" s="5" t="s">
        <v>572</v>
      </c>
      <c r="CY37" s="5" t="s">
        <v>591</v>
      </c>
      <c r="CZ37" s="5" t="s">
        <v>592</v>
      </c>
      <c r="DA37" s="5" t="s">
        <v>577</v>
      </c>
      <c r="DB37" s="5" t="s">
        <v>591</v>
      </c>
      <c r="DC37" s="5" t="s">
        <v>593</v>
      </c>
      <c r="DD37" s="5" t="s">
        <v>577</v>
      </c>
      <c r="DE37" s="5" t="s">
        <v>1752</v>
      </c>
      <c r="DF37" s="5" t="s">
        <v>1753</v>
      </c>
      <c r="DG37" s="5" t="s">
        <v>577</v>
      </c>
      <c r="DH37" s="5" t="s">
        <v>579</v>
      </c>
      <c r="DI37" s="5" t="s">
        <v>579</v>
      </c>
      <c r="DJ37" s="5" t="s">
        <v>577</v>
      </c>
      <c r="DK37" s="5" t="s">
        <v>579</v>
      </c>
      <c r="DL37" s="5" t="s">
        <v>579</v>
      </c>
      <c r="DM37" s="5" t="s">
        <v>577</v>
      </c>
      <c r="DN37" s="5" t="s">
        <v>591</v>
      </c>
      <c r="DO37" s="5" t="s">
        <v>591</v>
      </c>
      <c r="DP37" s="5" t="s">
        <v>577</v>
      </c>
      <c r="DQ37" s="5" t="s">
        <v>587</v>
      </c>
      <c r="DR37" s="5" t="s">
        <v>587</v>
      </c>
      <c r="DS37" s="5" t="s">
        <v>577</v>
      </c>
      <c r="DT37" s="5" t="s">
        <v>723</v>
      </c>
      <c r="DU37" s="5" t="s">
        <v>723</v>
      </c>
      <c r="DV37" s="5" t="s">
        <v>577</v>
      </c>
      <c r="DW37" s="5" t="s">
        <v>724</v>
      </c>
      <c r="DX37" s="5" t="s">
        <v>724</v>
      </c>
      <c r="DY37" s="5" t="s">
        <v>577</v>
      </c>
      <c r="DZ37" s="5" t="s">
        <v>579</v>
      </c>
      <c r="EA37" s="5" t="s">
        <v>579</v>
      </c>
      <c r="EB37" s="5" t="s">
        <v>577</v>
      </c>
      <c r="EC37" s="5" t="s">
        <v>1754</v>
      </c>
      <c r="ED37" s="5" t="s">
        <v>1755</v>
      </c>
      <c r="EE37" s="5" t="s">
        <v>1090</v>
      </c>
      <c r="EF37" s="5" t="s">
        <v>1090</v>
      </c>
      <c r="EG37" s="5" t="s">
        <v>1756</v>
      </c>
      <c r="EH37" s="5" t="s">
        <v>1757</v>
      </c>
      <c r="EI37" s="5" t="s">
        <v>1754</v>
      </c>
      <c r="EJ37" s="5" t="s">
        <v>1755</v>
      </c>
      <c r="EK37" s="5" t="s">
        <v>604</v>
      </c>
      <c r="EL37" s="5" t="s">
        <v>604</v>
      </c>
      <c r="EM37" s="5" t="s">
        <v>605</v>
      </c>
      <c r="EN37" s="5" t="s">
        <v>605</v>
      </c>
      <c r="EO37" s="5" t="s">
        <v>606</v>
      </c>
      <c r="EP37" s="5" t="s">
        <v>606</v>
      </c>
      <c r="EQ37" s="5" t="s">
        <v>607</v>
      </c>
      <c r="ER37" s="5" t="s">
        <v>607</v>
      </c>
      <c r="ES37" s="5" t="s">
        <v>608</v>
      </c>
      <c r="ET37" s="5" t="s">
        <v>608</v>
      </c>
      <c r="EU37" s="5"/>
      <c r="EV37" s="5"/>
      <c r="EW37" s="5" t="s">
        <v>605</v>
      </c>
      <c r="EX37" s="5" t="s">
        <v>604</v>
      </c>
      <c r="EY37" s="5" t="s">
        <v>1758</v>
      </c>
      <c r="EZ37" s="5" t="s">
        <v>1758</v>
      </c>
      <c r="FA37" s="5" t="s">
        <v>610</v>
      </c>
      <c r="FB37" s="5" t="s">
        <v>610</v>
      </c>
      <c r="FC37" s="5" t="s">
        <v>610</v>
      </c>
      <c r="FD37" s="5" t="s">
        <v>610</v>
      </c>
      <c r="FE37" s="5" t="s">
        <v>611</v>
      </c>
      <c r="FF37" s="5" t="s">
        <v>611</v>
      </c>
      <c r="FG37" s="5" t="s">
        <v>604</v>
      </c>
      <c r="FH37" s="5" t="s">
        <v>604</v>
      </c>
      <c r="FI37" s="5" t="s">
        <v>610</v>
      </c>
      <c r="FJ37" s="5" t="s">
        <v>610</v>
      </c>
      <c r="FK37" s="5" t="s">
        <v>611</v>
      </c>
      <c r="FL37" s="5" t="s">
        <v>611</v>
      </c>
      <c r="FM37" s="5" t="s">
        <v>1754</v>
      </c>
      <c r="FN37" s="5" t="s">
        <v>1755</v>
      </c>
      <c r="FO37" s="5" t="s">
        <v>613</v>
      </c>
      <c r="FP37" s="5" t="s">
        <v>613</v>
      </c>
      <c r="FQ37" s="5" t="s">
        <v>579</v>
      </c>
      <c r="FR37" s="5" t="s">
        <v>579</v>
      </c>
      <c r="FS37" s="5" t="s">
        <v>1759</v>
      </c>
      <c r="FT37" s="5" t="s">
        <v>1759</v>
      </c>
      <c r="FU37" s="5" t="s">
        <v>603</v>
      </c>
      <c r="FV37" s="5" t="s">
        <v>603</v>
      </c>
      <c r="FW37" s="5" t="s">
        <v>1760</v>
      </c>
      <c r="FX37" s="5" t="s">
        <v>1760</v>
      </c>
      <c r="FY37" s="5" t="s">
        <v>1761</v>
      </c>
      <c r="FZ37" s="5" t="s">
        <v>1761</v>
      </c>
      <c r="GA37" s="5" t="s">
        <v>1098</v>
      </c>
      <c r="GB37" s="5" t="s">
        <v>1099</v>
      </c>
      <c r="GC37" s="5"/>
      <c r="GD37" s="5"/>
      <c r="GE37" s="5"/>
      <c r="GF37" s="5"/>
      <c r="GG37" s="5"/>
      <c r="GH37" s="5"/>
      <c r="GI37" s="5"/>
      <c r="GJ37" s="5"/>
      <c r="GK37" s="5" t="s">
        <v>579</v>
      </c>
      <c r="GL37" s="5" t="s">
        <v>579</v>
      </c>
      <c r="GM37" s="5" t="s">
        <v>1759</v>
      </c>
      <c r="GN37" s="5" t="s">
        <v>1762</v>
      </c>
      <c r="GO37" s="5" t="s">
        <v>1763</v>
      </c>
      <c r="GP37" s="5" t="s">
        <v>1762</v>
      </c>
      <c r="GQ37" s="5" t="s">
        <v>576</v>
      </c>
      <c r="GR37" s="5" t="s">
        <v>576</v>
      </c>
      <c r="GS37" s="5" t="s">
        <v>620</v>
      </c>
      <c r="GT37" s="5" t="s">
        <v>620</v>
      </c>
      <c r="GU37" s="5"/>
      <c r="GV37" s="5"/>
      <c r="GW37" s="5" t="s">
        <v>1764</v>
      </c>
      <c r="GX37" s="5" t="s">
        <v>1764</v>
      </c>
      <c r="GY37" s="5" t="s">
        <v>1765</v>
      </c>
      <c r="GZ37" s="5" t="s">
        <v>1765</v>
      </c>
      <c r="HA37" s="5" t="s">
        <v>579</v>
      </c>
      <c r="HB37" s="5" t="s">
        <v>579</v>
      </c>
      <c r="HC37" s="5" t="s">
        <v>610</v>
      </c>
      <c r="HD37" s="5" t="s">
        <v>610</v>
      </c>
      <c r="HE37" s="8" t="s">
        <v>1766</v>
      </c>
      <c r="HF37" s="8" t="s">
        <v>1766</v>
      </c>
      <c r="HG37" s="5" t="s">
        <v>1767</v>
      </c>
      <c r="HH37" s="5" t="s">
        <v>1768</v>
      </c>
      <c r="HI37" s="5" t="s">
        <v>579</v>
      </c>
      <c r="HJ37" s="5" t="s">
        <v>579</v>
      </c>
      <c r="HK37" s="5" t="s">
        <v>736</v>
      </c>
      <c r="HL37" s="5" t="s">
        <v>736</v>
      </c>
      <c r="HM37" s="5" t="s">
        <v>1090</v>
      </c>
      <c r="HN37" s="5" t="s">
        <v>1090</v>
      </c>
      <c r="HO37" s="5" t="s">
        <v>626</v>
      </c>
      <c r="HP37" s="5" t="s">
        <v>626</v>
      </c>
      <c r="HQ37" s="5" t="s">
        <v>1104</v>
      </c>
      <c r="HR37" s="5" t="s">
        <v>1104</v>
      </c>
      <c r="HS37" s="5" t="s">
        <v>1105</v>
      </c>
      <c r="HT37" s="5" t="s">
        <v>1105</v>
      </c>
      <c r="HU37" s="5" t="s">
        <v>587</v>
      </c>
      <c r="HV37" s="5" t="s">
        <v>587</v>
      </c>
      <c r="HW37" s="5" t="s">
        <v>591</v>
      </c>
      <c r="HX37" s="5" t="s">
        <v>591</v>
      </c>
      <c r="HY37" s="5" t="s">
        <v>579</v>
      </c>
      <c r="HZ37" s="5" t="s">
        <v>579</v>
      </c>
      <c r="IA37" s="5" t="s">
        <v>1106</v>
      </c>
      <c r="IB37" s="5" t="s">
        <v>1106</v>
      </c>
      <c r="IC37" s="5" t="s">
        <v>634</v>
      </c>
      <c r="ID37" s="5" t="s">
        <v>634</v>
      </c>
      <c r="IE37" s="5" t="s">
        <v>579</v>
      </c>
      <c r="IF37" s="5" t="s">
        <v>579</v>
      </c>
      <c r="IG37" s="5" t="s">
        <v>611</v>
      </c>
      <c r="IH37" s="5" t="s">
        <v>611</v>
      </c>
      <c r="II37" s="5" t="s">
        <v>780</v>
      </c>
      <c r="IJ37" s="5" t="s">
        <v>780</v>
      </c>
      <c r="IK37" s="5" t="s">
        <v>760</v>
      </c>
      <c r="IL37" s="5" t="s">
        <v>760</v>
      </c>
      <c r="IM37" s="5" t="s">
        <v>1769</v>
      </c>
      <c r="IN37" s="5" t="s">
        <v>1769</v>
      </c>
      <c r="IO37" s="5" t="s">
        <v>691</v>
      </c>
      <c r="IP37" s="5" t="s">
        <v>691</v>
      </c>
      <c r="IQ37" s="5" t="s">
        <v>579</v>
      </c>
      <c r="IR37" s="5" t="s">
        <v>579</v>
      </c>
      <c r="IS37" s="5" t="s">
        <v>611</v>
      </c>
      <c r="IT37" s="5" t="s">
        <v>611</v>
      </c>
      <c r="IU37" s="5" t="s">
        <v>579</v>
      </c>
      <c r="IV37" s="5" t="s">
        <v>579</v>
      </c>
      <c r="IW37" s="5" t="s">
        <v>610</v>
      </c>
      <c r="IX37" s="5" t="s">
        <v>579</v>
      </c>
      <c r="IY37" s="5" t="s">
        <v>652</v>
      </c>
      <c r="IZ37" s="5" t="s">
        <v>579</v>
      </c>
      <c r="JA37" s="5" t="s">
        <v>610</v>
      </c>
      <c r="JB37" s="5" t="s">
        <v>579</v>
      </c>
      <c r="JC37" s="5" t="s">
        <v>579</v>
      </c>
      <c r="JD37" s="5" t="s">
        <v>1755</v>
      </c>
      <c r="JE37" s="5" t="s">
        <v>635</v>
      </c>
      <c r="JF37" s="5" t="s">
        <v>635</v>
      </c>
      <c r="JG37" s="5" t="s">
        <v>1770</v>
      </c>
      <c r="JH37" s="5" t="s">
        <v>1770</v>
      </c>
      <c r="JI37" s="5" t="s">
        <v>591</v>
      </c>
      <c r="JJ37" s="5" t="s">
        <v>591</v>
      </c>
      <c r="JK37" s="5" t="s">
        <v>591</v>
      </c>
      <c r="JL37" s="5" t="s">
        <v>591</v>
      </c>
      <c r="JM37" s="5" t="s">
        <v>591</v>
      </c>
      <c r="JN37" s="5" t="s">
        <v>591</v>
      </c>
      <c r="JO37" s="5" t="s">
        <v>591</v>
      </c>
      <c r="JP37" s="5" t="s">
        <v>591</v>
      </c>
      <c r="JQ37" s="5" t="s">
        <v>591</v>
      </c>
      <c r="JR37" s="5" t="s">
        <v>591</v>
      </c>
      <c r="JS37" s="5" t="s">
        <v>639</v>
      </c>
      <c r="JT37" s="5" t="s">
        <v>639</v>
      </c>
      <c r="JU37" s="5" t="s">
        <v>591</v>
      </c>
      <c r="JV37" s="5" t="s">
        <v>591</v>
      </c>
      <c r="JW37" s="5" t="s">
        <v>591</v>
      </c>
      <c r="JX37" s="5" t="s">
        <v>591</v>
      </c>
      <c r="JY37" s="5" t="s">
        <v>591</v>
      </c>
      <c r="JZ37" s="5" t="s">
        <v>591</v>
      </c>
      <c r="KA37" s="5" t="s">
        <v>591</v>
      </c>
      <c r="KB37" s="5" t="s">
        <v>591</v>
      </c>
      <c r="KC37" s="5" t="s">
        <v>591</v>
      </c>
      <c r="KD37" s="5" t="s">
        <v>591</v>
      </c>
      <c r="KE37" s="5" t="s">
        <v>591</v>
      </c>
      <c r="KF37" s="5" t="s">
        <v>591</v>
      </c>
      <c r="KG37" s="5" t="s">
        <v>656</v>
      </c>
      <c r="KH37" s="5" t="s">
        <v>656</v>
      </c>
      <c r="KI37" s="5" t="s">
        <v>579</v>
      </c>
      <c r="KJ37" s="5" t="s">
        <v>579</v>
      </c>
      <c r="KK37" s="5" t="s">
        <v>642</v>
      </c>
      <c r="KL37" s="5" t="s">
        <v>642</v>
      </c>
      <c r="KM37" s="5" t="s">
        <v>591</v>
      </c>
      <c r="KN37" s="5" t="s">
        <v>591</v>
      </c>
      <c r="KO37" s="5" t="s">
        <v>591</v>
      </c>
      <c r="KP37" s="5" t="s">
        <v>591</v>
      </c>
      <c r="KQ37" s="5" t="s">
        <v>591</v>
      </c>
      <c r="KR37" s="5" t="s">
        <v>591</v>
      </c>
      <c r="KS37" s="5" t="s">
        <v>591</v>
      </c>
      <c r="KT37" s="5" t="s">
        <v>591</v>
      </c>
      <c r="KU37" s="5" t="s">
        <v>591</v>
      </c>
      <c r="KV37" s="5" t="s">
        <v>591</v>
      </c>
      <c r="KW37" s="5" t="s">
        <v>591</v>
      </c>
      <c r="KX37" s="5" t="s">
        <v>591</v>
      </c>
      <c r="KY37" s="5" t="s">
        <v>579</v>
      </c>
      <c r="KZ37" s="5" t="s">
        <v>579</v>
      </c>
      <c r="LA37" s="5" t="s">
        <v>579</v>
      </c>
      <c r="LB37" s="5" t="s">
        <v>579</v>
      </c>
      <c r="LC37" s="5" t="s">
        <v>579</v>
      </c>
      <c r="LD37" s="5" t="s">
        <v>579</v>
      </c>
      <c r="LE37" s="5" t="s">
        <v>579</v>
      </c>
      <c r="LF37" s="5" t="s">
        <v>579</v>
      </c>
      <c r="LG37" s="5" t="s">
        <v>579</v>
      </c>
      <c r="LH37" s="5" t="s">
        <v>579</v>
      </c>
      <c r="LI37" s="5" t="s">
        <v>579</v>
      </c>
      <c r="LJ37" s="5" t="s">
        <v>579</v>
      </c>
      <c r="LK37" s="5" t="s">
        <v>579</v>
      </c>
      <c r="LL37" s="5" t="s">
        <v>579</v>
      </c>
      <c r="LM37" s="5" t="s">
        <v>579</v>
      </c>
      <c r="LN37" s="5" t="s">
        <v>579</v>
      </c>
      <c r="LO37" s="5" t="s">
        <v>579</v>
      </c>
      <c r="LP37" s="5" t="s">
        <v>579</v>
      </c>
      <c r="LQ37" s="5" t="s">
        <v>591</v>
      </c>
      <c r="LR37" s="5" t="s">
        <v>591</v>
      </c>
      <c r="LS37" s="5" t="s">
        <v>579</v>
      </c>
      <c r="LT37" s="5" t="s">
        <v>579</v>
      </c>
      <c r="LU37" s="5" t="s">
        <v>579</v>
      </c>
      <c r="LV37" s="5" t="s">
        <v>579</v>
      </c>
      <c r="LW37" s="5" t="s">
        <v>579</v>
      </c>
      <c r="LX37" s="5" t="s">
        <v>579</v>
      </c>
      <c r="LY37" s="5" t="s">
        <v>611</v>
      </c>
      <c r="LZ37" s="5" t="s">
        <v>611</v>
      </c>
      <c r="MA37" s="5" t="s">
        <v>579</v>
      </c>
      <c r="MB37" s="5" t="s">
        <v>579</v>
      </c>
      <c r="MC37" s="5" t="s">
        <v>579</v>
      </c>
      <c r="MD37" s="5" t="s">
        <v>579</v>
      </c>
      <c r="ME37" s="5" t="s">
        <v>645</v>
      </c>
      <c r="MF37" s="5" t="s">
        <v>645</v>
      </c>
      <c r="MG37" s="5" t="s">
        <v>587</v>
      </c>
      <c r="MH37" s="5" t="s">
        <v>587</v>
      </c>
      <c r="MI37" s="5" t="s">
        <v>697</v>
      </c>
      <c r="MJ37" s="5" t="s">
        <v>576</v>
      </c>
      <c r="MK37" s="5" t="s">
        <v>591</v>
      </c>
      <c r="ML37" s="5" t="s">
        <v>591</v>
      </c>
      <c r="MM37" s="5" t="s">
        <v>579</v>
      </c>
      <c r="MN37" s="5" t="s">
        <v>579</v>
      </c>
      <c r="MO37" s="5" t="s">
        <v>579</v>
      </c>
      <c r="MP37" s="5" t="s">
        <v>579</v>
      </c>
      <c r="MQ37" s="5" t="s">
        <v>591</v>
      </c>
      <c r="MR37" s="5" t="s">
        <v>591</v>
      </c>
      <c r="MS37" s="5" t="s">
        <v>591</v>
      </c>
      <c r="MT37" s="5" t="s">
        <v>591</v>
      </c>
      <c r="MU37" s="5" t="s">
        <v>579</v>
      </c>
      <c r="MV37" s="5" t="s">
        <v>579</v>
      </c>
      <c r="MW37" s="5" t="s">
        <v>579</v>
      </c>
      <c r="MX37" s="5" t="s">
        <v>579</v>
      </c>
      <c r="MY37" s="5" t="s">
        <v>579</v>
      </c>
      <c r="MZ37" s="5" t="s">
        <v>579</v>
      </c>
      <c r="NA37" s="5" t="s">
        <v>579</v>
      </c>
      <c r="NB37" s="5" t="s">
        <v>579</v>
      </c>
      <c r="NC37" s="5" t="s">
        <v>579</v>
      </c>
      <c r="ND37" s="5" t="s">
        <v>579</v>
      </c>
      <c r="NE37" s="5" t="s">
        <v>579</v>
      </c>
      <c r="NF37" s="5" t="s">
        <v>579</v>
      </c>
      <c r="NG37" s="5" t="s">
        <v>1754</v>
      </c>
      <c r="NH37" s="5" t="s">
        <v>1755</v>
      </c>
      <c r="NI37" s="5" t="s">
        <v>1771</v>
      </c>
      <c r="NJ37" s="5" t="s">
        <v>1772</v>
      </c>
      <c r="NK37" s="5" t="s">
        <v>605</v>
      </c>
      <c r="NL37" s="5" t="s">
        <v>605</v>
      </c>
      <c r="NM37" s="5" t="s">
        <v>605</v>
      </c>
      <c r="NN37" s="5" t="s">
        <v>605</v>
      </c>
      <c r="NO37" s="5" t="s">
        <v>574</v>
      </c>
      <c r="NP37" s="5" t="s">
        <v>574</v>
      </c>
      <c r="NQ37" s="5" t="s">
        <v>648</v>
      </c>
      <c r="NR37" s="5" t="s">
        <v>648</v>
      </c>
      <c r="NS37" s="5" t="s">
        <v>611</v>
      </c>
      <c r="NT37" s="5" t="s">
        <v>611</v>
      </c>
      <c r="NU37" s="5" t="s">
        <v>611</v>
      </c>
      <c r="NV37" s="5" t="s">
        <v>611</v>
      </c>
      <c r="NW37" s="5" t="s">
        <v>611</v>
      </c>
      <c r="NX37" s="5" t="s">
        <v>611</v>
      </c>
      <c r="NY37" s="5" t="s">
        <v>611</v>
      </c>
      <c r="NZ37" s="5" t="s">
        <v>611</v>
      </c>
      <c r="OA37" s="5" t="s">
        <v>579</v>
      </c>
      <c r="OB37" s="5" t="s">
        <v>579</v>
      </c>
      <c r="OC37" s="5" t="s">
        <v>579</v>
      </c>
      <c r="OD37" s="5" t="s">
        <v>579</v>
      </c>
      <c r="OE37" s="5" t="s">
        <v>579</v>
      </c>
      <c r="OF37" s="5" t="s">
        <v>579</v>
      </c>
      <c r="OG37" s="5" t="s">
        <v>579</v>
      </c>
      <c r="OH37" s="5" t="s">
        <v>579</v>
      </c>
      <c r="OI37" s="5" t="s">
        <v>579</v>
      </c>
      <c r="OJ37" s="5" t="s">
        <v>579</v>
      </c>
      <c r="OK37" s="5" t="s">
        <v>579</v>
      </c>
      <c r="OL37" s="5" t="s">
        <v>579</v>
      </c>
      <c r="OM37" s="5" t="s">
        <v>611</v>
      </c>
      <c r="ON37" s="5" t="s">
        <v>611</v>
      </c>
      <c r="OO37" s="5" t="s">
        <v>579</v>
      </c>
      <c r="OP37" s="5" t="s">
        <v>579</v>
      </c>
      <c r="OQ37" s="5" t="s">
        <v>579</v>
      </c>
      <c r="OR37" s="5" t="s">
        <v>579</v>
      </c>
      <c r="OS37" s="5" t="s">
        <v>579</v>
      </c>
      <c r="OT37" s="5" t="s">
        <v>579</v>
      </c>
      <c r="OU37" s="5" t="s">
        <v>579</v>
      </c>
      <c r="OV37" s="5" t="s">
        <v>579</v>
      </c>
      <c r="OW37" s="5" t="s">
        <v>1115</v>
      </c>
      <c r="OX37" s="5" t="s">
        <v>649</v>
      </c>
      <c r="OY37" s="5" t="s">
        <v>579</v>
      </c>
      <c r="OZ37" s="5" t="s">
        <v>579</v>
      </c>
      <c r="PA37" s="5" t="s">
        <v>779</v>
      </c>
      <c r="PB37" s="5" t="s">
        <v>611</v>
      </c>
      <c r="PC37" s="5" t="s">
        <v>1023</v>
      </c>
      <c r="PD37" s="5" t="s">
        <v>579</v>
      </c>
      <c r="PE37" s="5" t="s">
        <v>579</v>
      </c>
      <c r="PF37" s="5" t="s">
        <v>579</v>
      </c>
      <c r="PG37" s="5" t="s">
        <v>579</v>
      </c>
      <c r="PH37" s="5" t="s">
        <v>579</v>
      </c>
      <c r="PI37" s="5" t="s">
        <v>579</v>
      </c>
      <c r="PJ37" s="5" t="s">
        <v>579</v>
      </c>
      <c r="PK37" s="5" t="s">
        <v>650</v>
      </c>
      <c r="PL37" s="5" t="s">
        <v>669</v>
      </c>
      <c r="PM37" s="5" t="s">
        <v>1117</v>
      </c>
      <c r="PN37" s="5" t="s">
        <v>1117</v>
      </c>
      <c r="PO37" s="5" t="s">
        <v>579</v>
      </c>
      <c r="PP37" s="5" t="s">
        <v>579</v>
      </c>
      <c r="PQ37" s="5" t="s">
        <v>611</v>
      </c>
      <c r="PR37" s="5" t="s">
        <v>611</v>
      </c>
      <c r="PS37" s="5" t="s">
        <v>579</v>
      </c>
      <c r="PT37" s="5" t="s">
        <v>579</v>
      </c>
      <c r="PU37" s="5" t="s">
        <v>650</v>
      </c>
      <c r="PV37" s="5" t="s">
        <v>650</v>
      </c>
      <c r="PW37" s="5" t="s">
        <v>611</v>
      </c>
      <c r="PX37" s="5" t="s">
        <v>611</v>
      </c>
      <c r="PY37" s="5" t="s">
        <v>579</v>
      </c>
      <c r="PZ37" s="5" t="s">
        <v>579</v>
      </c>
      <c r="QA37" s="5" t="s">
        <v>579</v>
      </c>
      <c r="QB37" s="5" t="s">
        <v>579</v>
      </c>
      <c r="QC37" s="5" t="s">
        <v>591</v>
      </c>
      <c r="QD37" s="5" t="s">
        <v>591</v>
      </c>
      <c r="QE37" s="5" t="s">
        <v>579</v>
      </c>
      <c r="QF37" s="5" t="s">
        <v>610</v>
      </c>
      <c r="QG37" s="5" t="s">
        <v>579</v>
      </c>
      <c r="QH37" s="5" t="s">
        <v>579</v>
      </c>
      <c r="QI37" s="5" t="s">
        <v>579</v>
      </c>
      <c r="QJ37" s="5" t="s">
        <v>702</v>
      </c>
      <c r="QK37" s="5" t="s">
        <v>579</v>
      </c>
      <c r="QL37" s="5" t="s">
        <v>579</v>
      </c>
      <c r="QM37" s="5" t="s">
        <v>591</v>
      </c>
      <c r="QN37" s="5" t="s">
        <v>591</v>
      </c>
      <c r="QO37" s="5" t="s">
        <v>591</v>
      </c>
      <c r="QP37" s="5" t="s">
        <v>1762</v>
      </c>
      <c r="QQ37" s="5" t="s">
        <v>591</v>
      </c>
      <c r="QR37" s="5" t="s">
        <v>591</v>
      </c>
      <c r="QS37" s="5" t="s">
        <v>591</v>
      </c>
      <c r="QT37" s="5" t="s">
        <v>591</v>
      </c>
      <c r="QU37" s="5" t="s">
        <v>591</v>
      </c>
      <c r="QV37" s="5" t="s">
        <v>591</v>
      </c>
      <c r="QW37" s="5" t="s">
        <v>656</v>
      </c>
      <c r="QX37" s="5" t="s">
        <v>656</v>
      </c>
      <c r="QY37" s="5" t="s">
        <v>579</v>
      </c>
      <c r="QZ37" s="5" t="s">
        <v>579</v>
      </c>
      <c r="RA37" s="5" t="s">
        <v>605</v>
      </c>
      <c r="RB37" s="5" t="s">
        <v>605</v>
      </c>
      <c r="RC37" s="5" t="s">
        <v>592</v>
      </c>
      <c r="RD37" s="5" t="s">
        <v>592</v>
      </c>
      <c r="RE37" s="5" t="s">
        <v>591</v>
      </c>
      <c r="RF37" s="5" t="s">
        <v>591</v>
      </c>
      <c r="RG37" s="5" t="s">
        <v>591</v>
      </c>
      <c r="RH37" s="5" t="s">
        <v>591</v>
      </c>
      <c r="RI37" s="5" t="s">
        <v>591</v>
      </c>
      <c r="RJ37" s="5" t="s">
        <v>591</v>
      </c>
      <c r="RK37" s="5" t="s">
        <v>591</v>
      </c>
      <c r="RL37" s="5" t="s">
        <v>591</v>
      </c>
      <c r="RM37" s="5" t="s">
        <v>591</v>
      </c>
      <c r="RN37" s="5" t="s">
        <v>591</v>
      </c>
      <c r="RO37" s="5" t="s">
        <v>591</v>
      </c>
      <c r="RP37" s="5" t="s">
        <v>591</v>
      </c>
      <c r="RQ37" s="5" t="s">
        <v>591</v>
      </c>
      <c r="RR37" s="5" t="s">
        <v>591</v>
      </c>
      <c r="RS37" s="5" t="s">
        <v>591</v>
      </c>
      <c r="RT37" s="5" t="s">
        <v>591</v>
      </c>
      <c r="RU37" s="5" t="s">
        <v>591</v>
      </c>
      <c r="RV37" s="5" t="s">
        <v>591</v>
      </c>
      <c r="RW37" s="5" t="s">
        <v>591</v>
      </c>
      <c r="RX37" s="5" t="s">
        <v>591</v>
      </c>
      <c r="RY37" s="5" t="s">
        <v>591</v>
      </c>
      <c r="RZ37" s="5" t="s">
        <v>591</v>
      </c>
      <c r="SA37" s="5" t="s">
        <v>591</v>
      </c>
      <c r="SB37" s="5" t="s">
        <v>591</v>
      </c>
      <c r="SC37" s="5" t="s">
        <v>591</v>
      </c>
      <c r="SD37" s="5" t="s">
        <v>591</v>
      </c>
      <c r="SE37" s="5" t="s">
        <v>591</v>
      </c>
      <c r="SF37" s="5" t="s">
        <v>591</v>
      </c>
      <c r="SG37" s="5" t="s">
        <v>591</v>
      </c>
      <c r="SH37" s="5" t="s">
        <v>591</v>
      </c>
      <c r="SI37" s="5" t="s">
        <v>579</v>
      </c>
      <c r="SJ37" s="5" t="s">
        <v>579</v>
      </c>
      <c r="SK37" s="5" t="s">
        <v>591</v>
      </c>
      <c r="SL37" s="5" t="s">
        <v>591</v>
      </c>
      <c r="SM37" s="5" t="s">
        <v>611</v>
      </c>
      <c r="SN37" s="5" t="s">
        <v>611</v>
      </c>
      <c r="SO37" s="5" t="s">
        <v>611</v>
      </c>
      <c r="SP37" s="5" t="s">
        <v>611</v>
      </c>
      <c r="SQ37" s="5" t="s">
        <v>579</v>
      </c>
      <c r="SR37" s="5" t="s">
        <v>579</v>
      </c>
      <c r="SS37" s="5" t="s">
        <v>579</v>
      </c>
      <c r="ST37" s="5" t="s">
        <v>610</v>
      </c>
      <c r="SU37" s="5" t="s">
        <v>579</v>
      </c>
      <c r="SV37" s="5" t="s">
        <v>657</v>
      </c>
      <c r="SW37" s="5" t="s">
        <v>579</v>
      </c>
      <c r="SX37" s="5" t="s">
        <v>579</v>
      </c>
      <c r="SY37" s="5" t="s">
        <v>579</v>
      </c>
      <c r="SZ37" s="5" t="s">
        <v>579</v>
      </c>
      <c r="TA37" s="5" t="s">
        <v>579</v>
      </c>
      <c r="TB37" s="5" t="s">
        <v>579</v>
      </c>
      <c r="TC37" s="5" t="s">
        <v>579</v>
      </c>
      <c r="TD37" s="5" t="s">
        <v>579</v>
      </c>
      <c r="TE37" s="5" t="s">
        <v>579</v>
      </c>
      <c r="TF37" s="5" t="s">
        <v>579</v>
      </c>
      <c r="TG37" s="5" t="s">
        <v>579</v>
      </c>
      <c r="TH37" s="5" t="s">
        <v>579</v>
      </c>
      <c r="TI37" s="5" t="s">
        <v>579</v>
      </c>
      <c r="TJ37" s="5" t="s">
        <v>579</v>
      </c>
      <c r="TK37" s="5" t="s">
        <v>579</v>
      </c>
      <c r="TL37" s="5" t="s">
        <v>579</v>
      </c>
      <c r="TM37" s="5" t="s">
        <v>579</v>
      </c>
      <c r="TN37" s="5" t="s">
        <v>579</v>
      </c>
      <c r="TO37" s="5" t="s">
        <v>579</v>
      </c>
      <c r="TP37" s="5" t="s">
        <v>579</v>
      </c>
      <c r="TQ37" s="5" t="s">
        <v>579</v>
      </c>
      <c r="TR37" s="5" t="s">
        <v>579</v>
      </c>
      <c r="TS37" s="5" t="s">
        <v>579</v>
      </c>
      <c r="TT37" s="5" t="s">
        <v>702</v>
      </c>
      <c r="TU37" s="5" t="s">
        <v>579</v>
      </c>
      <c r="TV37" s="5" t="s">
        <v>579</v>
      </c>
      <c r="TW37" s="5" t="s">
        <v>579</v>
      </c>
      <c r="TX37" s="5" t="s">
        <v>579</v>
      </c>
      <c r="TY37" s="5" t="s">
        <v>1773</v>
      </c>
      <c r="TZ37" s="5" t="s">
        <v>1773</v>
      </c>
      <c r="UA37" s="5" t="s">
        <v>1774</v>
      </c>
      <c r="UB37" s="5" t="s">
        <v>1774</v>
      </c>
      <c r="UC37" s="5" t="s">
        <v>1751</v>
      </c>
      <c r="UD37" s="5" t="s">
        <v>1751</v>
      </c>
      <c r="UE37" s="5" t="s">
        <v>611</v>
      </c>
      <c r="UF37" s="5" t="s">
        <v>1775</v>
      </c>
      <c r="UG37" s="5" t="s">
        <v>611</v>
      </c>
      <c r="UH37" s="5" t="s">
        <v>1774</v>
      </c>
      <c r="UI37" s="5" t="s">
        <v>579</v>
      </c>
      <c r="UJ37" s="5" t="s">
        <v>579</v>
      </c>
      <c r="UK37" s="5" t="s">
        <v>611</v>
      </c>
      <c r="UL37" s="5" t="s">
        <v>611</v>
      </c>
      <c r="UM37" s="5" t="s">
        <v>611</v>
      </c>
      <c r="UN37" s="5" t="s">
        <v>611</v>
      </c>
      <c r="UO37" s="5" t="s">
        <v>1776</v>
      </c>
      <c r="UP37" s="5" t="s">
        <v>1777</v>
      </c>
      <c r="UQ37" s="5" t="s">
        <v>645</v>
      </c>
      <c r="UR37" s="5" t="s">
        <v>645</v>
      </c>
      <c r="US37" s="5" t="s">
        <v>658</v>
      </c>
      <c r="UT37" s="5" t="s">
        <v>659</v>
      </c>
      <c r="UU37" s="5" t="s">
        <v>579</v>
      </c>
      <c r="UV37" s="5" t="s">
        <v>572</v>
      </c>
      <c r="UW37" s="5" t="s">
        <v>630</v>
      </c>
      <c r="UX37" s="5" t="s">
        <v>660</v>
      </c>
      <c r="UY37" s="5" t="s">
        <v>572</v>
      </c>
      <c r="UZ37" s="5" t="s">
        <v>661</v>
      </c>
      <c r="VA37" s="5" t="s">
        <v>662</v>
      </c>
      <c r="VB37" s="5" t="s">
        <v>572</v>
      </c>
    </row>
    <row r="38" spans="1:574" s="5" customFormat="1" x14ac:dyDescent="0.25">
      <c r="A38" s="5" t="s">
        <v>572</v>
      </c>
      <c r="B38" s="6" t="s">
        <v>1778</v>
      </c>
      <c r="C38" s="5" t="s">
        <v>574</v>
      </c>
      <c r="D38" s="6" t="s">
        <v>1779</v>
      </c>
      <c r="E38" s="5" t="s">
        <v>574</v>
      </c>
      <c r="F38" s="5" t="s">
        <v>713</v>
      </c>
      <c r="G38" s="5" t="s">
        <v>713</v>
      </c>
      <c r="H38" s="5" t="s">
        <v>577</v>
      </c>
      <c r="I38" s="5" t="s">
        <v>578</v>
      </c>
      <c r="J38" s="5" t="s">
        <v>578</v>
      </c>
      <c r="K38" s="5" t="s">
        <v>577</v>
      </c>
      <c r="L38" s="5" t="s">
        <v>1954</v>
      </c>
      <c r="M38" s="5" t="s">
        <v>1954</v>
      </c>
      <c r="N38" s="5" t="s">
        <v>572</v>
      </c>
      <c r="O38" s="5" t="s">
        <v>1780</v>
      </c>
      <c r="P38" s="5" t="s">
        <v>579</v>
      </c>
      <c r="Q38" s="5" t="s">
        <v>572</v>
      </c>
      <c r="R38" s="5" t="s">
        <v>579</v>
      </c>
      <c r="S38" s="5" t="s">
        <v>579</v>
      </c>
      <c r="T38" s="5" t="s">
        <v>577</v>
      </c>
      <c r="U38" s="5" t="s">
        <v>1781</v>
      </c>
      <c r="V38" s="5" t="s">
        <v>1781</v>
      </c>
      <c r="W38" s="5" t="s">
        <v>577</v>
      </c>
      <c r="X38" s="5" t="s">
        <v>1783</v>
      </c>
      <c r="Y38" s="5" t="s">
        <v>1783</v>
      </c>
      <c r="Z38" s="5" t="s">
        <v>577</v>
      </c>
      <c r="AA38" s="5" t="s">
        <v>1784</v>
      </c>
      <c r="AB38" s="5" t="s">
        <v>1784</v>
      </c>
      <c r="AC38" s="5" t="s">
        <v>577</v>
      </c>
      <c r="AD38" s="5" t="s">
        <v>1785</v>
      </c>
      <c r="AE38" s="5" t="s">
        <v>579</v>
      </c>
      <c r="AF38" s="5" t="s">
        <v>577</v>
      </c>
      <c r="AG38" s="5" t="s">
        <v>1786</v>
      </c>
      <c r="AH38" s="5" t="s">
        <v>1786</v>
      </c>
      <c r="AI38" s="5" t="s">
        <v>577</v>
      </c>
      <c r="AL38" s="5" t="s">
        <v>577</v>
      </c>
      <c r="AO38" s="5" t="s">
        <v>577</v>
      </c>
      <c r="AP38" s="5" t="s">
        <v>579</v>
      </c>
      <c r="AQ38" s="5" t="s">
        <v>579</v>
      </c>
      <c r="AR38" s="5" t="s">
        <v>577</v>
      </c>
      <c r="AS38" s="5" t="s">
        <v>1793</v>
      </c>
      <c r="AT38" s="5" t="s">
        <v>586</v>
      </c>
      <c r="AU38" s="5" t="s">
        <v>572</v>
      </c>
      <c r="AV38" s="5" t="s">
        <v>587</v>
      </c>
      <c r="AW38" s="5" t="s">
        <v>587</v>
      </c>
      <c r="AX38" s="5" t="s">
        <v>577</v>
      </c>
      <c r="AY38" s="5" t="s">
        <v>588</v>
      </c>
      <c r="AZ38" s="5" t="s">
        <v>588</v>
      </c>
      <c r="BA38" s="5" t="s">
        <v>577</v>
      </c>
      <c r="BB38" s="5" t="s">
        <v>579</v>
      </c>
      <c r="BC38" s="5" t="s">
        <v>579</v>
      </c>
      <c r="BD38" s="5" t="s">
        <v>577</v>
      </c>
      <c r="BE38" s="5" t="s">
        <v>579</v>
      </c>
      <c r="BF38" s="5" t="s">
        <v>579</v>
      </c>
      <c r="BG38" s="5" t="s">
        <v>577</v>
      </c>
      <c r="BH38" s="5" t="s">
        <v>579</v>
      </c>
      <c r="BI38" s="5" t="s">
        <v>579</v>
      </c>
      <c r="BJ38" s="5" t="s">
        <v>577</v>
      </c>
      <c r="BK38" s="5" t="s">
        <v>579</v>
      </c>
      <c r="BL38" s="5" t="s">
        <v>579</v>
      </c>
      <c r="BM38" s="5" t="s">
        <v>577</v>
      </c>
      <c r="BN38" s="5" t="s">
        <v>579</v>
      </c>
      <c r="BO38" s="5" t="s">
        <v>579</v>
      </c>
      <c r="BP38" s="5" t="s">
        <v>577</v>
      </c>
      <c r="BQ38" s="5" t="s">
        <v>1794</v>
      </c>
      <c r="BR38" s="5" t="s">
        <v>579</v>
      </c>
      <c r="BS38" s="5" t="s">
        <v>577</v>
      </c>
      <c r="BT38" s="5" t="s">
        <v>579</v>
      </c>
      <c r="BU38" s="5" t="s">
        <v>689</v>
      </c>
      <c r="BV38" s="5" t="s">
        <v>689</v>
      </c>
      <c r="BW38" s="5" t="s">
        <v>577</v>
      </c>
      <c r="BX38" s="5" t="s">
        <v>1581</v>
      </c>
      <c r="BY38" s="5" t="s">
        <v>1581</v>
      </c>
      <c r="BZ38" s="5" t="s">
        <v>577</v>
      </c>
      <c r="CA38" s="5" t="s">
        <v>579</v>
      </c>
      <c r="CB38" s="5" t="s">
        <v>579</v>
      </c>
      <c r="CC38" s="5" t="s">
        <v>577</v>
      </c>
      <c r="CD38" s="5" t="s">
        <v>579</v>
      </c>
      <c r="CE38" s="5" t="s">
        <v>579</v>
      </c>
      <c r="CF38" s="5" t="s">
        <v>577</v>
      </c>
      <c r="CG38" s="5" t="s">
        <v>591</v>
      </c>
      <c r="CH38" s="5" t="s">
        <v>591</v>
      </c>
      <c r="CI38" s="5" t="s">
        <v>577</v>
      </c>
      <c r="CJ38" s="5" t="s">
        <v>591</v>
      </c>
      <c r="CK38" s="5" t="s">
        <v>591</v>
      </c>
      <c r="CL38" s="5" t="s">
        <v>577</v>
      </c>
      <c r="CM38" s="5" t="s">
        <v>591</v>
      </c>
      <c r="CN38" s="5" t="s">
        <v>591</v>
      </c>
      <c r="CO38" s="5" t="s">
        <v>577</v>
      </c>
      <c r="CP38" s="5" t="s">
        <v>591</v>
      </c>
      <c r="CQ38" s="5" t="s">
        <v>591</v>
      </c>
      <c r="CR38" s="5" t="s">
        <v>577</v>
      </c>
      <c r="CS38" s="5" t="s">
        <v>591</v>
      </c>
      <c r="CT38" s="5" t="s">
        <v>591</v>
      </c>
      <c r="CU38" s="5" t="s">
        <v>577</v>
      </c>
      <c r="CV38" s="5" t="s">
        <v>591</v>
      </c>
      <c r="CW38" s="5" t="s">
        <v>591</v>
      </c>
      <c r="CX38" s="5" t="s">
        <v>577</v>
      </c>
      <c r="CY38" s="5" t="s">
        <v>591</v>
      </c>
      <c r="CZ38" s="5" t="s">
        <v>591</v>
      </c>
      <c r="DA38" s="5" t="s">
        <v>577</v>
      </c>
      <c r="DB38" s="5" t="s">
        <v>591</v>
      </c>
      <c r="DC38" s="5" t="s">
        <v>591</v>
      </c>
      <c r="DD38" s="5" t="s">
        <v>577</v>
      </c>
      <c r="DE38" s="5" t="s">
        <v>591</v>
      </c>
      <c r="DF38" s="5" t="s">
        <v>591</v>
      </c>
      <c r="DG38" s="5" t="s">
        <v>577</v>
      </c>
      <c r="DH38" s="5" t="s">
        <v>579</v>
      </c>
      <c r="DI38" s="5" t="s">
        <v>579</v>
      </c>
      <c r="DJ38" s="5" t="s">
        <v>577</v>
      </c>
      <c r="DK38" s="5" t="s">
        <v>579</v>
      </c>
      <c r="DL38" s="5" t="s">
        <v>579</v>
      </c>
      <c r="DM38" s="5" t="s">
        <v>577</v>
      </c>
      <c r="DN38" s="5" t="s">
        <v>591</v>
      </c>
      <c r="DO38" s="5" t="s">
        <v>591</v>
      </c>
      <c r="DP38" s="5" t="s">
        <v>577</v>
      </c>
      <c r="DQ38" s="5" t="s">
        <v>579</v>
      </c>
      <c r="DR38" s="5" t="s">
        <v>579</v>
      </c>
      <c r="DS38" s="5" t="s">
        <v>577</v>
      </c>
      <c r="DT38" s="5" t="s">
        <v>579</v>
      </c>
      <c r="DU38" s="5" t="s">
        <v>579</v>
      </c>
      <c r="DV38" s="5" t="s">
        <v>577</v>
      </c>
      <c r="DW38" s="5" t="s">
        <v>579</v>
      </c>
      <c r="DX38" s="5" t="s">
        <v>579</v>
      </c>
      <c r="DY38" s="5" t="s">
        <v>577</v>
      </c>
      <c r="DZ38" s="5" t="s">
        <v>579</v>
      </c>
      <c r="EA38" s="5" t="s">
        <v>579</v>
      </c>
      <c r="EB38" s="5" t="s">
        <v>577</v>
      </c>
      <c r="EC38" s="5" t="s">
        <v>1795</v>
      </c>
      <c r="ED38" s="5" t="s">
        <v>1796</v>
      </c>
      <c r="EE38" s="5" t="s">
        <v>1797</v>
      </c>
      <c r="EF38" s="5" t="s">
        <v>1797</v>
      </c>
      <c r="EG38" s="5" t="s">
        <v>1798</v>
      </c>
      <c r="EH38" s="5" t="s">
        <v>1799</v>
      </c>
      <c r="EI38" s="5" t="s">
        <v>1795</v>
      </c>
      <c r="EJ38" s="5" t="s">
        <v>1796</v>
      </c>
      <c r="EK38" s="5" t="s">
        <v>1800</v>
      </c>
      <c r="EL38" s="5" t="s">
        <v>604</v>
      </c>
      <c r="EM38" s="5" t="s">
        <v>605</v>
      </c>
      <c r="EN38" s="5" t="s">
        <v>605</v>
      </c>
      <c r="EO38" s="5" t="s">
        <v>606</v>
      </c>
      <c r="EP38" s="5" t="s">
        <v>606</v>
      </c>
      <c r="EQ38" s="5" t="s">
        <v>607</v>
      </c>
      <c r="ER38" s="5" t="s">
        <v>607</v>
      </c>
      <c r="ES38" s="5" t="s">
        <v>608</v>
      </c>
      <c r="ET38" s="5" t="s">
        <v>608</v>
      </c>
      <c r="EW38" s="5" t="s">
        <v>603</v>
      </c>
      <c r="EX38" s="5" t="s">
        <v>603</v>
      </c>
      <c r="FA38" s="5" t="s">
        <v>609</v>
      </c>
      <c r="FB38" s="5" t="s">
        <v>609</v>
      </c>
      <c r="FC38" s="5" t="s">
        <v>609</v>
      </c>
      <c r="FD38" s="5" t="s">
        <v>609</v>
      </c>
      <c r="FE38" s="5" t="s">
        <v>611</v>
      </c>
      <c r="FF38" s="5" t="s">
        <v>611</v>
      </c>
      <c r="FG38" s="5" t="s">
        <v>604</v>
      </c>
      <c r="FH38" s="5" t="s">
        <v>604</v>
      </c>
      <c r="FI38" s="5" t="s">
        <v>610</v>
      </c>
      <c r="FJ38" s="5" t="s">
        <v>610</v>
      </c>
      <c r="FK38" s="5" t="s">
        <v>611</v>
      </c>
      <c r="FL38" s="5" t="s">
        <v>611</v>
      </c>
      <c r="FM38" s="5" t="s">
        <v>1801</v>
      </c>
      <c r="FN38" s="5" t="s">
        <v>1796</v>
      </c>
      <c r="FO38" s="5" t="s">
        <v>613</v>
      </c>
      <c r="FP38" s="5" t="s">
        <v>613</v>
      </c>
      <c r="FQ38" s="5" t="s">
        <v>579</v>
      </c>
      <c r="FR38" s="5" t="s">
        <v>579</v>
      </c>
      <c r="FS38" s="5" t="s">
        <v>1802</v>
      </c>
      <c r="FT38" s="5" t="s">
        <v>1802</v>
      </c>
      <c r="FU38" s="5" t="s">
        <v>579</v>
      </c>
      <c r="FV38" s="5" t="s">
        <v>579</v>
      </c>
      <c r="FW38" s="5" t="s">
        <v>579</v>
      </c>
      <c r="FX38" s="5" t="s">
        <v>579</v>
      </c>
      <c r="FY38" s="5" t="s">
        <v>1803</v>
      </c>
      <c r="FZ38" s="5" t="s">
        <v>1803</v>
      </c>
      <c r="GA38" s="5" t="s">
        <v>616</v>
      </c>
      <c r="GB38" s="5" t="s">
        <v>579</v>
      </c>
      <c r="GM38" s="5" t="s">
        <v>1804</v>
      </c>
      <c r="GN38" s="5" t="s">
        <v>1804</v>
      </c>
      <c r="GO38" s="5" t="s">
        <v>1805</v>
      </c>
      <c r="GP38" s="5" t="s">
        <v>1804</v>
      </c>
      <c r="GQ38" s="5" t="s">
        <v>576</v>
      </c>
      <c r="GR38" s="5" t="s">
        <v>576</v>
      </c>
      <c r="GS38" s="5" t="s">
        <v>620</v>
      </c>
      <c r="GT38" s="5" t="s">
        <v>620</v>
      </c>
      <c r="GU38" s="5" t="s">
        <v>621</v>
      </c>
      <c r="GV38" s="5" t="s">
        <v>621</v>
      </c>
      <c r="GW38" s="5" t="s">
        <v>622</v>
      </c>
      <c r="GX38" s="5" t="s">
        <v>622</v>
      </c>
      <c r="GY38" s="5" t="s">
        <v>623</v>
      </c>
      <c r="GZ38" s="5" t="s">
        <v>623</v>
      </c>
      <c r="HA38" s="5" t="s">
        <v>579</v>
      </c>
      <c r="HB38" s="5" t="s">
        <v>579</v>
      </c>
      <c r="HC38" s="5" t="s">
        <v>609</v>
      </c>
      <c r="HD38" s="5" t="s">
        <v>609</v>
      </c>
      <c r="HG38" s="5" t="s">
        <v>579</v>
      </c>
      <c r="HH38" s="5" t="s">
        <v>579</v>
      </c>
      <c r="HI38" s="5" t="s">
        <v>579</v>
      </c>
      <c r="HJ38" s="5" t="s">
        <v>579</v>
      </c>
      <c r="HK38" s="5" t="s">
        <v>1806</v>
      </c>
      <c r="HL38" s="5" t="s">
        <v>1807</v>
      </c>
      <c r="HM38" s="5" t="s">
        <v>1797</v>
      </c>
      <c r="HN38" s="5" t="s">
        <v>1797</v>
      </c>
      <c r="HO38" s="5" t="s">
        <v>1808</v>
      </c>
      <c r="HP38" s="5" t="s">
        <v>1808</v>
      </c>
      <c r="HQ38" s="5" t="s">
        <v>627</v>
      </c>
      <c r="HR38" s="5" t="s">
        <v>627</v>
      </c>
      <c r="HS38" s="5" t="s">
        <v>628</v>
      </c>
      <c r="HT38" s="5" t="s">
        <v>628</v>
      </c>
      <c r="HU38" s="5" t="s">
        <v>587</v>
      </c>
      <c r="HV38" s="5" t="s">
        <v>587</v>
      </c>
      <c r="HW38" s="5" t="s">
        <v>591</v>
      </c>
      <c r="HX38" s="5" t="s">
        <v>591</v>
      </c>
      <c r="HY38" s="5" t="s">
        <v>579</v>
      </c>
      <c r="HZ38" s="5" t="s">
        <v>579</v>
      </c>
      <c r="IA38" s="5" t="s">
        <v>1809</v>
      </c>
      <c r="IB38" s="5" t="s">
        <v>1809</v>
      </c>
      <c r="IC38" s="5" t="s">
        <v>634</v>
      </c>
      <c r="ID38" s="5" t="s">
        <v>634</v>
      </c>
      <c r="IE38" s="5" t="s">
        <v>630</v>
      </c>
      <c r="IF38" s="5" t="s">
        <v>630</v>
      </c>
      <c r="IG38" s="5" t="s">
        <v>611</v>
      </c>
      <c r="IH38" s="5" t="s">
        <v>611</v>
      </c>
      <c r="II38" s="5" t="s">
        <v>780</v>
      </c>
      <c r="IJ38" s="5" t="s">
        <v>780</v>
      </c>
      <c r="IK38" s="5" t="s">
        <v>936</v>
      </c>
      <c r="IL38" s="5" t="s">
        <v>936</v>
      </c>
      <c r="IM38" s="5" t="s">
        <v>1810</v>
      </c>
      <c r="IN38" s="5" t="s">
        <v>1810</v>
      </c>
      <c r="IO38" s="5" t="s">
        <v>691</v>
      </c>
      <c r="IP38" s="5" t="s">
        <v>691</v>
      </c>
      <c r="IQ38" s="5" t="s">
        <v>579</v>
      </c>
      <c r="IR38" s="5" t="s">
        <v>579</v>
      </c>
      <c r="IS38" s="5" t="s">
        <v>611</v>
      </c>
      <c r="IT38" s="5" t="s">
        <v>611</v>
      </c>
      <c r="IU38" s="5" t="s">
        <v>579</v>
      </c>
      <c r="IV38" s="5" t="s">
        <v>579</v>
      </c>
      <c r="IW38" s="5" t="s">
        <v>579</v>
      </c>
      <c r="IX38" s="5" t="s">
        <v>579</v>
      </c>
      <c r="IY38" s="5" t="s">
        <v>579</v>
      </c>
      <c r="IZ38" s="5" t="s">
        <v>579</v>
      </c>
      <c r="JA38" s="5" t="s">
        <v>579</v>
      </c>
      <c r="JB38" s="5" t="s">
        <v>579</v>
      </c>
      <c r="JC38" s="5" t="s">
        <v>579</v>
      </c>
      <c r="JD38" s="5" t="s">
        <v>579</v>
      </c>
      <c r="JE38" s="5" t="s">
        <v>635</v>
      </c>
      <c r="JF38" s="5" t="s">
        <v>635</v>
      </c>
      <c r="JG38" s="5" t="s">
        <v>591</v>
      </c>
      <c r="JH38" s="5" t="s">
        <v>591</v>
      </c>
      <c r="JI38" s="5" t="s">
        <v>591</v>
      </c>
      <c r="JJ38" s="5" t="s">
        <v>591</v>
      </c>
      <c r="JK38" s="5" t="s">
        <v>591</v>
      </c>
      <c r="JL38" s="5" t="s">
        <v>591</v>
      </c>
      <c r="JM38" s="5" t="s">
        <v>591</v>
      </c>
      <c r="JN38" s="5" t="s">
        <v>591</v>
      </c>
      <c r="JO38" s="5" t="s">
        <v>591</v>
      </c>
      <c r="JP38" s="5" t="s">
        <v>591</v>
      </c>
      <c r="JQ38" s="5" t="s">
        <v>591</v>
      </c>
      <c r="JR38" s="5" t="s">
        <v>591</v>
      </c>
      <c r="JS38" s="5" t="s">
        <v>591</v>
      </c>
      <c r="JT38" s="5" t="s">
        <v>591</v>
      </c>
      <c r="JU38" s="5" t="s">
        <v>591</v>
      </c>
      <c r="JV38" s="5" t="s">
        <v>591</v>
      </c>
      <c r="JW38" s="5" t="s">
        <v>591</v>
      </c>
      <c r="JX38" s="5" t="s">
        <v>591</v>
      </c>
      <c r="JY38" s="5" t="s">
        <v>591</v>
      </c>
      <c r="JZ38" s="5" t="s">
        <v>591</v>
      </c>
      <c r="KA38" s="5" t="s">
        <v>591</v>
      </c>
      <c r="KB38" s="5" t="s">
        <v>591</v>
      </c>
      <c r="KC38" s="5" t="s">
        <v>591</v>
      </c>
      <c r="KD38" s="5" t="s">
        <v>591</v>
      </c>
      <c r="KE38" s="5" t="s">
        <v>591</v>
      </c>
      <c r="KF38" s="5" t="s">
        <v>591</v>
      </c>
      <c r="KG38" s="5" t="s">
        <v>656</v>
      </c>
      <c r="KH38" s="5" t="s">
        <v>656</v>
      </c>
      <c r="KI38" s="5" t="s">
        <v>579</v>
      </c>
      <c r="KJ38" s="5" t="s">
        <v>579</v>
      </c>
      <c r="KK38" s="5" t="s">
        <v>642</v>
      </c>
      <c r="KL38" s="5" t="s">
        <v>642</v>
      </c>
      <c r="KM38" s="5" t="s">
        <v>591</v>
      </c>
      <c r="KN38" s="5" t="s">
        <v>591</v>
      </c>
      <c r="KO38" s="5" t="s">
        <v>1811</v>
      </c>
      <c r="KP38" s="5" t="s">
        <v>591</v>
      </c>
      <c r="KQ38" s="5" t="s">
        <v>591</v>
      </c>
      <c r="KR38" s="5" t="s">
        <v>591</v>
      </c>
      <c r="KS38" s="5" t="s">
        <v>591</v>
      </c>
      <c r="KT38" s="5" t="s">
        <v>591</v>
      </c>
      <c r="KU38" s="5" t="s">
        <v>591</v>
      </c>
      <c r="KV38" s="5" t="s">
        <v>591</v>
      </c>
      <c r="KW38" s="5" t="s">
        <v>591</v>
      </c>
      <c r="KX38" s="5" t="s">
        <v>591</v>
      </c>
      <c r="KY38" s="5" t="s">
        <v>579</v>
      </c>
      <c r="KZ38" s="5" t="s">
        <v>579</v>
      </c>
      <c r="LA38" s="5" t="s">
        <v>579</v>
      </c>
      <c r="LB38" s="5" t="s">
        <v>579</v>
      </c>
      <c r="LC38" s="5" t="s">
        <v>579</v>
      </c>
      <c r="LD38" s="5" t="s">
        <v>579</v>
      </c>
      <c r="LE38" s="5" t="s">
        <v>579</v>
      </c>
      <c r="LF38" s="5" t="s">
        <v>579</v>
      </c>
      <c r="LG38" s="5" t="s">
        <v>579</v>
      </c>
      <c r="LH38" s="5" t="s">
        <v>579</v>
      </c>
      <c r="LI38" s="5" t="s">
        <v>579</v>
      </c>
      <c r="LJ38" s="5" t="s">
        <v>579</v>
      </c>
      <c r="LK38" s="5" t="s">
        <v>579</v>
      </c>
      <c r="LL38" s="5" t="s">
        <v>579</v>
      </c>
      <c r="LM38" s="5" t="s">
        <v>579</v>
      </c>
      <c r="LN38" s="5" t="s">
        <v>579</v>
      </c>
      <c r="LO38" s="5" t="s">
        <v>579</v>
      </c>
      <c r="LP38" s="5" t="s">
        <v>579</v>
      </c>
      <c r="LQ38" s="5" t="s">
        <v>591</v>
      </c>
      <c r="LR38" s="5" t="s">
        <v>591</v>
      </c>
      <c r="LS38" s="5" t="s">
        <v>579</v>
      </c>
      <c r="LT38" s="5" t="s">
        <v>579</v>
      </c>
      <c r="LU38" s="5" t="s">
        <v>579</v>
      </c>
      <c r="LV38" s="5" t="s">
        <v>579</v>
      </c>
      <c r="LW38" s="5" t="s">
        <v>579</v>
      </c>
      <c r="LX38" s="5" t="s">
        <v>579</v>
      </c>
      <c r="LY38" s="5" t="s">
        <v>611</v>
      </c>
      <c r="LZ38" s="5" t="s">
        <v>611</v>
      </c>
      <c r="MA38" s="5" t="s">
        <v>579</v>
      </c>
      <c r="MB38" s="5" t="s">
        <v>579</v>
      </c>
      <c r="MC38" s="5" t="s">
        <v>579</v>
      </c>
      <c r="MD38" s="5" t="s">
        <v>579</v>
      </c>
      <c r="ME38" s="5" t="s">
        <v>645</v>
      </c>
      <c r="MF38" s="5" t="s">
        <v>645</v>
      </c>
      <c r="MG38" s="5" t="s">
        <v>645</v>
      </c>
      <c r="MH38" s="5" t="s">
        <v>645</v>
      </c>
      <c r="MI38" s="5" t="s">
        <v>697</v>
      </c>
      <c r="MJ38" s="5" t="s">
        <v>579</v>
      </c>
      <c r="MK38" s="5" t="s">
        <v>591</v>
      </c>
      <c r="ML38" s="5" t="s">
        <v>591</v>
      </c>
      <c r="MM38" s="5" t="s">
        <v>579</v>
      </c>
      <c r="MN38" s="5" t="s">
        <v>579</v>
      </c>
      <c r="MO38" s="5" t="s">
        <v>579</v>
      </c>
      <c r="MP38" s="5" t="s">
        <v>579</v>
      </c>
      <c r="MQ38" s="5" t="s">
        <v>591</v>
      </c>
      <c r="MR38" s="5" t="s">
        <v>591</v>
      </c>
      <c r="MS38" s="5" t="s">
        <v>591</v>
      </c>
      <c r="MT38" s="5" t="s">
        <v>591</v>
      </c>
      <c r="MU38" s="5" t="s">
        <v>579</v>
      </c>
      <c r="MV38" s="5" t="s">
        <v>579</v>
      </c>
      <c r="MW38" s="5" t="s">
        <v>579</v>
      </c>
      <c r="MX38" s="5" t="s">
        <v>579</v>
      </c>
      <c r="MY38" s="5" t="s">
        <v>579</v>
      </c>
      <c r="MZ38" s="5" t="s">
        <v>579</v>
      </c>
      <c r="NA38" s="5" t="s">
        <v>579</v>
      </c>
      <c r="NB38" s="5" t="s">
        <v>579</v>
      </c>
      <c r="NC38" s="5" t="s">
        <v>579</v>
      </c>
      <c r="ND38" s="5" t="s">
        <v>579</v>
      </c>
      <c r="NE38" s="5" t="s">
        <v>579</v>
      </c>
      <c r="NF38" s="5" t="s">
        <v>579</v>
      </c>
      <c r="NG38" s="5" t="s">
        <v>1795</v>
      </c>
      <c r="NH38" s="5" t="s">
        <v>1796</v>
      </c>
      <c r="NI38" s="5" t="s">
        <v>1812</v>
      </c>
      <c r="NJ38" s="5" t="s">
        <v>1813</v>
      </c>
      <c r="NK38" s="5" t="s">
        <v>579</v>
      </c>
      <c r="NL38" s="5" t="s">
        <v>579</v>
      </c>
      <c r="NM38" s="5" t="s">
        <v>579</v>
      </c>
      <c r="NN38" s="5" t="s">
        <v>579</v>
      </c>
      <c r="NO38" s="5" t="s">
        <v>574</v>
      </c>
      <c r="NP38" s="5" t="s">
        <v>574</v>
      </c>
      <c r="NQ38" s="5" t="s">
        <v>648</v>
      </c>
      <c r="NR38" s="5" t="s">
        <v>648</v>
      </c>
      <c r="NS38" s="5" t="s">
        <v>611</v>
      </c>
      <c r="NT38" s="5" t="s">
        <v>611</v>
      </c>
      <c r="NU38" s="5" t="s">
        <v>611</v>
      </c>
      <c r="NV38" s="5" t="s">
        <v>611</v>
      </c>
      <c r="NW38" s="5" t="s">
        <v>611</v>
      </c>
      <c r="NX38" s="5" t="s">
        <v>611</v>
      </c>
      <c r="NY38" s="5" t="s">
        <v>611</v>
      </c>
      <c r="NZ38" s="5" t="s">
        <v>611</v>
      </c>
      <c r="OA38" s="5" t="s">
        <v>579</v>
      </c>
      <c r="OB38" s="5" t="s">
        <v>579</v>
      </c>
      <c r="OC38" s="5" t="s">
        <v>579</v>
      </c>
      <c r="OD38" s="5" t="s">
        <v>579</v>
      </c>
      <c r="OE38" s="5" t="s">
        <v>579</v>
      </c>
      <c r="OF38" s="5" t="s">
        <v>579</v>
      </c>
      <c r="OG38" s="5" t="s">
        <v>579</v>
      </c>
      <c r="OH38" s="5" t="s">
        <v>579</v>
      </c>
      <c r="OI38" s="5" t="s">
        <v>579</v>
      </c>
      <c r="OJ38" s="5" t="s">
        <v>579</v>
      </c>
      <c r="OK38" s="5" t="s">
        <v>579</v>
      </c>
      <c r="OL38" s="5" t="s">
        <v>579</v>
      </c>
      <c r="OM38" s="5" t="s">
        <v>611</v>
      </c>
      <c r="ON38" s="5" t="s">
        <v>611</v>
      </c>
      <c r="OO38" s="5" t="s">
        <v>579</v>
      </c>
      <c r="OP38" s="5" t="s">
        <v>579</v>
      </c>
      <c r="OQ38" s="5" t="s">
        <v>579</v>
      </c>
      <c r="OR38" s="5" t="s">
        <v>579</v>
      </c>
      <c r="OS38" s="5" t="s">
        <v>579</v>
      </c>
      <c r="OT38" s="5" t="s">
        <v>579</v>
      </c>
      <c r="OU38" s="5" t="s">
        <v>579</v>
      </c>
      <c r="OV38" s="5" t="s">
        <v>579</v>
      </c>
      <c r="OW38" s="5" t="s">
        <v>649</v>
      </c>
      <c r="OX38" s="5" t="s">
        <v>649</v>
      </c>
      <c r="OY38" s="5" t="s">
        <v>579</v>
      </c>
      <c r="OZ38" s="5" t="s">
        <v>579</v>
      </c>
      <c r="PA38" s="5" t="s">
        <v>819</v>
      </c>
      <c r="PB38" s="5" t="s">
        <v>611</v>
      </c>
      <c r="PC38" s="5" t="s">
        <v>579</v>
      </c>
      <c r="PD38" s="5" t="s">
        <v>579</v>
      </c>
      <c r="PE38" s="5" t="s">
        <v>579</v>
      </c>
      <c r="PF38" s="5" t="s">
        <v>579</v>
      </c>
      <c r="PG38" s="5" t="s">
        <v>579</v>
      </c>
      <c r="PH38" s="5" t="s">
        <v>579</v>
      </c>
      <c r="PI38" s="5" t="s">
        <v>579</v>
      </c>
      <c r="PJ38" s="5" t="s">
        <v>579</v>
      </c>
      <c r="PK38" s="5" t="s">
        <v>650</v>
      </c>
      <c r="PL38" s="5" t="s">
        <v>689</v>
      </c>
      <c r="PM38" s="5" t="s">
        <v>651</v>
      </c>
      <c r="PN38" s="5" t="s">
        <v>651</v>
      </c>
      <c r="PO38" s="5" t="s">
        <v>579</v>
      </c>
      <c r="PP38" s="5" t="s">
        <v>579</v>
      </c>
      <c r="PQ38" s="5" t="s">
        <v>611</v>
      </c>
      <c r="PR38" s="5" t="s">
        <v>611</v>
      </c>
      <c r="PS38" s="5" t="s">
        <v>579</v>
      </c>
      <c r="PT38" s="5" t="s">
        <v>579</v>
      </c>
      <c r="PU38" s="5" t="s">
        <v>650</v>
      </c>
      <c r="PV38" s="5" t="s">
        <v>650</v>
      </c>
      <c r="PW38" s="5" t="s">
        <v>611</v>
      </c>
      <c r="PX38" s="5" t="s">
        <v>611</v>
      </c>
      <c r="PY38" s="5" t="s">
        <v>579</v>
      </c>
      <c r="PZ38" s="5" t="s">
        <v>579</v>
      </c>
      <c r="QA38" s="5" t="s">
        <v>579</v>
      </c>
      <c r="QB38" s="5" t="s">
        <v>579</v>
      </c>
      <c r="QC38" s="5" t="s">
        <v>591</v>
      </c>
      <c r="QD38" s="5" t="s">
        <v>591</v>
      </c>
      <c r="QE38" s="5" t="s">
        <v>579</v>
      </c>
      <c r="QF38" s="5" t="s">
        <v>610</v>
      </c>
      <c r="QG38" s="5" t="s">
        <v>579</v>
      </c>
      <c r="QH38" s="5" t="s">
        <v>579</v>
      </c>
      <c r="QI38" s="5" t="s">
        <v>579</v>
      </c>
      <c r="QJ38" s="5" t="s">
        <v>702</v>
      </c>
      <c r="QK38" s="5" t="s">
        <v>579</v>
      </c>
      <c r="QL38" s="5" t="s">
        <v>579</v>
      </c>
      <c r="QM38" s="5" t="s">
        <v>591</v>
      </c>
      <c r="QN38" s="5" t="s">
        <v>591</v>
      </c>
      <c r="QO38" s="5" t="s">
        <v>591</v>
      </c>
      <c r="QP38" s="5" t="s">
        <v>1804</v>
      </c>
      <c r="QQ38" s="5" t="s">
        <v>591</v>
      </c>
      <c r="QR38" s="5" t="s">
        <v>591</v>
      </c>
      <c r="QS38" s="5" t="s">
        <v>591</v>
      </c>
      <c r="QT38" s="5" t="s">
        <v>591</v>
      </c>
      <c r="QU38" s="5" t="s">
        <v>591</v>
      </c>
      <c r="QV38" s="5" t="s">
        <v>591</v>
      </c>
      <c r="QW38" s="5" t="s">
        <v>656</v>
      </c>
      <c r="QX38" s="5" t="s">
        <v>656</v>
      </c>
      <c r="QY38" s="5" t="s">
        <v>579</v>
      </c>
      <c r="QZ38" s="5" t="s">
        <v>579</v>
      </c>
      <c r="RA38" s="5" t="s">
        <v>605</v>
      </c>
      <c r="RB38" s="5" t="s">
        <v>605</v>
      </c>
      <c r="RC38" s="5" t="s">
        <v>591</v>
      </c>
      <c r="RD38" s="5" t="s">
        <v>591</v>
      </c>
      <c r="RE38" s="5" t="s">
        <v>591</v>
      </c>
      <c r="RF38" s="5" t="s">
        <v>591</v>
      </c>
      <c r="RG38" s="5" t="s">
        <v>591</v>
      </c>
      <c r="RH38" s="5" t="s">
        <v>591</v>
      </c>
      <c r="RI38" s="5" t="s">
        <v>591</v>
      </c>
      <c r="RJ38" s="5" t="s">
        <v>591</v>
      </c>
      <c r="RK38" s="5" t="s">
        <v>591</v>
      </c>
      <c r="RL38" s="5" t="s">
        <v>591</v>
      </c>
      <c r="RM38" s="5" t="s">
        <v>591</v>
      </c>
      <c r="RN38" s="5" t="s">
        <v>591</v>
      </c>
      <c r="RO38" s="5" t="s">
        <v>591</v>
      </c>
      <c r="RP38" s="5" t="s">
        <v>591</v>
      </c>
      <c r="RQ38" s="5" t="s">
        <v>591</v>
      </c>
      <c r="RR38" s="5" t="s">
        <v>591</v>
      </c>
      <c r="RS38" s="5" t="s">
        <v>591</v>
      </c>
      <c r="RT38" s="5" t="s">
        <v>591</v>
      </c>
      <c r="RU38" s="5" t="s">
        <v>591</v>
      </c>
      <c r="RV38" s="5" t="s">
        <v>591</v>
      </c>
      <c r="RW38" s="5" t="s">
        <v>591</v>
      </c>
      <c r="RX38" s="5" t="s">
        <v>591</v>
      </c>
      <c r="RY38" s="5" t="s">
        <v>591</v>
      </c>
      <c r="RZ38" s="5" t="s">
        <v>591</v>
      </c>
      <c r="SA38" s="5" t="s">
        <v>591</v>
      </c>
      <c r="SB38" s="5" t="s">
        <v>591</v>
      </c>
      <c r="SC38" s="5" t="s">
        <v>591</v>
      </c>
      <c r="SD38" s="5" t="s">
        <v>591</v>
      </c>
      <c r="SE38" s="5" t="s">
        <v>591</v>
      </c>
      <c r="SF38" s="5" t="s">
        <v>591</v>
      </c>
      <c r="SG38" s="5" t="s">
        <v>591</v>
      </c>
      <c r="SH38" s="5" t="s">
        <v>591</v>
      </c>
      <c r="SI38" s="5" t="s">
        <v>579</v>
      </c>
      <c r="SJ38" s="5" t="s">
        <v>579</v>
      </c>
      <c r="SK38" s="5" t="s">
        <v>591</v>
      </c>
      <c r="SL38" s="5" t="s">
        <v>591</v>
      </c>
      <c r="SM38" s="5" t="s">
        <v>611</v>
      </c>
      <c r="SN38" s="5" t="s">
        <v>611</v>
      </c>
      <c r="SO38" s="5" t="s">
        <v>611</v>
      </c>
      <c r="SP38" s="5" t="s">
        <v>611</v>
      </c>
      <c r="SQ38" s="5" t="s">
        <v>579</v>
      </c>
      <c r="SR38" s="5" t="s">
        <v>579</v>
      </c>
      <c r="SS38" s="5" t="s">
        <v>579</v>
      </c>
      <c r="ST38" s="5" t="s">
        <v>579</v>
      </c>
      <c r="SU38" s="5" t="s">
        <v>579</v>
      </c>
      <c r="SV38" s="5" t="s">
        <v>579</v>
      </c>
      <c r="SW38" s="5" t="s">
        <v>579</v>
      </c>
      <c r="SX38" s="5" t="s">
        <v>579</v>
      </c>
      <c r="SY38" s="5" t="s">
        <v>579</v>
      </c>
      <c r="SZ38" s="5" t="s">
        <v>579</v>
      </c>
      <c r="TA38" s="5" t="s">
        <v>579</v>
      </c>
      <c r="TB38" s="5" t="s">
        <v>579</v>
      </c>
      <c r="TC38" s="5" t="s">
        <v>579</v>
      </c>
      <c r="TD38" s="5" t="s">
        <v>579</v>
      </c>
      <c r="TE38" s="5" t="s">
        <v>579</v>
      </c>
      <c r="TF38" s="5" t="s">
        <v>579</v>
      </c>
      <c r="TG38" s="5" t="s">
        <v>579</v>
      </c>
      <c r="TH38" s="5" t="s">
        <v>579</v>
      </c>
      <c r="TI38" s="5" t="s">
        <v>579</v>
      </c>
      <c r="TJ38" s="5" t="s">
        <v>579</v>
      </c>
      <c r="TK38" s="5" t="s">
        <v>579</v>
      </c>
      <c r="TL38" s="5" t="s">
        <v>579</v>
      </c>
      <c r="TM38" s="5" t="s">
        <v>579</v>
      </c>
      <c r="TN38" s="5" t="s">
        <v>579</v>
      </c>
      <c r="TO38" s="5" t="s">
        <v>579</v>
      </c>
      <c r="TP38" s="5" t="s">
        <v>579</v>
      </c>
      <c r="TQ38" s="5" t="s">
        <v>579</v>
      </c>
      <c r="TR38" s="5" t="s">
        <v>579</v>
      </c>
      <c r="TS38" s="5" t="s">
        <v>579</v>
      </c>
      <c r="TT38" s="5" t="s">
        <v>702</v>
      </c>
      <c r="TU38" s="5" t="s">
        <v>579</v>
      </c>
      <c r="TV38" s="5" t="s">
        <v>579</v>
      </c>
      <c r="TW38" s="5" t="s">
        <v>579</v>
      </c>
      <c r="TX38" s="5" t="s">
        <v>579</v>
      </c>
      <c r="UI38" s="5" t="s">
        <v>579</v>
      </c>
      <c r="UJ38" s="5" t="s">
        <v>579</v>
      </c>
      <c r="UK38" s="5" t="s">
        <v>611</v>
      </c>
      <c r="UL38" s="5" t="s">
        <v>611</v>
      </c>
      <c r="UM38" s="5" t="s">
        <v>611</v>
      </c>
      <c r="UN38" s="5" t="s">
        <v>611</v>
      </c>
      <c r="UQ38" s="5" t="s">
        <v>645</v>
      </c>
      <c r="UR38" s="5" t="s">
        <v>645</v>
      </c>
      <c r="US38" s="5" t="s">
        <v>658</v>
      </c>
      <c r="UT38" s="5" t="s">
        <v>1814</v>
      </c>
      <c r="UU38" s="5" t="s">
        <v>1815</v>
      </c>
      <c r="UV38" s="5" t="s">
        <v>572</v>
      </c>
      <c r="UW38" s="5" t="s">
        <v>630</v>
      </c>
      <c r="UX38" s="5" t="s">
        <v>630</v>
      </c>
      <c r="UY38" s="5" t="s">
        <v>577</v>
      </c>
      <c r="UZ38" s="5" t="s">
        <v>1816</v>
      </c>
      <c r="VA38" s="5" t="s">
        <v>1816</v>
      </c>
      <c r="VB38" s="5" t="s">
        <v>577</v>
      </c>
    </row>
    <row r="39" spans="1:574" s="5" customFormat="1" x14ac:dyDescent="0.25">
      <c r="A39" s="5" t="s">
        <v>572</v>
      </c>
      <c r="B39" s="6" t="s">
        <v>1787</v>
      </c>
      <c r="C39" s="5" t="s">
        <v>574</v>
      </c>
      <c r="D39" s="6" t="s">
        <v>1788</v>
      </c>
      <c r="E39" s="5" t="s">
        <v>574</v>
      </c>
      <c r="F39" s="5" t="s">
        <v>713</v>
      </c>
      <c r="G39" s="5" t="s">
        <v>713</v>
      </c>
      <c r="H39" s="5" t="s">
        <v>577</v>
      </c>
      <c r="I39" s="5" t="s">
        <v>578</v>
      </c>
      <c r="J39" s="5" t="s">
        <v>578</v>
      </c>
      <c r="K39" s="5" t="s">
        <v>577</v>
      </c>
      <c r="L39" s="5" t="s">
        <v>1954</v>
      </c>
      <c r="M39" s="5">
        <v>75</v>
      </c>
      <c r="N39" s="5" t="s">
        <v>572</v>
      </c>
      <c r="O39" s="5" t="s">
        <v>1780</v>
      </c>
      <c r="P39" s="5" t="s">
        <v>579</v>
      </c>
      <c r="Q39" s="5" t="s">
        <v>572</v>
      </c>
      <c r="R39" s="5" t="s">
        <v>579</v>
      </c>
      <c r="S39" s="5" t="s">
        <v>579</v>
      </c>
      <c r="T39" s="5" t="s">
        <v>577</v>
      </c>
      <c r="U39" s="5" t="s">
        <v>1781</v>
      </c>
      <c r="V39" s="5" t="s">
        <v>1782</v>
      </c>
      <c r="W39" s="5" t="s">
        <v>577</v>
      </c>
      <c r="X39" s="5" t="s">
        <v>1789</v>
      </c>
      <c r="Y39" s="5" t="s">
        <v>1789</v>
      </c>
      <c r="Z39" s="5" t="s">
        <v>577</v>
      </c>
      <c r="AA39" s="5" t="s">
        <v>1790</v>
      </c>
      <c r="AB39" s="5" t="s">
        <v>1790</v>
      </c>
      <c r="AC39" s="5" t="s">
        <v>577</v>
      </c>
      <c r="AD39" s="5" t="s">
        <v>1791</v>
      </c>
      <c r="AE39" s="5" t="s">
        <v>579</v>
      </c>
      <c r="AF39" s="5" t="s">
        <v>577</v>
      </c>
      <c r="AG39" s="5" t="s">
        <v>1792</v>
      </c>
      <c r="AH39" s="5" t="s">
        <v>1792</v>
      </c>
      <c r="AI39" s="5" t="s">
        <v>577</v>
      </c>
      <c r="AL39" s="5" t="s">
        <v>577</v>
      </c>
      <c r="AO39" s="5" t="s">
        <v>577</v>
      </c>
      <c r="AP39" s="5" t="s">
        <v>579</v>
      </c>
      <c r="AQ39" s="5" t="s">
        <v>579</v>
      </c>
      <c r="AR39" s="5" t="s">
        <v>577</v>
      </c>
      <c r="AS39" s="5" t="s">
        <v>1793</v>
      </c>
      <c r="AT39" s="5" t="s">
        <v>586</v>
      </c>
      <c r="AU39" s="5" t="s">
        <v>572</v>
      </c>
      <c r="AV39" s="5" t="s">
        <v>587</v>
      </c>
      <c r="AW39" s="5" t="s">
        <v>587</v>
      </c>
      <c r="AX39" s="5" t="s">
        <v>577</v>
      </c>
      <c r="AY39" s="5" t="s">
        <v>588</v>
      </c>
      <c r="AZ39" s="5" t="s">
        <v>588</v>
      </c>
      <c r="BA39" s="5" t="s">
        <v>577</v>
      </c>
      <c r="BB39" s="5" t="s">
        <v>579</v>
      </c>
      <c r="BC39" s="5" t="s">
        <v>579</v>
      </c>
      <c r="BD39" s="5" t="s">
        <v>577</v>
      </c>
      <c r="BE39" s="5" t="s">
        <v>579</v>
      </c>
      <c r="BF39" s="5" t="s">
        <v>579</v>
      </c>
      <c r="BG39" s="5" t="s">
        <v>577</v>
      </c>
      <c r="BH39" s="5" t="s">
        <v>579</v>
      </c>
      <c r="BI39" s="5" t="s">
        <v>579</v>
      </c>
      <c r="BJ39" s="5" t="s">
        <v>577</v>
      </c>
      <c r="BK39" s="5" t="s">
        <v>579</v>
      </c>
      <c r="BL39" s="5" t="s">
        <v>579</v>
      </c>
      <c r="BM39" s="5" t="s">
        <v>577</v>
      </c>
      <c r="BN39" s="5" t="s">
        <v>579</v>
      </c>
      <c r="BO39" s="5" t="s">
        <v>579</v>
      </c>
      <c r="BP39" s="5" t="s">
        <v>577</v>
      </c>
      <c r="BQ39" s="5" t="s">
        <v>579</v>
      </c>
      <c r="BR39" s="5" t="s">
        <v>579</v>
      </c>
      <c r="BS39" s="5" t="s">
        <v>577</v>
      </c>
      <c r="BT39" s="5" t="s">
        <v>579</v>
      </c>
      <c r="BU39" s="5" t="s">
        <v>689</v>
      </c>
      <c r="BV39" s="5" t="s">
        <v>689</v>
      </c>
      <c r="BW39" s="5" t="s">
        <v>577</v>
      </c>
      <c r="BX39" s="5" t="s">
        <v>1581</v>
      </c>
      <c r="BY39" s="5" t="s">
        <v>1581</v>
      </c>
      <c r="BZ39" s="5" t="s">
        <v>577</v>
      </c>
      <c r="CA39" s="5" t="s">
        <v>579</v>
      </c>
      <c r="CB39" s="5" t="s">
        <v>579</v>
      </c>
      <c r="CC39" s="5" t="s">
        <v>577</v>
      </c>
      <c r="CD39" s="5" t="s">
        <v>579</v>
      </c>
      <c r="CE39" s="5" t="s">
        <v>579</v>
      </c>
      <c r="CF39" s="5" t="s">
        <v>577</v>
      </c>
      <c r="CG39" s="5" t="s">
        <v>591</v>
      </c>
      <c r="CH39" s="5" t="s">
        <v>591</v>
      </c>
      <c r="CI39" s="5" t="s">
        <v>577</v>
      </c>
      <c r="CJ39" s="5" t="s">
        <v>591</v>
      </c>
      <c r="CK39" s="5" t="s">
        <v>591</v>
      </c>
      <c r="CL39" s="5" t="s">
        <v>577</v>
      </c>
      <c r="CM39" s="5" t="s">
        <v>591</v>
      </c>
      <c r="CN39" s="5" t="s">
        <v>591</v>
      </c>
      <c r="CO39" s="5" t="s">
        <v>577</v>
      </c>
      <c r="CP39" s="5" t="s">
        <v>591</v>
      </c>
      <c r="CQ39" s="5" t="s">
        <v>591</v>
      </c>
      <c r="CR39" s="5" t="s">
        <v>577</v>
      </c>
      <c r="CS39" s="5" t="s">
        <v>591</v>
      </c>
      <c r="CT39" s="5" t="s">
        <v>591</v>
      </c>
      <c r="CU39" s="5" t="s">
        <v>577</v>
      </c>
      <c r="CV39" s="5" t="s">
        <v>591</v>
      </c>
      <c r="CW39" s="5" t="s">
        <v>591</v>
      </c>
      <c r="CX39" s="5" t="s">
        <v>577</v>
      </c>
      <c r="CY39" s="5" t="s">
        <v>591</v>
      </c>
      <c r="CZ39" s="5" t="s">
        <v>591</v>
      </c>
      <c r="DA39" s="5" t="s">
        <v>577</v>
      </c>
      <c r="DB39" s="5" t="s">
        <v>591</v>
      </c>
      <c r="DC39" s="5" t="s">
        <v>591</v>
      </c>
      <c r="DD39" s="5" t="s">
        <v>577</v>
      </c>
      <c r="DE39" s="5" t="s">
        <v>591</v>
      </c>
      <c r="DF39" s="5" t="s">
        <v>591</v>
      </c>
      <c r="DG39" s="5" t="s">
        <v>577</v>
      </c>
      <c r="DH39" s="5" t="s">
        <v>579</v>
      </c>
      <c r="DI39" s="5" t="s">
        <v>579</v>
      </c>
      <c r="DJ39" s="5" t="s">
        <v>577</v>
      </c>
      <c r="DK39" s="5" t="s">
        <v>579</v>
      </c>
      <c r="DL39" s="5" t="s">
        <v>579</v>
      </c>
      <c r="DM39" s="5" t="s">
        <v>577</v>
      </c>
      <c r="DN39" s="5" t="s">
        <v>591</v>
      </c>
      <c r="DO39" s="5" t="s">
        <v>591</v>
      </c>
      <c r="DP39" s="5" t="s">
        <v>577</v>
      </c>
      <c r="DQ39" s="5" t="s">
        <v>579</v>
      </c>
      <c r="DR39" s="5" t="s">
        <v>579</v>
      </c>
      <c r="DS39" s="5" t="s">
        <v>577</v>
      </c>
      <c r="DT39" s="5" t="s">
        <v>579</v>
      </c>
      <c r="DU39" s="5" t="s">
        <v>579</v>
      </c>
      <c r="DV39" s="5" t="s">
        <v>577</v>
      </c>
      <c r="DW39" s="5" t="s">
        <v>579</v>
      </c>
      <c r="DX39" s="5" t="s">
        <v>579</v>
      </c>
      <c r="DY39" s="5" t="s">
        <v>577</v>
      </c>
      <c r="DZ39" s="5" t="s">
        <v>579</v>
      </c>
      <c r="EA39" s="5" t="s">
        <v>579</v>
      </c>
      <c r="EB39" s="5" t="s">
        <v>577</v>
      </c>
      <c r="EC39" s="5" t="s">
        <v>1696</v>
      </c>
      <c r="ED39" s="5" t="s">
        <v>1697</v>
      </c>
      <c r="EE39" s="5" t="s">
        <v>1797</v>
      </c>
      <c r="EF39" s="5" t="s">
        <v>1797</v>
      </c>
      <c r="EG39" s="5" t="s">
        <v>1817</v>
      </c>
      <c r="EH39" s="5" t="s">
        <v>1818</v>
      </c>
      <c r="EI39" s="5" t="s">
        <v>1696</v>
      </c>
      <c r="EJ39" s="5" t="s">
        <v>1697</v>
      </c>
      <c r="EK39" s="5" t="s">
        <v>1093</v>
      </c>
      <c r="EL39" s="5" t="s">
        <v>604</v>
      </c>
      <c r="EM39" s="5" t="s">
        <v>605</v>
      </c>
      <c r="EN39" s="5" t="s">
        <v>605</v>
      </c>
      <c r="EO39" s="5" t="s">
        <v>606</v>
      </c>
      <c r="EP39" s="5" t="s">
        <v>606</v>
      </c>
      <c r="EQ39" s="5" t="s">
        <v>607</v>
      </c>
      <c r="ER39" s="5" t="s">
        <v>607</v>
      </c>
      <c r="ES39" s="5" t="s">
        <v>608</v>
      </c>
      <c r="ET39" s="5" t="s">
        <v>608</v>
      </c>
      <c r="EW39" s="5" t="s">
        <v>603</v>
      </c>
      <c r="EX39" s="5" t="s">
        <v>603</v>
      </c>
      <c r="FA39" s="5" t="s">
        <v>609</v>
      </c>
      <c r="FB39" s="5" t="s">
        <v>609</v>
      </c>
      <c r="FC39" s="5" t="s">
        <v>609</v>
      </c>
      <c r="FD39" s="5" t="s">
        <v>609</v>
      </c>
      <c r="FE39" s="5" t="s">
        <v>611</v>
      </c>
      <c r="FF39" s="5" t="s">
        <v>611</v>
      </c>
      <c r="FG39" s="5" t="s">
        <v>604</v>
      </c>
      <c r="FH39" s="5" t="s">
        <v>604</v>
      </c>
      <c r="FI39" s="5" t="s">
        <v>610</v>
      </c>
      <c r="FJ39" s="5" t="s">
        <v>610</v>
      </c>
      <c r="FK39" s="5" t="s">
        <v>611</v>
      </c>
      <c r="FL39" s="5" t="s">
        <v>611</v>
      </c>
      <c r="FM39" s="5" t="s">
        <v>1819</v>
      </c>
      <c r="FN39" s="5" t="s">
        <v>1697</v>
      </c>
      <c r="FO39" s="5" t="s">
        <v>613</v>
      </c>
      <c r="FP39" s="5" t="s">
        <v>613</v>
      </c>
      <c r="FQ39" s="5" t="s">
        <v>579</v>
      </c>
      <c r="FR39" s="5" t="s">
        <v>579</v>
      </c>
      <c r="FS39" s="5" t="s">
        <v>1820</v>
      </c>
      <c r="FT39" s="5" t="s">
        <v>1820</v>
      </c>
      <c r="FU39" s="5" t="s">
        <v>579</v>
      </c>
      <c r="FV39" s="5" t="s">
        <v>579</v>
      </c>
      <c r="FW39" s="5" t="s">
        <v>579</v>
      </c>
      <c r="FX39" s="5" t="s">
        <v>579</v>
      </c>
      <c r="FY39" s="5" t="s">
        <v>1821</v>
      </c>
      <c r="FZ39" s="5" t="s">
        <v>1821</v>
      </c>
      <c r="GA39" s="5" t="s">
        <v>616</v>
      </c>
      <c r="GB39" s="5" t="s">
        <v>579</v>
      </c>
      <c r="GM39" s="5" t="s">
        <v>1822</v>
      </c>
      <c r="GN39" s="5" t="s">
        <v>1822</v>
      </c>
      <c r="GO39" s="5" t="s">
        <v>1823</v>
      </c>
      <c r="GP39" s="5" t="s">
        <v>1822</v>
      </c>
      <c r="GQ39" s="5" t="s">
        <v>576</v>
      </c>
      <c r="GR39" s="5" t="s">
        <v>576</v>
      </c>
      <c r="GS39" s="5" t="s">
        <v>620</v>
      </c>
      <c r="GT39" s="5" t="s">
        <v>620</v>
      </c>
      <c r="GU39" s="5" t="s">
        <v>621</v>
      </c>
      <c r="GV39" s="5" t="s">
        <v>621</v>
      </c>
      <c r="GW39" s="5" t="s">
        <v>622</v>
      </c>
      <c r="GX39" s="5" t="s">
        <v>622</v>
      </c>
      <c r="GY39" s="5" t="s">
        <v>623</v>
      </c>
      <c r="GZ39" s="5" t="s">
        <v>623</v>
      </c>
      <c r="HA39" s="5" t="s">
        <v>579</v>
      </c>
      <c r="HB39" s="5" t="s">
        <v>579</v>
      </c>
      <c r="HC39" s="5" t="s">
        <v>609</v>
      </c>
      <c r="HD39" s="5" t="s">
        <v>609</v>
      </c>
      <c r="HG39" s="5" t="s">
        <v>579</v>
      </c>
      <c r="HH39" s="5" t="s">
        <v>579</v>
      </c>
      <c r="HI39" s="5" t="s">
        <v>579</v>
      </c>
      <c r="HJ39" s="5" t="s">
        <v>579</v>
      </c>
      <c r="HK39" s="5" t="s">
        <v>1806</v>
      </c>
      <c r="HL39" s="5" t="s">
        <v>1807</v>
      </c>
      <c r="HM39" s="5" t="s">
        <v>1797</v>
      </c>
      <c r="HN39" s="5" t="s">
        <v>1797</v>
      </c>
      <c r="HO39" s="5" t="s">
        <v>1808</v>
      </c>
      <c r="HP39" s="5" t="s">
        <v>1808</v>
      </c>
      <c r="HQ39" s="5" t="s">
        <v>627</v>
      </c>
      <c r="HR39" s="5" t="s">
        <v>627</v>
      </c>
      <c r="HS39" s="5" t="s">
        <v>628</v>
      </c>
      <c r="HT39" s="5" t="s">
        <v>628</v>
      </c>
      <c r="HU39" s="5" t="s">
        <v>587</v>
      </c>
      <c r="HV39" s="5" t="s">
        <v>587</v>
      </c>
      <c r="HW39" s="5" t="s">
        <v>591</v>
      </c>
      <c r="HX39" s="5" t="s">
        <v>591</v>
      </c>
      <c r="HY39" s="5" t="s">
        <v>579</v>
      </c>
      <c r="HZ39" s="5" t="s">
        <v>579</v>
      </c>
      <c r="IA39" s="5" t="s">
        <v>1809</v>
      </c>
      <c r="IB39" s="5" t="s">
        <v>1809</v>
      </c>
      <c r="IC39" s="5" t="s">
        <v>609</v>
      </c>
      <c r="ID39" s="5" t="s">
        <v>609</v>
      </c>
      <c r="IE39" s="5" t="s">
        <v>630</v>
      </c>
      <c r="IF39" s="5" t="s">
        <v>630</v>
      </c>
      <c r="IG39" s="5" t="s">
        <v>611</v>
      </c>
      <c r="IH39" s="5" t="s">
        <v>611</v>
      </c>
      <c r="II39" s="5" t="s">
        <v>780</v>
      </c>
      <c r="IJ39" s="5" t="s">
        <v>780</v>
      </c>
      <c r="IK39" s="5" t="s">
        <v>936</v>
      </c>
      <c r="IL39" s="5" t="s">
        <v>936</v>
      </c>
      <c r="IM39" s="5" t="s">
        <v>1824</v>
      </c>
      <c r="IN39" s="5" t="s">
        <v>1824</v>
      </c>
      <c r="IO39" s="5" t="s">
        <v>691</v>
      </c>
      <c r="IP39" s="5" t="s">
        <v>691</v>
      </c>
      <c r="IQ39" s="5" t="s">
        <v>579</v>
      </c>
      <c r="IR39" s="5" t="s">
        <v>579</v>
      </c>
      <c r="IS39" s="5" t="s">
        <v>611</v>
      </c>
      <c r="IT39" s="5" t="s">
        <v>611</v>
      </c>
      <c r="IU39" s="5" t="s">
        <v>579</v>
      </c>
      <c r="IV39" s="5" t="s">
        <v>579</v>
      </c>
      <c r="IW39" s="5" t="s">
        <v>579</v>
      </c>
      <c r="IX39" s="5" t="s">
        <v>579</v>
      </c>
      <c r="IY39" s="5" t="s">
        <v>579</v>
      </c>
      <c r="IZ39" s="5" t="s">
        <v>579</v>
      </c>
      <c r="JA39" s="5" t="s">
        <v>579</v>
      </c>
      <c r="JB39" s="5" t="s">
        <v>579</v>
      </c>
      <c r="JC39" s="5" t="s">
        <v>579</v>
      </c>
      <c r="JD39" s="5" t="s">
        <v>579</v>
      </c>
      <c r="JE39" s="5" t="s">
        <v>635</v>
      </c>
      <c r="JF39" s="5" t="s">
        <v>635</v>
      </c>
      <c r="JG39" s="5" t="s">
        <v>591</v>
      </c>
      <c r="JH39" s="5" t="s">
        <v>591</v>
      </c>
      <c r="JI39" s="5" t="s">
        <v>591</v>
      </c>
      <c r="JJ39" s="5" t="s">
        <v>591</v>
      </c>
      <c r="JK39" s="5" t="s">
        <v>591</v>
      </c>
      <c r="JL39" s="5" t="s">
        <v>591</v>
      </c>
      <c r="JM39" s="5" t="s">
        <v>591</v>
      </c>
      <c r="JN39" s="5" t="s">
        <v>591</v>
      </c>
      <c r="JO39" s="5" t="s">
        <v>591</v>
      </c>
      <c r="JP39" s="5" t="s">
        <v>591</v>
      </c>
      <c r="JQ39" s="5" t="s">
        <v>591</v>
      </c>
      <c r="JR39" s="5" t="s">
        <v>591</v>
      </c>
      <c r="JS39" s="5" t="s">
        <v>591</v>
      </c>
      <c r="JT39" s="5" t="s">
        <v>591</v>
      </c>
      <c r="JU39" s="5" t="s">
        <v>591</v>
      </c>
      <c r="JV39" s="5" t="s">
        <v>591</v>
      </c>
      <c r="JW39" s="5" t="s">
        <v>591</v>
      </c>
      <c r="JX39" s="5" t="s">
        <v>591</v>
      </c>
      <c r="JY39" s="5" t="s">
        <v>591</v>
      </c>
      <c r="JZ39" s="5" t="s">
        <v>591</v>
      </c>
      <c r="KA39" s="5" t="s">
        <v>591</v>
      </c>
      <c r="KB39" s="5" t="s">
        <v>591</v>
      </c>
      <c r="KC39" s="5" t="s">
        <v>591</v>
      </c>
      <c r="KD39" s="5" t="s">
        <v>591</v>
      </c>
      <c r="KE39" s="5" t="s">
        <v>591</v>
      </c>
      <c r="KF39" s="5" t="s">
        <v>591</v>
      </c>
      <c r="KG39" s="5" t="s">
        <v>656</v>
      </c>
      <c r="KH39" s="5" t="s">
        <v>656</v>
      </c>
      <c r="KI39" s="5" t="s">
        <v>579</v>
      </c>
      <c r="KJ39" s="5" t="s">
        <v>579</v>
      </c>
      <c r="KK39" s="5" t="s">
        <v>642</v>
      </c>
      <c r="KL39" s="5" t="s">
        <v>642</v>
      </c>
      <c r="KM39" s="5" t="s">
        <v>591</v>
      </c>
      <c r="KN39" s="5" t="s">
        <v>591</v>
      </c>
      <c r="KO39" s="5" t="s">
        <v>591</v>
      </c>
      <c r="KP39" s="5" t="s">
        <v>591</v>
      </c>
      <c r="KQ39" s="5" t="s">
        <v>591</v>
      </c>
      <c r="KR39" s="5" t="s">
        <v>591</v>
      </c>
      <c r="KS39" s="5" t="s">
        <v>591</v>
      </c>
      <c r="KT39" s="5" t="s">
        <v>591</v>
      </c>
      <c r="KU39" s="5" t="s">
        <v>591</v>
      </c>
      <c r="KV39" s="5" t="s">
        <v>591</v>
      </c>
      <c r="KW39" s="5" t="s">
        <v>591</v>
      </c>
      <c r="KX39" s="5" t="s">
        <v>591</v>
      </c>
      <c r="KY39" s="5" t="s">
        <v>579</v>
      </c>
      <c r="KZ39" s="5" t="s">
        <v>579</v>
      </c>
      <c r="LA39" s="5" t="s">
        <v>579</v>
      </c>
      <c r="LB39" s="5" t="s">
        <v>579</v>
      </c>
      <c r="LC39" s="5" t="s">
        <v>579</v>
      </c>
      <c r="LD39" s="5" t="s">
        <v>579</v>
      </c>
      <c r="LE39" s="5" t="s">
        <v>579</v>
      </c>
      <c r="LF39" s="5" t="s">
        <v>579</v>
      </c>
      <c r="LG39" s="5" t="s">
        <v>579</v>
      </c>
      <c r="LH39" s="5" t="s">
        <v>579</v>
      </c>
      <c r="LI39" s="5" t="s">
        <v>579</v>
      </c>
      <c r="LJ39" s="5" t="s">
        <v>579</v>
      </c>
      <c r="LK39" s="5" t="s">
        <v>579</v>
      </c>
      <c r="LL39" s="5" t="s">
        <v>579</v>
      </c>
      <c r="LM39" s="5" t="s">
        <v>579</v>
      </c>
      <c r="LN39" s="5" t="s">
        <v>579</v>
      </c>
      <c r="LO39" s="5" t="s">
        <v>579</v>
      </c>
      <c r="LP39" s="5" t="s">
        <v>579</v>
      </c>
      <c r="LQ39" s="5" t="s">
        <v>591</v>
      </c>
      <c r="LR39" s="5" t="s">
        <v>591</v>
      </c>
      <c r="LS39" s="5" t="s">
        <v>579</v>
      </c>
      <c r="LT39" s="5" t="s">
        <v>579</v>
      </c>
      <c r="LU39" s="5" t="s">
        <v>579</v>
      </c>
      <c r="LV39" s="5" t="s">
        <v>579</v>
      </c>
      <c r="LW39" s="5" t="s">
        <v>579</v>
      </c>
      <c r="LX39" s="5" t="s">
        <v>579</v>
      </c>
      <c r="LY39" s="5" t="s">
        <v>611</v>
      </c>
      <c r="LZ39" s="5" t="s">
        <v>611</v>
      </c>
      <c r="MA39" s="5" t="s">
        <v>579</v>
      </c>
      <c r="MB39" s="5" t="s">
        <v>579</v>
      </c>
      <c r="MC39" s="5" t="s">
        <v>579</v>
      </c>
      <c r="MD39" s="5" t="s">
        <v>579</v>
      </c>
      <c r="ME39" s="5" t="s">
        <v>645</v>
      </c>
      <c r="MF39" s="5" t="s">
        <v>645</v>
      </c>
      <c r="MG39" s="5" t="s">
        <v>587</v>
      </c>
      <c r="MH39" s="5" t="s">
        <v>587</v>
      </c>
      <c r="MI39" s="5" t="s">
        <v>576</v>
      </c>
      <c r="MJ39" s="5" t="s">
        <v>579</v>
      </c>
      <c r="MK39" s="5" t="s">
        <v>591</v>
      </c>
      <c r="ML39" s="5" t="s">
        <v>591</v>
      </c>
      <c r="MM39" s="5" t="s">
        <v>579</v>
      </c>
      <c r="MN39" s="5" t="s">
        <v>579</v>
      </c>
      <c r="MO39" s="5" t="s">
        <v>579</v>
      </c>
      <c r="MP39" s="5" t="s">
        <v>579</v>
      </c>
      <c r="MQ39" s="5" t="s">
        <v>591</v>
      </c>
      <c r="MR39" s="5" t="s">
        <v>591</v>
      </c>
      <c r="MS39" s="5" t="s">
        <v>591</v>
      </c>
      <c r="MT39" s="5" t="s">
        <v>591</v>
      </c>
      <c r="MU39" s="5" t="s">
        <v>579</v>
      </c>
      <c r="MV39" s="5" t="s">
        <v>579</v>
      </c>
      <c r="MW39" s="5" t="s">
        <v>579</v>
      </c>
      <c r="MX39" s="5" t="s">
        <v>579</v>
      </c>
      <c r="MY39" s="5" t="s">
        <v>579</v>
      </c>
      <c r="MZ39" s="5" t="s">
        <v>579</v>
      </c>
      <c r="NA39" s="5" t="s">
        <v>579</v>
      </c>
      <c r="NB39" s="5" t="s">
        <v>579</v>
      </c>
      <c r="NC39" s="5" t="s">
        <v>579</v>
      </c>
      <c r="ND39" s="5" t="s">
        <v>579</v>
      </c>
      <c r="NE39" s="5" t="s">
        <v>579</v>
      </c>
      <c r="NF39" s="5" t="s">
        <v>579</v>
      </c>
      <c r="NG39" s="5" t="s">
        <v>1696</v>
      </c>
      <c r="NH39" s="5" t="s">
        <v>1697</v>
      </c>
      <c r="NI39" s="5" t="s">
        <v>1825</v>
      </c>
      <c r="NJ39" s="5" t="s">
        <v>1813</v>
      </c>
      <c r="NK39" s="5" t="s">
        <v>579</v>
      </c>
      <c r="NL39" s="5" t="s">
        <v>579</v>
      </c>
      <c r="NM39" s="5" t="s">
        <v>579</v>
      </c>
      <c r="NN39" s="5" t="s">
        <v>579</v>
      </c>
      <c r="NO39" s="5" t="s">
        <v>574</v>
      </c>
      <c r="NP39" s="5" t="s">
        <v>574</v>
      </c>
      <c r="NQ39" s="5" t="s">
        <v>648</v>
      </c>
      <c r="NR39" s="5" t="s">
        <v>648</v>
      </c>
      <c r="NS39" s="5" t="s">
        <v>611</v>
      </c>
      <c r="NT39" s="5" t="s">
        <v>611</v>
      </c>
      <c r="NU39" s="5" t="s">
        <v>611</v>
      </c>
      <c r="NV39" s="5" t="s">
        <v>611</v>
      </c>
      <c r="NW39" s="5" t="s">
        <v>611</v>
      </c>
      <c r="NX39" s="5" t="s">
        <v>611</v>
      </c>
      <c r="NY39" s="5" t="s">
        <v>611</v>
      </c>
      <c r="NZ39" s="5" t="s">
        <v>611</v>
      </c>
      <c r="OA39" s="5" t="s">
        <v>579</v>
      </c>
      <c r="OB39" s="5" t="s">
        <v>579</v>
      </c>
      <c r="OC39" s="5" t="s">
        <v>579</v>
      </c>
      <c r="OD39" s="5" t="s">
        <v>579</v>
      </c>
      <c r="OE39" s="5" t="s">
        <v>579</v>
      </c>
      <c r="OF39" s="5" t="s">
        <v>579</v>
      </c>
      <c r="OG39" s="5" t="s">
        <v>579</v>
      </c>
      <c r="OH39" s="5" t="s">
        <v>579</v>
      </c>
      <c r="OI39" s="5" t="s">
        <v>579</v>
      </c>
      <c r="OJ39" s="5" t="s">
        <v>579</v>
      </c>
      <c r="OK39" s="5" t="s">
        <v>579</v>
      </c>
      <c r="OL39" s="5" t="s">
        <v>579</v>
      </c>
      <c r="OM39" s="5" t="s">
        <v>611</v>
      </c>
      <c r="ON39" s="5" t="s">
        <v>611</v>
      </c>
      <c r="OO39" s="5" t="s">
        <v>579</v>
      </c>
      <c r="OP39" s="5" t="s">
        <v>579</v>
      </c>
      <c r="OQ39" s="5" t="s">
        <v>579</v>
      </c>
      <c r="OR39" s="5" t="s">
        <v>579</v>
      </c>
      <c r="OS39" s="5" t="s">
        <v>579</v>
      </c>
      <c r="OT39" s="5" t="s">
        <v>579</v>
      </c>
      <c r="OU39" s="5" t="s">
        <v>579</v>
      </c>
      <c r="OV39" s="5" t="s">
        <v>579</v>
      </c>
      <c r="OW39" s="5" t="s">
        <v>649</v>
      </c>
      <c r="OX39" s="5" t="s">
        <v>649</v>
      </c>
      <c r="OY39" s="5" t="s">
        <v>579</v>
      </c>
      <c r="OZ39" s="5" t="s">
        <v>579</v>
      </c>
      <c r="PA39" s="5" t="s">
        <v>610</v>
      </c>
      <c r="PB39" s="5" t="s">
        <v>611</v>
      </c>
      <c r="PC39" s="5" t="s">
        <v>579</v>
      </c>
      <c r="PD39" s="5" t="s">
        <v>579</v>
      </c>
      <c r="PE39" s="5" t="s">
        <v>579</v>
      </c>
      <c r="PF39" s="5" t="s">
        <v>579</v>
      </c>
      <c r="PG39" s="5" t="s">
        <v>579</v>
      </c>
      <c r="PH39" s="5" t="s">
        <v>579</v>
      </c>
      <c r="PI39" s="5" t="s">
        <v>579</v>
      </c>
      <c r="PJ39" s="5" t="s">
        <v>579</v>
      </c>
      <c r="PK39" s="5" t="s">
        <v>650</v>
      </c>
      <c r="PL39" s="5" t="s">
        <v>689</v>
      </c>
      <c r="PM39" s="5" t="s">
        <v>651</v>
      </c>
      <c r="PN39" s="5" t="s">
        <v>651</v>
      </c>
      <c r="PO39" s="5" t="s">
        <v>579</v>
      </c>
      <c r="PP39" s="5" t="s">
        <v>579</v>
      </c>
      <c r="PQ39" s="5" t="s">
        <v>611</v>
      </c>
      <c r="PR39" s="5" t="s">
        <v>611</v>
      </c>
      <c r="PS39" s="5" t="s">
        <v>579</v>
      </c>
      <c r="PT39" s="5" t="s">
        <v>579</v>
      </c>
      <c r="PU39" s="5" t="s">
        <v>650</v>
      </c>
      <c r="PV39" s="5" t="s">
        <v>650</v>
      </c>
      <c r="PW39" s="5" t="s">
        <v>611</v>
      </c>
      <c r="PX39" s="5" t="s">
        <v>611</v>
      </c>
      <c r="PY39" s="5" t="s">
        <v>579</v>
      </c>
      <c r="PZ39" s="5" t="s">
        <v>579</v>
      </c>
      <c r="QA39" s="5" t="s">
        <v>579</v>
      </c>
      <c r="QB39" s="5" t="s">
        <v>579</v>
      </c>
      <c r="QC39" s="5" t="s">
        <v>591</v>
      </c>
      <c r="QD39" s="5" t="s">
        <v>591</v>
      </c>
      <c r="QE39" s="5" t="s">
        <v>579</v>
      </c>
      <c r="QF39" s="5" t="s">
        <v>610</v>
      </c>
      <c r="QG39" s="5" t="s">
        <v>579</v>
      </c>
      <c r="QH39" s="5" t="s">
        <v>652</v>
      </c>
      <c r="QI39" s="5" t="s">
        <v>579</v>
      </c>
      <c r="QJ39" s="5" t="s">
        <v>653</v>
      </c>
      <c r="QK39" s="5" t="s">
        <v>579</v>
      </c>
      <c r="QL39" s="5" t="s">
        <v>654</v>
      </c>
      <c r="QM39" s="5" t="s">
        <v>591</v>
      </c>
      <c r="QN39" s="5" t="s">
        <v>591</v>
      </c>
      <c r="QO39" s="5" t="s">
        <v>591</v>
      </c>
      <c r="QP39" s="5" t="s">
        <v>1822</v>
      </c>
      <c r="QQ39" s="5" t="s">
        <v>591</v>
      </c>
      <c r="QR39" s="5" t="s">
        <v>591</v>
      </c>
      <c r="QS39" s="5" t="s">
        <v>591</v>
      </c>
      <c r="QT39" s="5" t="s">
        <v>591</v>
      </c>
      <c r="QU39" s="5" t="s">
        <v>591</v>
      </c>
      <c r="QV39" s="5" t="s">
        <v>591</v>
      </c>
      <c r="QW39" s="5" t="s">
        <v>656</v>
      </c>
      <c r="QX39" s="5" t="s">
        <v>656</v>
      </c>
      <c r="QY39" s="5" t="s">
        <v>579</v>
      </c>
      <c r="QZ39" s="5" t="s">
        <v>579</v>
      </c>
      <c r="RA39" s="5" t="s">
        <v>605</v>
      </c>
      <c r="RB39" s="5" t="s">
        <v>605</v>
      </c>
      <c r="RC39" s="5" t="s">
        <v>591</v>
      </c>
      <c r="RD39" s="5" t="s">
        <v>591</v>
      </c>
      <c r="RE39" s="5" t="s">
        <v>591</v>
      </c>
      <c r="RF39" s="5" t="s">
        <v>591</v>
      </c>
      <c r="RG39" s="5" t="s">
        <v>591</v>
      </c>
      <c r="RH39" s="5" t="s">
        <v>591</v>
      </c>
      <c r="RI39" s="5" t="s">
        <v>591</v>
      </c>
      <c r="RJ39" s="5" t="s">
        <v>591</v>
      </c>
      <c r="RK39" s="5" t="s">
        <v>591</v>
      </c>
      <c r="RL39" s="5" t="s">
        <v>591</v>
      </c>
      <c r="RM39" s="5" t="s">
        <v>591</v>
      </c>
      <c r="RN39" s="5" t="s">
        <v>591</v>
      </c>
      <c r="RO39" s="5" t="s">
        <v>591</v>
      </c>
      <c r="RP39" s="5" t="s">
        <v>591</v>
      </c>
      <c r="RQ39" s="5" t="s">
        <v>591</v>
      </c>
      <c r="RR39" s="5" t="s">
        <v>591</v>
      </c>
      <c r="RS39" s="5" t="s">
        <v>591</v>
      </c>
      <c r="RT39" s="5" t="s">
        <v>591</v>
      </c>
      <c r="RU39" s="5" t="s">
        <v>591</v>
      </c>
      <c r="RV39" s="5" t="s">
        <v>591</v>
      </c>
      <c r="RW39" s="5" t="s">
        <v>591</v>
      </c>
      <c r="RX39" s="5" t="s">
        <v>591</v>
      </c>
      <c r="RY39" s="5" t="s">
        <v>591</v>
      </c>
      <c r="RZ39" s="5" t="s">
        <v>591</v>
      </c>
      <c r="SA39" s="5" t="s">
        <v>591</v>
      </c>
      <c r="SB39" s="5" t="s">
        <v>591</v>
      </c>
      <c r="SC39" s="5" t="s">
        <v>591</v>
      </c>
      <c r="SD39" s="5" t="s">
        <v>591</v>
      </c>
      <c r="SE39" s="5" t="s">
        <v>591</v>
      </c>
      <c r="SF39" s="5" t="s">
        <v>591</v>
      </c>
      <c r="SG39" s="5" t="s">
        <v>591</v>
      </c>
      <c r="SH39" s="5" t="s">
        <v>591</v>
      </c>
      <c r="SI39" s="5" t="s">
        <v>579</v>
      </c>
      <c r="SJ39" s="5" t="s">
        <v>579</v>
      </c>
      <c r="SK39" s="5" t="s">
        <v>591</v>
      </c>
      <c r="SL39" s="5" t="s">
        <v>591</v>
      </c>
      <c r="SM39" s="5" t="s">
        <v>611</v>
      </c>
      <c r="SN39" s="5" t="s">
        <v>611</v>
      </c>
      <c r="SO39" s="5" t="s">
        <v>611</v>
      </c>
      <c r="SP39" s="5" t="s">
        <v>611</v>
      </c>
      <c r="SQ39" s="5" t="s">
        <v>579</v>
      </c>
      <c r="SR39" s="5" t="s">
        <v>579</v>
      </c>
      <c r="SS39" s="5" t="s">
        <v>579</v>
      </c>
      <c r="ST39" s="5" t="s">
        <v>579</v>
      </c>
      <c r="SU39" s="5" t="s">
        <v>579</v>
      </c>
      <c r="SV39" s="5" t="s">
        <v>579</v>
      </c>
      <c r="SW39" s="5" t="s">
        <v>579</v>
      </c>
      <c r="SX39" s="5" t="s">
        <v>579</v>
      </c>
      <c r="SY39" s="5" t="s">
        <v>579</v>
      </c>
      <c r="SZ39" s="5" t="s">
        <v>579</v>
      </c>
      <c r="TA39" s="5" t="s">
        <v>579</v>
      </c>
      <c r="TB39" s="5" t="s">
        <v>579</v>
      </c>
      <c r="TC39" s="5" t="s">
        <v>579</v>
      </c>
      <c r="TD39" s="5" t="s">
        <v>579</v>
      </c>
      <c r="TE39" s="5" t="s">
        <v>579</v>
      </c>
      <c r="TF39" s="5" t="s">
        <v>579</v>
      </c>
      <c r="TG39" s="5" t="s">
        <v>579</v>
      </c>
      <c r="TH39" s="5" t="s">
        <v>579</v>
      </c>
      <c r="TI39" s="5" t="s">
        <v>579</v>
      </c>
      <c r="TJ39" s="5" t="s">
        <v>579</v>
      </c>
      <c r="TK39" s="5" t="s">
        <v>579</v>
      </c>
      <c r="TL39" s="5" t="s">
        <v>579</v>
      </c>
      <c r="TM39" s="5" t="s">
        <v>579</v>
      </c>
      <c r="TN39" s="5" t="s">
        <v>579</v>
      </c>
      <c r="TO39" s="5" t="s">
        <v>579</v>
      </c>
      <c r="TP39" s="5" t="s">
        <v>579</v>
      </c>
      <c r="TQ39" s="5" t="s">
        <v>579</v>
      </c>
      <c r="TR39" s="5" t="s">
        <v>652</v>
      </c>
      <c r="TS39" s="5" t="s">
        <v>579</v>
      </c>
      <c r="TT39" s="5" t="s">
        <v>653</v>
      </c>
      <c r="TU39" s="5" t="s">
        <v>579</v>
      </c>
      <c r="TV39" s="5" t="s">
        <v>654</v>
      </c>
      <c r="TW39" s="5" t="s">
        <v>579</v>
      </c>
      <c r="TX39" s="5" t="s">
        <v>579</v>
      </c>
      <c r="UI39" s="5" t="s">
        <v>579</v>
      </c>
      <c r="UJ39" s="5" t="s">
        <v>579</v>
      </c>
      <c r="UK39" s="5" t="s">
        <v>611</v>
      </c>
      <c r="UL39" s="5" t="s">
        <v>611</v>
      </c>
      <c r="UM39" s="5" t="s">
        <v>611</v>
      </c>
      <c r="UN39" s="5" t="s">
        <v>611</v>
      </c>
      <c r="UQ39" s="5" t="s">
        <v>645</v>
      </c>
      <c r="UR39" s="5" t="s">
        <v>645</v>
      </c>
      <c r="US39" s="5" t="s">
        <v>658</v>
      </c>
      <c r="UT39" s="5" t="s">
        <v>1826</v>
      </c>
      <c r="UU39" s="5" t="s">
        <v>1815</v>
      </c>
      <c r="UV39" s="5" t="s">
        <v>572</v>
      </c>
      <c r="UW39" s="5" t="s">
        <v>630</v>
      </c>
      <c r="UX39" s="5" t="s">
        <v>630</v>
      </c>
      <c r="UY39" s="5" t="s">
        <v>577</v>
      </c>
      <c r="UZ39" s="5" t="s">
        <v>1816</v>
      </c>
      <c r="VA39" s="5" t="s">
        <v>1816</v>
      </c>
      <c r="VB39" s="5" t="s">
        <v>577</v>
      </c>
    </row>
    <row r="40" spans="1:574" s="5" customFormat="1" x14ac:dyDescent="0.25">
      <c r="A40" s="5" t="s">
        <v>572</v>
      </c>
      <c r="B40" s="5" t="str">
        <f>"243566252838363"</f>
        <v>243566252838363</v>
      </c>
      <c r="C40" s="5" t="str">
        <f t="shared" ref="C40:C41" si="0">"999"</f>
        <v>999</v>
      </c>
      <c r="D40" s="5" t="str">
        <f>"251134511045053"</f>
        <v>251134511045053</v>
      </c>
      <c r="E40" s="5" t="str">
        <f t="shared" ref="E40:E41" si="1">"999"</f>
        <v>999</v>
      </c>
      <c r="F40" s="5" t="str">
        <f>"R"</f>
        <v>R</v>
      </c>
      <c r="G40" s="5" t="str">
        <f t="shared" ref="G40:G41" si="2">"R"</f>
        <v>R</v>
      </c>
      <c r="H40" s="5" t="str">
        <f>"Yes"</f>
        <v>Yes</v>
      </c>
      <c r="I40" s="5" t="str">
        <f>"Retail"</f>
        <v>Retail</v>
      </c>
      <c r="J40" s="5" t="str">
        <f>"Retail"</f>
        <v>Retail</v>
      </c>
      <c r="K40" s="5" t="str">
        <f t="shared" ref="K40:K41" si="3">"Yes"</f>
        <v>Yes</v>
      </c>
      <c r="L40" s="5">
        <v>75</v>
      </c>
      <c r="M40" s="5">
        <v>76</v>
      </c>
      <c r="N40" s="5" t="str">
        <f t="shared" ref="N40:N41" si="4">"No"</f>
        <v>No</v>
      </c>
      <c r="O40" s="5" t="str">
        <f>""</f>
        <v/>
      </c>
      <c r="P40" s="5" t="str">
        <f>""</f>
        <v/>
      </c>
      <c r="Q40" s="5" t="str">
        <f t="shared" ref="Q40:Q41" si="5">"Yes"</f>
        <v>Yes</v>
      </c>
      <c r="R40" s="5" t="str">
        <f>""</f>
        <v/>
      </c>
      <c r="S40" s="5" t="str">
        <f>""</f>
        <v/>
      </c>
      <c r="T40" s="5" t="str">
        <f t="shared" ref="T40:T41" si="6">"Yes"</f>
        <v>Yes</v>
      </c>
      <c r="U40" s="5" t="s">
        <v>1782</v>
      </c>
      <c r="V40" s="5" t="s">
        <v>1781</v>
      </c>
      <c r="W40" s="5" t="str">
        <f t="shared" ref="W40:W41" si="7">"Yes"</f>
        <v>Yes</v>
      </c>
      <c r="X40" s="5" t="str">
        <f>"51645075001"</f>
        <v>51645075001</v>
      </c>
      <c r="Y40" s="5" t="str">
        <f>"51645075001"</f>
        <v>51645075001</v>
      </c>
      <c r="Z40" s="5" t="str">
        <f t="shared" ref="Z40:Z41" si="8">"Yes"</f>
        <v>Yes</v>
      </c>
      <c r="AA40" s="5" t="str">
        <f>"DOCUSATE SOD TAB 100MG"</f>
        <v>DOCUSATE SOD TAB 100MG</v>
      </c>
      <c r="AB40" s="5" t="str">
        <f>"DOCUSATE SOD TAB 100MG"</f>
        <v>DOCUSATE SOD TAB 100MG</v>
      </c>
      <c r="AC40" s="5" t="str">
        <f t="shared" ref="AC40:AC41" si="9">"Yes"</f>
        <v>Yes</v>
      </c>
      <c r="AD40" s="5" t="str">
        <f>"46500010300305"</f>
        <v>46500010300305</v>
      </c>
      <c r="AE40" s="5" t="str">
        <f>"46500010300305"</f>
        <v>46500010300305</v>
      </c>
      <c r="AF40" s="5" t="str">
        <f t="shared" ref="AF40:AF41" si="10">"Yes"</f>
        <v>Yes</v>
      </c>
      <c r="AG40" s="5" t="str">
        <f>"DOCUSATE SODIUM TAB 100 MG"</f>
        <v>DOCUSATE SODIUM TAB 100 MG</v>
      </c>
      <c r="AH40" s="5" t="str">
        <f>"DOCUSATE SODIUM TAB 100 MG"</f>
        <v>DOCUSATE SODIUM TAB 100 MG</v>
      </c>
      <c r="AI40" s="5" t="str">
        <f t="shared" ref="AI40:AI41" si="11">"Yes"</f>
        <v>Yes</v>
      </c>
      <c r="AJ40" s="5" t="str">
        <f>"UTCBD01"</f>
        <v>UTCBD01</v>
      </c>
      <c r="AK40" s="5" t="str">
        <f>"UTCBD01"</f>
        <v>UTCBD01</v>
      </c>
      <c r="AL40" s="5" t="str">
        <f t="shared" ref="AL40:AL41" si="12">"Yes"</f>
        <v>Yes</v>
      </c>
      <c r="AM40" s="5" t="str">
        <f t="shared" ref="AM40:AN41" si="13">"UTCUMR037"</f>
        <v>UTCUMR037</v>
      </c>
      <c r="AN40" s="5" t="str">
        <f t="shared" si="13"/>
        <v>UTCUMR037</v>
      </c>
      <c r="AO40" s="5" t="str">
        <f t="shared" ref="AO40:AO41" si="14">"Yes"</f>
        <v>Yes</v>
      </c>
      <c r="AP40" s="5" t="str">
        <f>""</f>
        <v/>
      </c>
      <c r="AQ40" s="5" t="str">
        <f>""</f>
        <v/>
      </c>
      <c r="AR40" s="5" t="str">
        <f>"Yes"</f>
        <v>Yes</v>
      </c>
      <c r="AS40" s="5" t="str">
        <f>"R"</f>
        <v>R</v>
      </c>
      <c r="AT40" s="5" t="str">
        <f t="shared" ref="AT40" si="15">"y"</f>
        <v>y</v>
      </c>
      <c r="AU40" s="5" t="str">
        <f t="shared" ref="AU40:AU41" si="16">"No"</f>
        <v>No</v>
      </c>
      <c r="AV40" s="5" t="str">
        <f>"Y"</f>
        <v>Y</v>
      </c>
      <c r="AW40" s="5" t="str">
        <f>"Y"</f>
        <v>Y</v>
      </c>
      <c r="AX40" s="5" t="str">
        <f t="shared" ref="AX40:AX41" si="17">"Yes"</f>
        <v>Yes</v>
      </c>
      <c r="AY40" s="5" t="str">
        <f>"P"</f>
        <v>P</v>
      </c>
      <c r="AZ40" s="5" t="str">
        <f>"P"</f>
        <v>P</v>
      </c>
      <c r="BA40" s="5" t="str">
        <f t="shared" ref="BA40:BA41" si="18">"Yes"</f>
        <v>Yes</v>
      </c>
      <c r="BB40" s="5" t="str">
        <f>""</f>
        <v/>
      </c>
      <c r="BC40" s="5" t="str">
        <f>""</f>
        <v/>
      </c>
      <c r="BD40" s="5" t="str">
        <f t="shared" ref="BD40:BD41" si="19">"Yes"</f>
        <v>Yes</v>
      </c>
      <c r="BE40" s="5" t="str">
        <f>""</f>
        <v/>
      </c>
      <c r="BF40" s="5" t="str">
        <f>""</f>
        <v/>
      </c>
      <c r="BG40" s="5" t="str">
        <f t="shared" ref="BG40:BG41" si="20">"Yes"</f>
        <v>Yes</v>
      </c>
      <c r="BH40" s="5" t="str">
        <f>""</f>
        <v/>
      </c>
      <c r="BI40" s="5" t="str">
        <f>""</f>
        <v/>
      </c>
      <c r="BJ40" s="5" t="str">
        <f t="shared" ref="BJ40:BJ41" si="21">"Yes"</f>
        <v>Yes</v>
      </c>
      <c r="BK40" s="5" t="str">
        <f>""</f>
        <v/>
      </c>
      <c r="BL40" s="5" t="str">
        <f>""</f>
        <v/>
      </c>
      <c r="BM40" s="5" t="str">
        <f t="shared" ref="BM40:BM41" si="22">"Yes"</f>
        <v>Yes</v>
      </c>
      <c r="BN40" s="5" t="str">
        <f>""</f>
        <v/>
      </c>
      <c r="BO40" s="5" t="str">
        <f>""</f>
        <v/>
      </c>
      <c r="BP40" s="5" t="str">
        <f t="shared" ref="BP40:BP41" si="23">"Yes"</f>
        <v>Yes</v>
      </c>
      <c r="BQ40" s="5" t="str">
        <f>""</f>
        <v/>
      </c>
      <c r="BR40" s="5" t="str">
        <f>""</f>
        <v/>
      </c>
      <c r="BS40" s="5" t="str">
        <f t="shared" ref="BS40:BS41" si="24">"Yes"</f>
        <v>Yes</v>
      </c>
      <c r="BT40" s="5" t="str">
        <f>""</f>
        <v/>
      </c>
      <c r="BU40" s="5" t="str">
        <f>"20.000"</f>
        <v>20.000</v>
      </c>
      <c r="BV40" s="5" t="str">
        <f>"20.000"</f>
        <v>20.000</v>
      </c>
      <c r="BW40" s="5" t="str">
        <f t="shared" ref="BW40:BW41" si="25">"Yes"</f>
        <v>Yes</v>
      </c>
      <c r="BX40" s="5" t="str">
        <f>"10"</f>
        <v>10</v>
      </c>
      <c r="BY40" s="5" t="str">
        <f>"10"</f>
        <v>10</v>
      </c>
      <c r="BZ40" s="5" t="str">
        <f t="shared" ref="BZ40:BZ41" si="26">"Yes"</f>
        <v>Yes</v>
      </c>
      <c r="CA40" s="5" t="str">
        <f>""</f>
        <v/>
      </c>
      <c r="CB40" s="5" t="str">
        <f>""</f>
        <v/>
      </c>
      <c r="CC40" s="5" t="str">
        <f>"Yes"</f>
        <v>Yes</v>
      </c>
      <c r="CD40" s="5" t="str">
        <f>""</f>
        <v/>
      </c>
      <c r="CE40" s="5" t="str">
        <f>""</f>
        <v/>
      </c>
      <c r="CF40" s="5" t="str">
        <f t="shared" ref="CF40:CF41" si="27">"Yes"</f>
        <v>Yes</v>
      </c>
      <c r="CG40" s="5" t="str">
        <f>".00"</f>
        <v>.00</v>
      </c>
      <c r="CH40" s="5" t="str">
        <f>".00"</f>
        <v>.00</v>
      </c>
      <c r="CI40" s="5" t="str">
        <f t="shared" ref="CI40:CI41" si="28">"Yes"</f>
        <v>Yes</v>
      </c>
      <c r="CJ40" s="5" t="str">
        <f>".00"</f>
        <v>.00</v>
      </c>
      <c r="CK40" s="5" t="str">
        <f t="shared" ref="CK40:CK41" si="29">".00"</f>
        <v>.00</v>
      </c>
      <c r="CL40" s="5" t="str">
        <f t="shared" ref="CL40:CL41" si="30">"Yes"</f>
        <v>Yes</v>
      </c>
      <c r="CM40" s="5" t="str">
        <f>".00"</f>
        <v>.00</v>
      </c>
      <c r="CN40" s="5" t="str">
        <f t="shared" ref="CN40:CN41" si="31">".00"</f>
        <v>.00</v>
      </c>
      <c r="CO40" s="5" t="str">
        <f t="shared" ref="CO40:CO41" si="32">"Yes"</f>
        <v>Yes</v>
      </c>
      <c r="CP40" s="5" t="str">
        <f>".00"</f>
        <v>.00</v>
      </c>
      <c r="CQ40" s="5" t="str">
        <f t="shared" ref="CQ40:CQ41" si="33">".00"</f>
        <v>.00</v>
      </c>
      <c r="CR40" s="5" t="str">
        <f t="shared" ref="CR40:CR41" si="34">"Yes"</f>
        <v>Yes</v>
      </c>
      <c r="CS40" s="5" t="str">
        <f>".00"</f>
        <v>.00</v>
      </c>
      <c r="CT40" s="5" t="str">
        <f t="shared" ref="CT40:CT41" si="35">".00"</f>
        <v>.00</v>
      </c>
      <c r="CU40" s="5" t="str">
        <f t="shared" ref="CU40:CU41" si="36">"Yes"</f>
        <v>Yes</v>
      </c>
      <c r="CV40" s="5" t="str">
        <f>".00"</f>
        <v>.00</v>
      </c>
      <c r="CW40" s="5" t="str">
        <f t="shared" ref="CW40:CW41" si="37">".00"</f>
        <v>.00</v>
      </c>
      <c r="CX40" s="5" t="str">
        <f t="shared" ref="CX40:CX41" si="38">"Yes"</f>
        <v>Yes</v>
      </c>
      <c r="CY40" s="5" t="str">
        <f>".00"</f>
        <v>.00</v>
      </c>
      <c r="CZ40" s="5" t="str">
        <f>".00"</f>
        <v>.00</v>
      </c>
      <c r="DA40" s="5" t="str">
        <f t="shared" ref="DA40:DA41" si="39">"Yes"</f>
        <v>Yes</v>
      </c>
      <c r="DB40" s="5" t="str">
        <f t="shared" ref="DB40:DC41" si="40">".00"</f>
        <v>.00</v>
      </c>
      <c r="DC40" s="5" t="str">
        <f>".00"</f>
        <v>.00</v>
      </c>
      <c r="DD40" s="5" t="str">
        <f t="shared" ref="DD40:DD41" si="41">"Yes"</f>
        <v>Yes</v>
      </c>
      <c r="DE40" s="5" t="str">
        <f>".00"</f>
        <v>.00</v>
      </c>
      <c r="DF40" s="5" t="str">
        <f t="shared" ref="DF40:DF41" si="42">".00"</f>
        <v>.00</v>
      </c>
      <c r="DG40" s="5" t="str">
        <f t="shared" ref="DG40:DG41" si="43">"Yes"</f>
        <v>Yes</v>
      </c>
      <c r="DH40" s="5" t="str">
        <f>""</f>
        <v/>
      </c>
      <c r="DI40" s="5" t="str">
        <f>""</f>
        <v/>
      </c>
      <c r="DJ40" s="5" t="str">
        <f t="shared" ref="DJ40:DJ41" si="44">"Yes"</f>
        <v>Yes</v>
      </c>
      <c r="DK40" s="5" t="str">
        <f>""</f>
        <v/>
      </c>
      <c r="DL40" s="5" t="str">
        <f>""</f>
        <v/>
      </c>
      <c r="DM40" s="5" t="str">
        <f t="shared" ref="DM40:DM41" si="45">"Yes"</f>
        <v>Yes</v>
      </c>
      <c r="DN40" s="5" t="str">
        <f t="shared" ref="DN40:DO41" si="46">".00"</f>
        <v>.00</v>
      </c>
      <c r="DO40" s="5" t="str">
        <f t="shared" si="46"/>
        <v>.00</v>
      </c>
      <c r="DP40" s="5" t="str">
        <f t="shared" ref="DP40:DP41" si="47">"Yes"</f>
        <v>Yes</v>
      </c>
      <c r="DQ40" s="5" t="str">
        <f>""</f>
        <v/>
      </c>
      <c r="DR40" s="5" t="str">
        <f>""</f>
        <v/>
      </c>
      <c r="DS40" s="5" t="str">
        <f t="shared" ref="DS40:DS41" si="48">"Yes"</f>
        <v>Yes</v>
      </c>
      <c r="DT40" s="5" t="str">
        <f>""</f>
        <v/>
      </c>
      <c r="DU40" s="5" t="str">
        <f>""</f>
        <v/>
      </c>
      <c r="DV40" s="5" t="str">
        <f t="shared" ref="DV40:DV41" si="49">"Yes"</f>
        <v>Yes</v>
      </c>
      <c r="DW40" s="5" t="str">
        <f>""</f>
        <v/>
      </c>
      <c r="DX40" s="5" t="str">
        <f>""</f>
        <v/>
      </c>
      <c r="DY40" s="5" t="str">
        <f t="shared" ref="DY40:DY41" si="50">"Yes"</f>
        <v>Yes</v>
      </c>
      <c r="DZ40" s="5" t="str">
        <f>""</f>
        <v/>
      </c>
      <c r="EA40" s="5" t="str">
        <f>""</f>
        <v/>
      </c>
      <c r="EB40" s="5" t="str">
        <f t="shared" ref="EB40:EB41" si="51">"Yes"</f>
        <v>Yes</v>
      </c>
      <c r="EC40" s="5" t="str">
        <f>"20241221"</f>
        <v>20241221</v>
      </c>
      <c r="ED40" s="5" t="str">
        <f>"20251221"</f>
        <v>20251221</v>
      </c>
      <c r="EE40" s="5" t="str">
        <f>"4431160"</f>
        <v>4431160</v>
      </c>
      <c r="EF40" s="5" t="str">
        <f>"4431160"</f>
        <v>4431160</v>
      </c>
      <c r="EG40" s="5" t="str">
        <f>"2183192"</f>
        <v>2183192</v>
      </c>
      <c r="EH40" s="5" t="str">
        <f>"511355326632"</f>
        <v>511355326632</v>
      </c>
      <c r="EI40" s="5" t="str">
        <f>"20241221"</f>
        <v>20241221</v>
      </c>
      <c r="EJ40" s="5" t="str">
        <f>"20251221"</f>
        <v>20251221</v>
      </c>
      <c r="EK40" s="5" t="str">
        <f>"00"</f>
        <v>00</v>
      </c>
      <c r="EL40" s="5" t="str">
        <f t="shared" ref="EL40:EL41" si="52">"00"</f>
        <v>00</v>
      </c>
      <c r="EM40" s="5" t="str">
        <f t="shared" ref="EM40:EN41" si="53">"01"</f>
        <v>01</v>
      </c>
      <c r="EN40" s="5" t="str">
        <f t="shared" si="53"/>
        <v>01</v>
      </c>
      <c r="EO40" s="5" t="str">
        <f t="shared" ref="EO40:EP41" si="54">"004336"</f>
        <v>004336</v>
      </c>
      <c r="EP40" s="5" t="str">
        <f t="shared" si="54"/>
        <v>004336</v>
      </c>
      <c r="EQ40" s="5" t="str">
        <f t="shared" ref="EQ40:ER41" si="55">"ADV"</f>
        <v>ADV</v>
      </c>
      <c r="ER40" s="5" t="str">
        <f t="shared" si="55"/>
        <v>ADV</v>
      </c>
      <c r="ES40" s="5" t="str">
        <f t="shared" ref="ES40:ET41" si="56">"RX6487"</f>
        <v>RX6487</v>
      </c>
      <c r="ET40" s="5" t="str">
        <f t="shared" si="56"/>
        <v>RX6487</v>
      </c>
      <c r="EW40" s="5" t="str">
        <f>"02"</f>
        <v>02</v>
      </c>
      <c r="EX40" s="5" t="str">
        <f>"02"</f>
        <v>02</v>
      </c>
      <c r="EY40" s="5" t="str">
        <f>"19500313"</f>
        <v>19500313</v>
      </c>
      <c r="EZ40" s="5" t="str">
        <f>"19500313"</f>
        <v>19500313</v>
      </c>
      <c r="FA40" s="5" t="str">
        <f>"2"</f>
        <v>2</v>
      </c>
      <c r="FB40" s="5" t="str">
        <f>"2"</f>
        <v>2</v>
      </c>
      <c r="FC40" s="5" t="str">
        <f>"2"</f>
        <v>2</v>
      </c>
      <c r="FD40" s="5" t="str">
        <f>"2"</f>
        <v>2</v>
      </c>
      <c r="FE40" s="5" t="str">
        <f t="shared" ref="FE40:FF41" si="57">"0"</f>
        <v>0</v>
      </c>
      <c r="FF40" s="5" t="str">
        <f t="shared" si="57"/>
        <v>0</v>
      </c>
      <c r="FG40" s="5" t="str">
        <f t="shared" ref="FG40:FH41" si="58">"00"</f>
        <v>00</v>
      </c>
      <c r="FH40" s="5" t="str">
        <f t="shared" si="58"/>
        <v>00</v>
      </c>
      <c r="FI40" s="5" t="str">
        <f t="shared" ref="FI40:FJ41" si="59">"1"</f>
        <v>1</v>
      </c>
      <c r="FJ40" s="5" t="str">
        <f t="shared" si="59"/>
        <v>1</v>
      </c>
      <c r="FK40" s="5" t="str">
        <f t="shared" ref="FK40:FL41" si="60">"0"</f>
        <v>0</v>
      </c>
      <c r="FL40" s="5" t="str">
        <f t="shared" si="60"/>
        <v>0</v>
      </c>
      <c r="FM40" s="5" t="str">
        <f>"20241221"</f>
        <v>20241221</v>
      </c>
      <c r="FN40" s="5" t="str">
        <f>"20251221"</f>
        <v>20251221</v>
      </c>
      <c r="FO40" s="5" t="str">
        <f t="shared" ref="FO40:FP41" si="61">"3"</f>
        <v>3</v>
      </c>
      <c r="FP40" s="5" t="str">
        <f t="shared" si="61"/>
        <v>3</v>
      </c>
      <c r="FQ40" s="5" t="str">
        <f>""</f>
        <v/>
      </c>
      <c r="FR40" s="5" t="str">
        <f>""</f>
        <v/>
      </c>
      <c r="FS40" s="5" t="str">
        <f>"5.99"</f>
        <v>5.99</v>
      </c>
      <c r="FT40" s="5" t="str">
        <f>"5.99"</f>
        <v>5.99</v>
      </c>
      <c r="FU40" s="5" t="str">
        <f>""</f>
        <v/>
      </c>
      <c r="FV40" s="5" t="str">
        <f>""</f>
        <v/>
      </c>
      <c r="FW40" s="5" t="str">
        <f>""</f>
        <v/>
      </c>
      <c r="FX40" s="5" t="str">
        <f>""</f>
        <v/>
      </c>
      <c r="FY40" s="5" t="str">
        <f>"1376506337"</f>
        <v>1376506337</v>
      </c>
      <c r="FZ40" s="5" t="str">
        <f>"1376506337"</f>
        <v>1376506337</v>
      </c>
      <c r="GA40" s="5" t="str">
        <f>"22PCVS"</f>
        <v>22PCVS</v>
      </c>
      <c r="GB40" s="5" t="str">
        <f>"PN205C"</f>
        <v>PN205C</v>
      </c>
      <c r="GK40" s="5" t="str">
        <f>""</f>
        <v/>
      </c>
      <c r="GL40" s="5" t="str">
        <f>""</f>
        <v/>
      </c>
      <c r="GM40" s="5" t="str">
        <f>".92"</f>
        <v>.92</v>
      </c>
      <c r="GN40" s="5" t="str">
        <f>".92"</f>
        <v>.92</v>
      </c>
      <c r="GO40" s="5" t="str">
        <f>"3.42"</f>
        <v>3.42</v>
      </c>
      <c r="GP40" s="5" t="str">
        <f>".92"</f>
        <v>.92</v>
      </c>
      <c r="GQ40" s="5" t="str">
        <f t="shared" ref="GQ40:GR41" si="62">"P"</f>
        <v>P</v>
      </c>
      <c r="GR40" s="5" t="str">
        <f t="shared" si="62"/>
        <v>P</v>
      </c>
      <c r="GS40" s="5" t="str">
        <f t="shared" ref="GS40:GT41" si="63">"T"</f>
        <v>T</v>
      </c>
      <c r="GT40" s="5" t="str">
        <f t="shared" si="63"/>
        <v>T</v>
      </c>
      <c r="GW40" s="5" t="s">
        <v>1764</v>
      </c>
      <c r="GX40" s="5" t="s">
        <v>1764</v>
      </c>
      <c r="GY40" s="5" t="s">
        <v>1765</v>
      </c>
      <c r="GZ40" s="5" t="s">
        <v>1765</v>
      </c>
      <c r="HA40" s="5" t="str">
        <f>""</f>
        <v/>
      </c>
      <c r="HB40" s="5" t="str">
        <f>""</f>
        <v/>
      </c>
      <c r="HC40" s="5" t="str">
        <f>"2"</f>
        <v>2</v>
      </c>
      <c r="HD40" s="5" t="str">
        <f>"2"</f>
        <v>2</v>
      </c>
      <c r="HE40" s="8" t="s">
        <v>1766</v>
      </c>
      <c r="HF40" s="8" t="s">
        <v>1766</v>
      </c>
      <c r="HG40" s="5" t="str">
        <f>""</f>
        <v/>
      </c>
      <c r="HH40" s="5" t="str">
        <f>""</f>
        <v/>
      </c>
      <c r="HI40" s="5" t="str">
        <f>""</f>
        <v/>
      </c>
      <c r="HJ40" s="5" t="str">
        <f>""</f>
        <v/>
      </c>
      <c r="HK40" s="5" t="str">
        <f>"1985~10158~PlnOpt-16"</f>
        <v>1985~10158~PlnOpt-16</v>
      </c>
      <c r="HL40" s="5" t="str">
        <f>"1865~3314~PlnOpt-11"</f>
        <v>1865~3314~PlnOpt-11</v>
      </c>
      <c r="HM40" s="5" t="str">
        <f>"4431160"</f>
        <v>4431160</v>
      </c>
      <c r="HN40" s="5" t="str">
        <f>"4431160"</f>
        <v>4431160</v>
      </c>
      <c r="HO40" s="5" t="str">
        <f t="shared" ref="HO40:HP41" si="64">"1391231"</f>
        <v>1391231</v>
      </c>
      <c r="HP40" s="5" t="str">
        <f t="shared" si="64"/>
        <v>1391231</v>
      </c>
      <c r="HQ40" s="5" t="str">
        <f>"CVS PHARMACY"</f>
        <v>CVS PHARMACY</v>
      </c>
      <c r="HR40" s="5" t="str">
        <f>"CVS PHARMACY"</f>
        <v>CVS PHARMACY</v>
      </c>
      <c r="HS40" s="5" t="str">
        <f>"970101"</f>
        <v>970101</v>
      </c>
      <c r="HT40" s="5" t="str">
        <f>"970101"</f>
        <v>970101</v>
      </c>
      <c r="HU40" s="5" t="str">
        <f t="shared" ref="HU40:HV40" si="65">"Y"</f>
        <v>Y</v>
      </c>
      <c r="HV40" s="5" t="str">
        <f t="shared" si="65"/>
        <v>Y</v>
      </c>
      <c r="HW40" s="5" t="str">
        <f t="shared" ref="HW40:HX41" si="66">".00"</f>
        <v>.00</v>
      </c>
      <c r="HX40" s="5" t="str">
        <f t="shared" si="66"/>
        <v>.00</v>
      </c>
      <c r="HY40" s="5" t="str">
        <f>""</f>
        <v/>
      </c>
      <c r="HZ40" s="5" t="str">
        <f>""</f>
        <v/>
      </c>
      <c r="IA40" s="5" t="str">
        <f>"1629171350"</f>
        <v>1629171350</v>
      </c>
      <c r="IB40" s="5" t="str">
        <f>"1629171350"</f>
        <v>1629171350</v>
      </c>
      <c r="IC40" s="5" t="str">
        <f t="shared" ref="IC40:ID41" si="67">"2"</f>
        <v>2</v>
      </c>
      <c r="ID40" s="5" t="str">
        <f t="shared" si="67"/>
        <v>2</v>
      </c>
      <c r="IE40" s="5" t="str">
        <f>""</f>
        <v/>
      </c>
      <c r="IF40" s="5" t="str">
        <f>""</f>
        <v/>
      </c>
      <c r="IG40" s="5" t="str">
        <f t="shared" ref="IG40:IH40" si="68">"0"</f>
        <v>0</v>
      </c>
      <c r="IH40" s="5" t="str">
        <f t="shared" si="68"/>
        <v>0</v>
      </c>
      <c r="II40" s="5" t="str">
        <f t="shared" ref="II40:IJ41" si="69">"MG"</f>
        <v>MG</v>
      </c>
      <c r="IJ40" s="5" t="str">
        <f t="shared" si="69"/>
        <v>MG</v>
      </c>
      <c r="IK40" s="5" t="str">
        <f>"100.000"</f>
        <v>100.000</v>
      </c>
      <c r="IL40" s="5" t="str">
        <f>"100.000"</f>
        <v>100.000</v>
      </c>
      <c r="IM40" s="5" t="str">
        <f>"9171"</f>
        <v>9171</v>
      </c>
      <c r="IN40" s="5" t="str">
        <f>"9171"</f>
        <v>9171</v>
      </c>
      <c r="IO40" s="5" t="str">
        <f t="shared" ref="IO40:IP41" si="70">"OR"</f>
        <v>OR</v>
      </c>
      <c r="IP40" s="5" t="str">
        <f t="shared" si="70"/>
        <v>OR</v>
      </c>
      <c r="IQ40" s="5" t="str">
        <f>""</f>
        <v/>
      </c>
      <c r="IR40" s="5" t="str">
        <f>""</f>
        <v/>
      </c>
      <c r="IS40" s="5" t="str">
        <f t="shared" ref="IS40:IT41" si="71">"0"</f>
        <v>0</v>
      </c>
      <c r="IT40" s="5" t="str">
        <f t="shared" si="71"/>
        <v>0</v>
      </c>
      <c r="IU40" s="5" t="str">
        <f>""</f>
        <v/>
      </c>
      <c r="IV40" s="5" t="str">
        <f>""</f>
        <v/>
      </c>
      <c r="IW40" s="5" t="str">
        <f>""</f>
        <v/>
      </c>
      <c r="IX40" s="5" t="str">
        <f>""</f>
        <v/>
      </c>
      <c r="IY40" s="5" t="str">
        <f>""</f>
        <v/>
      </c>
      <c r="IZ40" s="5" t="str">
        <f>""</f>
        <v/>
      </c>
      <c r="JA40" s="5" t="str">
        <f>""</f>
        <v/>
      </c>
      <c r="JB40" s="5" t="str">
        <f>""</f>
        <v/>
      </c>
      <c r="JC40" s="5" t="str">
        <f>""</f>
        <v/>
      </c>
      <c r="JD40" s="5" t="str">
        <f>""</f>
        <v/>
      </c>
      <c r="JE40" s="5" t="str">
        <f t="shared" ref="JE40:JF41" si="72">"RTX UMR CDH"</f>
        <v>RTX UMR CDH</v>
      </c>
      <c r="JF40" s="5" t="str">
        <f t="shared" si="72"/>
        <v>RTX UMR CDH</v>
      </c>
      <c r="JG40" s="5" t="str">
        <f>".00"</f>
        <v>.00</v>
      </c>
      <c r="JH40" s="5" t="str">
        <f t="shared" ref="JH40" si="73">".00"</f>
        <v>.00</v>
      </c>
      <c r="JI40" s="5" t="str">
        <f>".00"</f>
        <v>.00</v>
      </c>
      <c r="JJ40" s="5" t="str">
        <f>".00"</f>
        <v>.00</v>
      </c>
      <c r="JK40" s="5" t="str">
        <f t="shared" ref="JK40:JR41" si="74">".00"</f>
        <v>.00</v>
      </c>
      <c r="JL40" s="5" t="str">
        <f t="shared" si="74"/>
        <v>.00</v>
      </c>
      <c r="JM40" s="5" t="str">
        <f t="shared" si="74"/>
        <v>.00</v>
      </c>
      <c r="JN40" s="5" t="str">
        <f t="shared" si="74"/>
        <v>.00</v>
      </c>
      <c r="JO40" s="5" t="str">
        <f t="shared" si="74"/>
        <v>.00</v>
      </c>
      <c r="JP40" s="5" t="str">
        <f t="shared" si="74"/>
        <v>.00</v>
      </c>
      <c r="JQ40" s="5" t="str">
        <f t="shared" si="74"/>
        <v>.00</v>
      </c>
      <c r="JR40" s="5" t="str">
        <f>".00"</f>
        <v>.00</v>
      </c>
      <c r="JS40" s="5" t="str">
        <f>".00"</f>
        <v>.00</v>
      </c>
      <c r="JT40" s="5" t="str">
        <f>".00"</f>
        <v>.00</v>
      </c>
      <c r="JU40" s="5" t="str">
        <f t="shared" ref="JU40:KF41" si="75">".00"</f>
        <v>.00</v>
      </c>
      <c r="JV40" s="5" t="str">
        <f t="shared" si="75"/>
        <v>.00</v>
      </c>
      <c r="JW40" s="5" t="str">
        <f t="shared" si="75"/>
        <v>.00</v>
      </c>
      <c r="JX40" s="5" t="str">
        <f t="shared" si="75"/>
        <v>.00</v>
      </c>
      <c r="JY40" s="5" t="str">
        <f t="shared" si="75"/>
        <v>.00</v>
      </c>
      <c r="JZ40" s="5" t="str">
        <f t="shared" si="75"/>
        <v>.00</v>
      </c>
      <c r="KA40" s="5" t="str">
        <f t="shared" si="75"/>
        <v>.00</v>
      </c>
      <c r="KB40" s="5" t="str">
        <f t="shared" si="75"/>
        <v>.00</v>
      </c>
      <c r="KC40" s="5" t="str">
        <f t="shared" si="75"/>
        <v>.00</v>
      </c>
      <c r="KD40" s="5" t="str">
        <f t="shared" si="75"/>
        <v>.00</v>
      </c>
      <c r="KE40" s="5" t="str">
        <f t="shared" si="75"/>
        <v>.00</v>
      </c>
      <c r="KF40" s="5" t="str">
        <f t="shared" si="75"/>
        <v>.00</v>
      </c>
      <c r="KG40" s="5" t="str">
        <f>".0000"</f>
        <v>.0000</v>
      </c>
      <c r="KH40" s="5" t="str">
        <f t="shared" ref="KH40:KH41" si="76">".0000"</f>
        <v>.0000</v>
      </c>
      <c r="KI40" s="5" t="str">
        <f>""</f>
        <v/>
      </c>
      <c r="KJ40" s="5" t="str">
        <f>""</f>
        <v/>
      </c>
      <c r="KK40" s="5" t="str">
        <f t="shared" ref="KK40:KL41" si="77">".00000"</f>
        <v>.00000</v>
      </c>
      <c r="KL40" s="5" t="str">
        <f t="shared" si="77"/>
        <v>.00000</v>
      </c>
      <c r="KM40" s="5" t="str">
        <f t="shared" ref="KM40:KX41" si="78">".00"</f>
        <v>.00</v>
      </c>
      <c r="KN40" s="5" t="str">
        <f t="shared" si="78"/>
        <v>.00</v>
      </c>
      <c r="KO40" s="5" t="str">
        <f t="shared" si="78"/>
        <v>.00</v>
      </c>
      <c r="KP40" s="5" t="str">
        <f t="shared" si="78"/>
        <v>.00</v>
      </c>
      <c r="KQ40" s="5" t="str">
        <f t="shared" si="78"/>
        <v>.00</v>
      </c>
      <c r="KR40" s="5" t="str">
        <f t="shared" si="78"/>
        <v>.00</v>
      </c>
      <c r="KS40" s="5" t="str">
        <f t="shared" si="78"/>
        <v>.00</v>
      </c>
      <c r="KT40" s="5" t="str">
        <f t="shared" si="78"/>
        <v>.00</v>
      </c>
      <c r="KU40" s="5" t="str">
        <f t="shared" si="78"/>
        <v>.00</v>
      </c>
      <c r="KV40" s="5" t="str">
        <f t="shared" si="78"/>
        <v>.00</v>
      </c>
      <c r="KW40" s="5" t="str">
        <f t="shared" si="78"/>
        <v>.00</v>
      </c>
      <c r="KX40" s="5" t="str">
        <f t="shared" si="78"/>
        <v>.00</v>
      </c>
      <c r="KY40" s="5" t="str">
        <f>""</f>
        <v/>
      </c>
      <c r="KZ40" s="5" t="str">
        <f>""</f>
        <v/>
      </c>
      <c r="LA40" s="5" t="str">
        <f>""</f>
        <v/>
      </c>
      <c r="LB40" s="5" t="str">
        <f>""</f>
        <v/>
      </c>
      <c r="LC40" s="5" t="str">
        <f>""</f>
        <v/>
      </c>
      <c r="LD40" s="5" t="str">
        <f>""</f>
        <v/>
      </c>
      <c r="LE40" s="5" t="str">
        <f>""</f>
        <v/>
      </c>
      <c r="LF40" s="5" t="str">
        <f>""</f>
        <v/>
      </c>
      <c r="LG40" s="5" t="str">
        <f>""</f>
        <v/>
      </c>
      <c r="LH40" s="5" t="str">
        <f>""</f>
        <v/>
      </c>
      <c r="LI40" s="5" t="str">
        <f>""</f>
        <v/>
      </c>
      <c r="LJ40" s="5" t="str">
        <f>""</f>
        <v/>
      </c>
      <c r="LK40" s="5" t="str">
        <f>""</f>
        <v/>
      </c>
      <c r="LL40" s="5" t="str">
        <f>""</f>
        <v/>
      </c>
      <c r="LM40" s="5" t="str">
        <f>""</f>
        <v/>
      </c>
      <c r="LN40" s="5" t="str">
        <f>""</f>
        <v/>
      </c>
      <c r="LO40" s="5" t="str">
        <f>""</f>
        <v/>
      </c>
      <c r="LP40" s="5" t="str">
        <f>""</f>
        <v/>
      </c>
      <c r="LQ40" s="5" t="str">
        <f t="shared" ref="LQ40:LR41" si="79">".00"</f>
        <v>.00</v>
      </c>
      <c r="LR40" s="5" t="str">
        <f t="shared" si="79"/>
        <v>.00</v>
      </c>
      <c r="LS40" s="5" t="str">
        <f>""</f>
        <v/>
      </c>
      <c r="LT40" s="5" t="str">
        <f>""</f>
        <v/>
      </c>
      <c r="LU40" s="5" t="s">
        <v>1664</v>
      </c>
      <c r="LV40" s="5" t="s">
        <v>1665</v>
      </c>
      <c r="LW40" s="5" t="str">
        <f>""</f>
        <v/>
      </c>
      <c r="LX40" s="5" t="str">
        <f>""</f>
        <v/>
      </c>
      <c r="LY40" s="5" t="str">
        <f t="shared" ref="LY40:LZ41" si="80">"0"</f>
        <v>0</v>
      </c>
      <c r="LZ40" s="5" t="str">
        <f t="shared" si="80"/>
        <v>0</v>
      </c>
      <c r="MA40" s="5" t="str">
        <f>""</f>
        <v/>
      </c>
      <c r="MB40" s="5" t="str">
        <f>""</f>
        <v/>
      </c>
      <c r="MC40" s="5" t="str">
        <f>""</f>
        <v/>
      </c>
      <c r="MD40" s="5" t="str">
        <f>""</f>
        <v/>
      </c>
      <c r="ME40" s="5" t="str">
        <f t="shared" ref="ME40:MF41" si="81">"N"</f>
        <v>N</v>
      </c>
      <c r="MF40" s="5" t="str">
        <f t="shared" si="81"/>
        <v>N</v>
      </c>
      <c r="MG40" s="5" t="str">
        <f>"N"</f>
        <v>N</v>
      </c>
      <c r="MH40" s="5" t="str">
        <f>"N"</f>
        <v>N</v>
      </c>
      <c r="MI40" s="5" t="str">
        <f>"U"</f>
        <v>U</v>
      </c>
      <c r="MJ40" s="5" t="str">
        <f>"U"</f>
        <v>U</v>
      </c>
      <c r="MK40" s="5" t="str">
        <f t="shared" ref="MK40:ML41" si="82">".00"</f>
        <v>.00</v>
      </c>
      <c r="ML40" s="5" t="str">
        <f t="shared" si="82"/>
        <v>.00</v>
      </c>
      <c r="MM40" s="5" t="str">
        <f>""</f>
        <v/>
      </c>
      <c r="MN40" s="5" t="str">
        <f>""</f>
        <v/>
      </c>
      <c r="MO40" s="5" t="str">
        <f>""</f>
        <v/>
      </c>
      <c r="MP40" s="5" t="str">
        <f>""</f>
        <v/>
      </c>
      <c r="MQ40" s="5" t="str">
        <f t="shared" ref="MQ40:MT41" si="83">".00"</f>
        <v>.00</v>
      </c>
      <c r="MR40" s="5" t="str">
        <f t="shared" si="83"/>
        <v>.00</v>
      </c>
      <c r="MS40" s="5" t="str">
        <f t="shared" si="83"/>
        <v>.00</v>
      </c>
      <c r="MT40" s="5" t="str">
        <f t="shared" si="83"/>
        <v>.00</v>
      </c>
      <c r="MU40" s="5" t="str">
        <f>""</f>
        <v/>
      </c>
      <c r="MV40" s="5" t="str">
        <f>""</f>
        <v/>
      </c>
      <c r="MW40" s="5" t="str">
        <f>""</f>
        <v/>
      </c>
      <c r="MX40" s="5" t="str">
        <f>""</f>
        <v/>
      </c>
      <c r="MY40" s="5" t="str">
        <f>""</f>
        <v/>
      </c>
      <c r="MZ40" s="5" t="str">
        <f>""</f>
        <v/>
      </c>
      <c r="NA40" s="5" t="str">
        <f>""</f>
        <v/>
      </c>
      <c r="NB40" s="5" t="str">
        <f>""</f>
        <v/>
      </c>
      <c r="NC40" s="5" t="str">
        <f>""</f>
        <v/>
      </c>
      <c r="ND40" s="5" t="str">
        <f>""</f>
        <v/>
      </c>
      <c r="NE40" s="5" t="str">
        <f>""</f>
        <v/>
      </c>
      <c r="NF40" s="5" t="str">
        <f>""</f>
        <v/>
      </c>
      <c r="NG40" s="5" t="str">
        <f>"20241221"</f>
        <v>20241221</v>
      </c>
      <c r="NH40" s="5" t="str">
        <f>"20251221"</f>
        <v>20251221</v>
      </c>
      <c r="NI40" s="5" t="str">
        <f>"172208"</f>
        <v>172208</v>
      </c>
      <c r="NJ40" s="5" t="str">
        <f>"123150"</f>
        <v>123150</v>
      </c>
      <c r="NK40" s="5" t="str">
        <f>""</f>
        <v/>
      </c>
      <c r="NL40" s="5" t="str">
        <f>""</f>
        <v/>
      </c>
      <c r="NM40" s="5" t="str">
        <f>""</f>
        <v/>
      </c>
      <c r="NN40" s="5" t="str">
        <f>""</f>
        <v/>
      </c>
      <c r="NO40" s="5" t="str">
        <f t="shared" ref="NO40:NP41" si="84">"999"</f>
        <v>999</v>
      </c>
      <c r="NP40" s="5" t="str">
        <f t="shared" si="84"/>
        <v>999</v>
      </c>
      <c r="NQ40" s="5" t="str">
        <f t="shared" ref="NQ40:NR41" si="85">"75"</f>
        <v>75</v>
      </c>
      <c r="NR40" s="5" t="str">
        <f t="shared" si="85"/>
        <v>75</v>
      </c>
      <c r="NS40" s="5" t="str">
        <f t="shared" ref="NS40:NZ41" si="86">"0"</f>
        <v>0</v>
      </c>
      <c r="NT40" s="5" t="str">
        <f t="shared" si="86"/>
        <v>0</v>
      </c>
      <c r="NU40" s="5" t="str">
        <f t="shared" si="86"/>
        <v>0</v>
      </c>
      <c r="NV40" s="5" t="str">
        <f t="shared" si="86"/>
        <v>0</v>
      </c>
      <c r="NW40" s="5" t="str">
        <f t="shared" si="86"/>
        <v>0</v>
      </c>
      <c r="NX40" s="5" t="str">
        <f t="shared" si="86"/>
        <v>0</v>
      </c>
      <c r="NY40" s="5" t="str">
        <f t="shared" si="86"/>
        <v>0</v>
      </c>
      <c r="NZ40" s="5" t="str">
        <f t="shared" si="86"/>
        <v>0</v>
      </c>
      <c r="OA40" s="5" t="str">
        <f>""</f>
        <v/>
      </c>
      <c r="OB40" s="5" t="str">
        <f>""</f>
        <v/>
      </c>
      <c r="OC40" s="5" t="str">
        <f>""</f>
        <v/>
      </c>
      <c r="OD40" s="5" t="str">
        <f>""</f>
        <v/>
      </c>
      <c r="OE40" s="5" t="str">
        <f>""</f>
        <v/>
      </c>
      <c r="OF40" s="5" t="str">
        <f>""</f>
        <v/>
      </c>
      <c r="OG40" s="5" t="str">
        <f>""</f>
        <v/>
      </c>
      <c r="OH40" s="5" t="str">
        <f>""</f>
        <v/>
      </c>
      <c r="OI40" s="5" t="str">
        <f>""</f>
        <v/>
      </c>
      <c r="OJ40" s="5" t="str">
        <f>""</f>
        <v/>
      </c>
      <c r="OK40" s="5" t="str">
        <f>""</f>
        <v/>
      </c>
      <c r="OL40" s="5" t="str">
        <f>""</f>
        <v/>
      </c>
      <c r="OM40" s="5" t="str">
        <f t="shared" ref="OM40:ON41" si="87">"0"</f>
        <v>0</v>
      </c>
      <c r="ON40" s="5" t="str">
        <f t="shared" si="87"/>
        <v>0</v>
      </c>
      <c r="OO40" s="5" t="str">
        <f>""</f>
        <v/>
      </c>
      <c r="OP40" s="5" t="str">
        <f>""</f>
        <v/>
      </c>
      <c r="OQ40" s="5" t="str">
        <f>""</f>
        <v/>
      </c>
      <c r="OR40" s="5" t="str">
        <f>""</f>
        <v/>
      </c>
      <c r="OS40" s="5" t="str">
        <f>""</f>
        <v/>
      </c>
      <c r="OT40" s="5" t="str">
        <f>""</f>
        <v/>
      </c>
      <c r="OU40" s="5" t="str">
        <f>""</f>
        <v/>
      </c>
      <c r="OV40" s="5" t="str">
        <f>""</f>
        <v/>
      </c>
      <c r="OW40" s="5" t="str">
        <f>"D022000018"</f>
        <v>D022000018</v>
      </c>
      <c r="OX40" s="5" t="str">
        <f t="shared" ref="OX40:OX41" si="88">"D022000018"</f>
        <v>D022000018</v>
      </c>
      <c r="OY40" s="5" t="str">
        <f>""</f>
        <v/>
      </c>
      <c r="OZ40" s="5" t="str">
        <f>""</f>
        <v/>
      </c>
      <c r="PA40" s="5" t="str">
        <f>"0"</f>
        <v>0</v>
      </c>
      <c r="PB40" s="5" t="str">
        <f t="shared" ref="PB40:PB41" si="89">"0"</f>
        <v>0</v>
      </c>
      <c r="PC40" s="5" t="str">
        <f>""</f>
        <v/>
      </c>
      <c r="PD40" s="5" t="str">
        <f>""</f>
        <v/>
      </c>
      <c r="PE40" s="5" t="str">
        <f>""</f>
        <v/>
      </c>
      <c r="PF40" s="5" t="str">
        <f>""</f>
        <v/>
      </c>
      <c r="PG40" s="5" t="str">
        <f>""</f>
        <v/>
      </c>
      <c r="PH40" s="5" t="str">
        <f>""</f>
        <v/>
      </c>
      <c r="PI40" s="5" t="str">
        <f>""</f>
        <v/>
      </c>
      <c r="PJ40" s="5" t="str">
        <f>""</f>
        <v/>
      </c>
      <c r="PK40" s="5" t="str">
        <f>".000"</f>
        <v>.000</v>
      </c>
      <c r="PL40" s="5" t="str">
        <f>"20.000"</f>
        <v>20.000</v>
      </c>
      <c r="PM40" s="5" t="str">
        <f>"2.50"</f>
        <v>2.50</v>
      </c>
      <c r="PN40" s="5" t="str">
        <f>"2.50"</f>
        <v>2.50</v>
      </c>
      <c r="PO40" s="5" t="str">
        <f>""</f>
        <v/>
      </c>
      <c r="PP40" s="5" t="str">
        <f>""</f>
        <v/>
      </c>
      <c r="PQ40" s="5" t="str">
        <f t="shared" ref="PQ40:PR41" si="90">"0"</f>
        <v>0</v>
      </c>
      <c r="PR40" s="5" t="str">
        <f t="shared" si="90"/>
        <v>0</v>
      </c>
      <c r="PS40" s="5" t="str">
        <f>""</f>
        <v/>
      </c>
      <c r="PT40" s="5" t="str">
        <f>""</f>
        <v/>
      </c>
      <c r="PU40" s="5" t="str">
        <f t="shared" ref="PU40:PV41" si="91">".000"</f>
        <v>.000</v>
      </c>
      <c r="PV40" s="5" t="str">
        <f t="shared" si="91"/>
        <v>.000</v>
      </c>
      <c r="PW40" s="5" t="str">
        <f t="shared" ref="PW40:PX41" si="92">"0"</f>
        <v>0</v>
      </c>
      <c r="PX40" s="5" t="str">
        <f t="shared" si="92"/>
        <v>0</v>
      </c>
      <c r="PY40" s="5" t="str">
        <f>""</f>
        <v/>
      </c>
      <c r="PZ40" s="5" t="str">
        <f>""</f>
        <v/>
      </c>
      <c r="QA40" s="5" t="str">
        <f>""</f>
        <v/>
      </c>
      <c r="QB40" s="5" t="str">
        <f>""</f>
        <v/>
      </c>
      <c r="QC40" s="5" t="str">
        <f t="shared" ref="QC40:QD41" si="93">".00"</f>
        <v>.00</v>
      </c>
      <c r="QD40" s="5" t="str">
        <f t="shared" si="93"/>
        <v>.00</v>
      </c>
      <c r="QE40" s="5" t="str">
        <f>""</f>
        <v/>
      </c>
      <c r="QF40" s="5" t="str">
        <f t="shared" ref="QF40:QF41" si="94">"1"</f>
        <v>1</v>
      </c>
      <c r="QG40" s="5" t="str">
        <f>""</f>
        <v/>
      </c>
      <c r="QH40" s="5" t="str">
        <f>"DD"</f>
        <v>DD</v>
      </c>
      <c r="QI40" s="5" t="str">
        <f>""</f>
        <v/>
      </c>
      <c r="QJ40" s="5" t="str">
        <f>"M0"</f>
        <v>M0</v>
      </c>
      <c r="QK40" s="5" t="str">
        <f>""</f>
        <v/>
      </c>
      <c r="QL40" s="5" t="str">
        <f>"1G"</f>
        <v>1G</v>
      </c>
      <c r="QM40" s="5" t="str">
        <f t="shared" ref="QM40:QO41" si="95">".00"</f>
        <v>.00</v>
      </c>
      <c r="QN40" s="5" t="str">
        <f t="shared" si="95"/>
        <v>.00</v>
      </c>
      <c r="QO40" s="5" t="str">
        <f t="shared" si="95"/>
        <v>.00</v>
      </c>
      <c r="QP40" s="5" t="str">
        <f>".92"</f>
        <v>.92</v>
      </c>
      <c r="QQ40" s="5" t="str">
        <f t="shared" ref="QQ40:QV41" si="96">".00"</f>
        <v>.00</v>
      </c>
      <c r="QR40" s="5" t="str">
        <f t="shared" si="96"/>
        <v>.00</v>
      </c>
      <c r="QS40" s="5" t="str">
        <f t="shared" si="96"/>
        <v>.00</v>
      </c>
      <c r="QT40" s="5" t="str">
        <f t="shared" si="96"/>
        <v>.00</v>
      </c>
      <c r="QU40" s="5" t="str">
        <f t="shared" si="96"/>
        <v>.00</v>
      </c>
      <c r="QV40" s="5" t="str">
        <f t="shared" si="96"/>
        <v>.00</v>
      </c>
      <c r="QW40" s="5" t="str">
        <f>".0000"</f>
        <v>.0000</v>
      </c>
      <c r="QX40" s="5" t="str">
        <f t="shared" ref="QX40:QX41" si="97">".0000"</f>
        <v>.0000</v>
      </c>
      <c r="QY40" s="5" t="str">
        <f>""</f>
        <v/>
      </c>
      <c r="QZ40" s="5" t="str">
        <f>""</f>
        <v/>
      </c>
      <c r="RA40" s="5" t="str">
        <f t="shared" ref="RA40:RB41" si="98">"01"</f>
        <v>01</v>
      </c>
      <c r="RB40" s="5" t="str">
        <f t="shared" si="98"/>
        <v>01</v>
      </c>
      <c r="RC40" s="5" t="str">
        <f>".00"</f>
        <v>.00</v>
      </c>
      <c r="RD40" s="5" t="str">
        <f>".00"</f>
        <v>.00</v>
      </c>
      <c r="RE40" s="5" t="str">
        <f t="shared" ref="RE40:SH41" si="99">".00"</f>
        <v>.00</v>
      </c>
      <c r="RF40" s="5" t="str">
        <f t="shared" si="99"/>
        <v>.00</v>
      </c>
      <c r="RG40" s="5" t="str">
        <f t="shared" si="99"/>
        <v>.00</v>
      </c>
      <c r="RH40" s="5" t="str">
        <f t="shared" si="99"/>
        <v>.00</v>
      </c>
      <c r="RI40" s="5" t="str">
        <f t="shared" si="99"/>
        <v>.00</v>
      </c>
      <c r="RJ40" s="5" t="str">
        <f t="shared" si="99"/>
        <v>.00</v>
      </c>
      <c r="RK40" s="5" t="str">
        <f t="shared" si="99"/>
        <v>.00</v>
      </c>
      <c r="RL40" s="5" t="str">
        <f t="shared" si="99"/>
        <v>.00</v>
      </c>
      <c r="RM40" s="5" t="str">
        <f t="shared" si="99"/>
        <v>.00</v>
      </c>
      <c r="RN40" s="5" t="str">
        <f t="shared" si="99"/>
        <v>.00</v>
      </c>
      <c r="RO40" s="5" t="str">
        <f t="shared" si="99"/>
        <v>.00</v>
      </c>
      <c r="RP40" s="5" t="str">
        <f t="shared" si="99"/>
        <v>.00</v>
      </c>
      <c r="RQ40" s="5" t="str">
        <f t="shared" si="99"/>
        <v>.00</v>
      </c>
      <c r="RR40" s="5" t="str">
        <f t="shared" si="99"/>
        <v>.00</v>
      </c>
      <c r="RS40" s="5" t="str">
        <f t="shared" si="99"/>
        <v>.00</v>
      </c>
      <c r="RT40" s="5" t="str">
        <f t="shared" si="99"/>
        <v>.00</v>
      </c>
      <c r="RU40" s="5" t="str">
        <f t="shared" si="99"/>
        <v>.00</v>
      </c>
      <c r="RV40" s="5" t="str">
        <f t="shared" si="99"/>
        <v>.00</v>
      </c>
      <c r="RW40" s="5" t="str">
        <f t="shared" si="99"/>
        <v>.00</v>
      </c>
      <c r="RX40" s="5" t="str">
        <f t="shared" si="99"/>
        <v>.00</v>
      </c>
      <c r="RY40" s="5" t="str">
        <f t="shared" si="99"/>
        <v>.00</v>
      </c>
      <c r="RZ40" s="5" t="str">
        <f t="shared" si="99"/>
        <v>.00</v>
      </c>
      <c r="SA40" s="5" t="str">
        <f t="shared" si="99"/>
        <v>.00</v>
      </c>
      <c r="SB40" s="5" t="str">
        <f t="shared" si="99"/>
        <v>.00</v>
      </c>
      <c r="SC40" s="5" t="str">
        <f t="shared" si="99"/>
        <v>.00</v>
      </c>
      <c r="SD40" s="5" t="str">
        <f t="shared" si="99"/>
        <v>.00</v>
      </c>
      <c r="SE40" s="5" t="str">
        <f t="shared" si="99"/>
        <v>.00</v>
      </c>
      <c r="SF40" s="5" t="str">
        <f t="shared" si="99"/>
        <v>.00</v>
      </c>
      <c r="SG40" s="5" t="str">
        <f t="shared" si="99"/>
        <v>.00</v>
      </c>
      <c r="SH40" s="5" t="str">
        <f t="shared" si="99"/>
        <v>.00</v>
      </c>
      <c r="SI40" s="5" t="str">
        <f>""</f>
        <v/>
      </c>
      <c r="SJ40" s="5" t="str">
        <f>""</f>
        <v/>
      </c>
      <c r="SK40" s="5" t="str">
        <f t="shared" ref="SK40:SL41" si="100">".00"</f>
        <v>.00</v>
      </c>
      <c r="SL40" s="5" t="str">
        <f t="shared" si="100"/>
        <v>.00</v>
      </c>
      <c r="SM40" s="5" t="str">
        <f t="shared" ref="SM40:SP41" si="101">"0"</f>
        <v>0</v>
      </c>
      <c r="SN40" s="5" t="str">
        <f t="shared" si="101"/>
        <v>0</v>
      </c>
      <c r="SO40" s="5" t="str">
        <f t="shared" si="101"/>
        <v>0</v>
      </c>
      <c r="SP40" s="5" t="str">
        <f t="shared" si="101"/>
        <v>0</v>
      </c>
      <c r="SQ40" s="5" t="str">
        <f>""</f>
        <v/>
      </c>
      <c r="SR40" s="5" t="str">
        <f>""</f>
        <v/>
      </c>
      <c r="SS40" s="5" t="str">
        <f>""</f>
        <v/>
      </c>
      <c r="ST40" s="5" t="str">
        <f>""</f>
        <v/>
      </c>
      <c r="SU40" s="5" t="str">
        <f>""</f>
        <v/>
      </c>
      <c r="SV40" s="5" t="str">
        <f>""</f>
        <v/>
      </c>
      <c r="SW40" s="5" t="str">
        <f>""</f>
        <v/>
      </c>
      <c r="SX40" s="5" t="str">
        <f>""</f>
        <v/>
      </c>
      <c r="SY40" s="5" t="str">
        <f>""</f>
        <v/>
      </c>
      <c r="SZ40" s="5" t="str">
        <f>""</f>
        <v/>
      </c>
      <c r="TA40" s="5" t="str">
        <f>""</f>
        <v/>
      </c>
      <c r="TB40" s="5" t="str">
        <f>""</f>
        <v/>
      </c>
      <c r="TC40" s="5" t="str">
        <f>""</f>
        <v/>
      </c>
      <c r="TD40" s="5" t="str">
        <f>""</f>
        <v/>
      </c>
      <c r="TE40" s="5" t="str">
        <f>""</f>
        <v/>
      </c>
      <c r="TF40" s="5" t="str">
        <f>""</f>
        <v/>
      </c>
      <c r="TG40" s="5" t="str">
        <f>""</f>
        <v/>
      </c>
      <c r="TH40" s="5" t="str">
        <f>""</f>
        <v/>
      </c>
      <c r="TI40" s="5" t="str">
        <f>""</f>
        <v/>
      </c>
      <c r="TJ40" s="5" t="str">
        <f>""</f>
        <v/>
      </c>
      <c r="TK40" s="5" t="str">
        <f>""</f>
        <v/>
      </c>
      <c r="TL40" s="5" t="str">
        <f>""</f>
        <v/>
      </c>
      <c r="TM40" s="5" t="str">
        <f>""</f>
        <v/>
      </c>
      <c r="TN40" s="5" t="str">
        <f>""</f>
        <v/>
      </c>
      <c r="TO40" s="5" t="str">
        <f>""</f>
        <v/>
      </c>
      <c r="TP40" s="5" t="str">
        <f>""</f>
        <v/>
      </c>
      <c r="TQ40" s="5" t="str">
        <f>""</f>
        <v/>
      </c>
      <c r="TR40" s="5" t="str">
        <f>"DD"</f>
        <v>DD</v>
      </c>
      <c r="TS40" s="5" t="str">
        <f>""</f>
        <v/>
      </c>
      <c r="TT40" s="5" t="str">
        <f>"M0"</f>
        <v>M0</v>
      </c>
      <c r="TU40" s="5" t="str">
        <f>""</f>
        <v/>
      </c>
      <c r="TV40" s="5" t="str">
        <f>"1G"</f>
        <v>1G</v>
      </c>
      <c r="TW40" s="5" t="str">
        <f>""</f>
        <v/>
      </c>
      <c r="TX40" s="5" t="str">
        <f>""</f>
        <v/>
      </c>
      <c r="TY40" s="5" t="str">
        <f t="shared" ref="TY40:TZ41" si="102">"20200401"</f>
        <v>20200401</v>
      </c>
      <c r="TZ40" s="5" t="str">
        <f t="shared" si="102"/>
        <v>20200401</v>
      </c>
      <c r="UA40" s="5" t="str">
        <f t="shared" ref="UA40:UB41" si="103">"20391231"</f>
        <v>20391231</v>
      </c>
      <c r="UB40" s="5" t="str">
        <f t="shared" si="103"/>
        <v>20391231</v>
      </c>
      <c r="UC40" s="5" t="str">
        <f t="shared" ref="UC40:UD41" si="104">"UTCUMR037"</f>
        <v>UTCUMR037</v>
      </c>
      <c r="UD40" s="5" t="str">
        <f t="shared" si="104"/>
        <v>UTCUMR037</v>
      </c>
      <c r="UE40" s="5" t="str">
        <f t="shared" ref="UE40:UE41" si="105">"0"</f>
        <v>0</v>
      </c>
      <c r="UF40" s="5" t="str">
        <f t="shared" ref="UF40" si="106">"20250101"</f>
        <v>20250101</v>
      </c>
      <c r="UG40" s="5" t="str">
        <f t="shared" ref="UG40:UG41" si="107">"0"</f>
        <v>0</v>
      </c>
      <c r="UH40" s="5" t="str">
        <f t="shared" ref="UH40" si="108">"20391231"</f>
        <v>20391231</v>
      </c>
      <c r="UI40" s="5" t="str">
        <f>""</f>
        <v/>
      </c>
      <c r="UJ40" s="5" t="str">
        <f>""</f>
        <v/>
      </c>
      <c r="UK40" s="5" t="str">
        <f t="shared" ref="UK40:UN41" si="109">"0"</f>
        <v>0</v>
      </c>
      <c r="UL40" s="5" t="str">
        <f t="shared" si="109"/>
        <v>0</v>
      </c>
      <c r="UM40" s="5" t="str">
        <f t="shared" si="109"/>
        <v>0</v>
      </c>
      <c r="UN40" s="5" t="str">
        <f t="shared" si="109"/>
        <v>0</v>
      </c>
      <c r="UO40" s="5" t="str">
        <f>"648300000*0000000099"</f>
        <v>648300000*0000000099</v>
      </c>
      <c r="UP40" s="5" t="str">
        <f>"000006483*A000000102"</f>
        <v>000006483*A000000102</v>
      </c>
      <c r="UQ40" s="5" t="str">
        <f t="shared" ref="UQ40:UR41" si="110">"N"</f>
        <v>N</v>
      </c>
      <c r="UR40" s="5" t="str">
        <f t="shared" si="110"/>
        <v>N</v>
      </c>
      <c r="US40" s="5" t="str">
        <f t="shared" ref="US40:US41" si="111">"A000542741"</f>
        <v>A000542741</v>
      </c>
      <c r="UT40" s="5" t="str">
        <f>"Rej-70~~."</f>
        <v>Rej-70~~.</v>
      </c>
      <c r="UU40" s="5" t="str">
        <f>"Rej-77~~."</f>
        <v>Rej-77~~.</v>
      </c>
      <c r="UV40" s="5" t="str">
        <f t="shared" ref="UV40:UV41" si="112">"No"</f>
        <v>No</v>
      </c>
      <c r="UW40" s="5" t="str">
        <f>"X"</f>
        <v>X</v>
      </c>
      <c r="UX40" s="5" t="str">
        <f>"X"</f>
        <v>X</v>
      </c>
      <c r="UY40" s="5" t="str">
        <f>"Yes"</f>
        <v>Yes</v>
      </c>
      <c r="UZ40" s="5" t="str">
        <f>"Claim with Reject Codes"</f>
        <v>Claim with Reject Codes</v>
      </c>
      <c r="VA40" s="5" t="str">
        <f>"Claim with Reject Codes"</f>
        <v>Claim with Reject Codes</v>
      </c>
      <c r="VB40" s="5" t="str">
        <f>"Yes"</f>
        <v>Yes</v>
      </c>
    </row>
    <row r="41" spans="1:574" s="5" customFormat="1" x14ac:dyDescent="0.25">
      <c r="A41" s="5" t="s">
        <v>572</v>
      </c>
      <c r="B41" s="5" t="str">
        <f>"241734772027001"</f>
        <v>241734772027001</v>
      </c>
      <c r="C41" s="5" t="str">
        <f t="shared" si="0"/>
        <v>999</v>
      </c>
      <c r="D41" s="5" t="str">
        <f>"251134503270053"</f>
        <v>251134503270053</v>
      </c>
      <c r="E41" s="5" t="str">
        <f t="shared" si="1"/>
        <v>999</v>
      </c>
      <c r="F41" s="5" t="str">
        <f>"R"</f>
        <v>R</v>
      </c>
      <c r="G41" s="5" t="str">
        <f t="shared" si="2"/>
        <v>R</v>
      </c>
      <c r="H41" s="5" t="str">
        <f>"Yes"</f>
        <v>Yes</v>
      </c>
      <c r="I41" s="5" t="str">
        <f>"Retail"</f>
        <v>Retail</v>
      </c>
      <c r="J41" s="5" t="str">
        <f>"Retail"</f>
        <v>Retail</v>
      </c>
      <c r="K41" s="5" t="str">
        <f t="shared" si="3"/>
        <v>Yes</v>
      </c>
      <c r="L41" s="5" t="str">
        <f>"70"</f>
        <v>70</v>
      </c>
      <c r="M41" s="5" t="str">
        <f>"69"</f>
        <v>69</v>
      </c>
      <c r="N41" s="5" t="str">
        <f t="shared" si="4"/>
        <v>No</v>
      </c>
      <c r="O41" s="5" t="str">
        <f>""</f>
        <v/>
      </c>
      <c r="P41" s="5" t="str">
        <f>""</f>
        <v/>
      </c>
      <c r="Q41" s="5" t="str">
        <f t="shared" si="5"/>
        <v>Yes</v>
      </c>
      <c r="R41" s="5" t="str">
        <f>""</f>
        <v/>
      </c>
      <c r="S41" s="5" t="str">
        <f>""</f>
        <v/>
      </c>
      <c r="T41" s="5" t="str">
        <f t="shared" si="6"/>
        <v>Yes</v>
      </c>
      <c r="U41" s="5" t="str">
        <f>"OTC'S NOT COVERED"</f>
        <v>OTC'S NOT COVERED</v>
      </c>
      <c r="V41" s="5" t="str">
        <f>"COMM BPG 004336/ADV/RX1108|~|FILLED AFTER COVERAGE TRM"</f>
        <v>COMM BPG 004336/ADV/RX1108|~|FILLED AFTER COVERAGE TRM</v>
      </c>
      <c r="W41" s="5" t="str">
        <f t="shared" si="7"/>
        <v>Yes</v>
      </c>
      <c r="X41" s="5" t="str">
        <f>"41415017673"</f>
        <v>41415017673</v>
      </c>
      <c r="Y41" s="5" t="str">
        <f>"41415017673"</f>
        <v>41415017673</v>
      </c>
      <c r="Z41" s="5" t="str">
        <f t="shared" si="8"/>
        <v>Yes</v>
      </c>
      <c r="AA41" s="5" t="str">
        <f>"PX ANTACID   CHW 1000MG"</f>
        <v>PX ANTACID   CHW 1000MG</v>
      </c>
      <c r="AB41" s="5" t="str">
        <f>"PX ANTACID   CHW 1000MG"</f>
        <v>PX ANTACID   CHW 1000MG</v>
      </c>
      <c r="AC41" s="5" t="str">
        <f t="shared" si="9"/>
        <v>Yes</v>
      </c>
      <c r="AD41" s="5" t="str">
        <f>"48300010000545"</f>
        <v>48300010000545</v>
      </c>
      <c r="AE41" s="5" t="str">
        <f>""</f>
        <v/>
      </c>
      <c r="AF41" s="5" t="str">
        <f t="shared" si="10"/>
        <v>Yes</v>
      </c>
      <c r="AG41" s="5" t="str">
        <f>"CALCIUM CARBONATE (ANTACID) CHEW TAB 1000 MG"</f>
        <v>CALCIUM CARBONATE (ANTACID) CHEW TAB 1000 MG</v>
      </c>
      <c r="AH41" s="5" t="str">
        <f>"CALCIUM CARBONATE (ANTACID) CHEW TAB 1000 MG"</f>
        <v>CALCIUM CARBONATE (ANTACID) CHEW TAB 1000 MG</v>
      </c>
      <c r="AI41" s="5" t="str">
        <f t="shared" si="11"/>
        <v>Yes</v>
      </c>
      <c r="AJ41" s="5" t="str">
        <f>"UTCBD01"</f>
        <v>UTCBD01</v>
      </c>
      <c r="AK41" s="5" t="str">
        <f>""</f>
        <v/>
      </c>
      <c r="AL41" s="5" t="str">
        <f t="shared" si="12"/>
        <v>Yes</v>
      </c>
      <c r="AM41" s="5" t="str">
        <f t="shared" si="13"/>
        <v>UTCUMR037</v>
      </c>
      <c r="AN41" s="5" t="str">
        <f>""</f>
        <v/>
      </c>
      <c r="AO41" s="5" t="str">
        <f t="shared" si="14"/>
        <v>Yes</v>
      </c>
      <c r="AP41" s="5" t="str">
        <f>""</f>
        <v/>
      </c>
      <c r="AQ41" s="5" t="str">
        <f>""</f>
        <v/>
      </c>
      <c r="AR41" s="5" t="str">
        <f>"Yes"</f>
        <v>Yes</v>
      </c>
      <c r="AS41" s="5" t="str">
        <f>"R"</f>
        <v>R</v>
      </c>
      <c r="AT41" s="5" t="str">
        <f>"F"</f>
        <v>F</v>
      </c>
      <c r="AU41" s="5" t="str">
        <f t="shared" si="16"/>
        <v>No</v>
      </c>
      <c r="AV41" s="5" t="str">
        <f>"Y"</f>
        <v>Y</v>
      </c>
      <c r="AW41" s="5" t="str">
        <f>"Y"</f>
        <v>Y</v>
      </c>
      <c r="AX41" s="5" t="str">
        <f t="shared" si="17"/>
        <v>Yes</v>
      </c>
      <c r="AY41" s="5" t="str">
        <f>"P"</f>
        <v>P</v>
      </c>
      <c r="AZ41" s="5" t="str">
        <f>"P"</f>
        <v>P</v>
      </c>
      <c r="BA41" s="5" t="str">
        <f t="shared" si="18"/>
        <v>Yes</v>
      </c>
      <c r="BB41" s="5" t="str">
        <f>""</f>
        <v/>
      </c>
      <c r="BC41" s="5" t="str">
        <f>""</f>
        <v/>
      </c>
      <c r="BD41" s="5" t="str">
        <f t="shared" si="19"/>
        <v>Yes</v>
      </c>
      <c r="BE41" s="5" t="str">
        <f>""</f>
        <v/>
      </c>
      <c r="BF41" s="5" t="str">
        <f>""</f>
        <v/>
      </c>
      <c r="BG41" s="5" t="str">
        <f t="shared" si="20"/>
        <v>Yes</v>
      </c>
      <c r="BH41" s="5" t="str">
        <f>""</f>
        <v/>
      </c>
      <c r="BI41" s="5" t="str">
        <f>""</f>
        <v/>
      </c>
      <c r="BJ41" s="5" t="str">
        <f t="shared" si="21"/>
        <v>Yes</v>
      </c>
      <c r="BK41" s="5" t="str">
        <f>""</f>
        <v/>
      </c>
      <c r="BL41" s="5" t="str">
        <f>""</f>
        <v/>
      </c>
      <c r="BM41" s="5" t="str">
        <f t="shared" si="22"/>
        <v>Yes</v>
      </c>
      <c r="BN41" s="5" t="str">
        <f>""</f>
        <v/>
      </c>
      <c r="BO41" s="5" t="str">
        <f>""</f>
        <v/>
      </c>
      <c r="BP41" s="5" t="str">
        <f t="shared" si="23"/>
        <v>Yes</v>
      </c>
      <c r="BQ41" s="5" t="str">
        <f>""</f>
        <v/>
      </c>
      <c r="BR41" s="5" t="str">
        <f>""</f>
        <v/>
      </c>
      <c r="BS41" s="5" t="str">
        <f t="shared" si="24"/>
        <v>Yes</v>
      </c>
      <c r="BT41" s="5" t="str">
        <f>""</f>
        <v/>
      </c>
      <c r="BU41" s="5" t="str">
        <f>"20.000"</f>
        <v>20.000</v>
      </c>
      <c r="BV41" s="5" t="str">
        <f>"20.000"</f>
        <v>20.000</v>
      </c>
      <c r="BW41" s="5" t="str">
        <f t="shared" si="25"/>
        <v>Yes</v>
      </c>
      <c r="BX41" s="5" t="str">
        <f>"5"</f>
        <v>5</v>
      </c>
      <c r="BY41" s="5" t="str">
        <f>"5"</f>
        <v>5</v>
      </c>
      <c r="BZ41" s="5" t="str">
        <f t="shared" si="26"/>
        <v>Yes</v>
      </c>
      <c r="CA41" s="5" t="str">
        <f>""</f>
        <v/>
      </c>
      <c r="CB41" s="5" t="str">
        <f>""</f>
        <v/>
      </c>
      <c r="CC41" s="5" t="str">
        <f>"Yes"</f>
        <v>Yes</v>
      </c>
      <c r="CD41" s="5" t="str">
        <f>""</f>
        <v/>
      </c>
      <c r="CE41" s="5" t="str">
        <f>""</f>
        <v/>
      </c>
      <c r="CF41" s="5" t="str">
        <f t="shared" si="27"/>
        <v>Yes</v>
      </c>
      <c r="CG41" s="5" t="str">
        <f>".00"</f>
        <v>.00</v>
      </c>
      <c r="CH41" s="5" t="str">
        <f>".00"</f>
        <v>.00</v>
      </c>
      <c r="CI41" s="5" t="str">
        <f t="shared" si="28"/>
        <v>Yes</v>
      </c>
      <c r="CJ41" s="5" t="str">
        <f>".00"</f>
        <v>.00</v>
      </c>
      <c r="CK41" s="5" t="str">
        <f t="shared" si="29"/>
        <v>.00</v>
      </c>
      <c r="CL41" s="5" t="str">
        <f t="shared" si="30"/>
        <v>Yes</v>
      </c>
      <c r="CM41" s="5" t="str">
        <f>".00"</f>
        <v>.00</v>
      </c>
      <c r="CN41" s="5" t="str">
        <f t="shared" si="31"/>
        <v>.00</v>
      </c>
      <c r="CO41" s="5" t="str">
        <f t="shared" si="32"/>
        <v>Yes</v>
      </c>
      <c r="CP41" s="5" t="str">
        <f>".00"</f>
        <v>.00</v>
      </c>
      <c r="CQ41" s="5" t="str">
        <f t="shared" si="33"/>
        <v>.00</v>
      </c>
      <c r="CR41" s="5" t="str">
        <f t="shared" si="34"/>
        <v>Yes</v>
      </c>
      <c r="CS41" s="5" t="str">
        <f>".00"</f>
        <v>.00</v>
      </c>
      <c r="CT41" s="5" t="str">
        <f t="shared" si="35"/>
        <v>.00</v>
      </c>
      <c r="CU41" s="5" t="str">
        <f t="shared" si="36"/>
        <v>Yes</v>
      </c>
      <c r="CV41" s="5" t="str">
        <f>".00"</f>
        <v>.00</v>
      </c>
      <c r="CW41" s="5" t="str">
        <f t="shared" si="37"/>
        <v>.00</v>
      </c>
      <c r="CX41" s="5" t="str">
        <f t="shared" si="38"/>
        <v>Yes</v>
      </c>
      <c r="CY41" s="5" t="str">
        <f>".00"</f>
        <v>.00</v>
      </c>
      <c r="CZ41" s="5" t="str">
        <f>".00"</f>
        <v>.00</v>
      </c>
      <c r="DA41" s="5" t="str">
        <f t="shared" si="39"/>
        <v>Yes</v>
      </c>
      <c r="DB41" s="5" t="str">
        <f t="shared" si="40"/>
        <v>.00</v>
      </c>
      <c r="DC41" s="5" t="str">
        <f t="shared" si="40"/>
        <v>.00</v>
      </c>
      <c r="DD41" s="5" t="str">
        <f t="shared" si="41"/>
        <v>Yes</v>
      </c>
      <c r="DE41" s="5" t="str">
        <f>".00"</f>
        <v>.00</v>
      </c>
      <c r="DF41" s="5" t="str">
        <f t="shared" si="42"/>
        <v>.00</v>
      </c>
      <c r="DG41" s="5" t="str">
        <f t="shared" si="43"/>
        <v>Yes</v>
      </c>
      <c r="DH41" s="5" t="str">
        <f>""</f>
        <v/>
      </c>
      <c r="DI41" s="5" t="str">
        <f>""</f>
        <v/>
      </c>
      <c r="DJ41" s="5" t="str">
        <f t="shared" si="44"/>
        <v>Yes</v>
      </c>
      <c r="DK41" s="5" t="str">
        <f>""</f>
        <v/>
      </c>
      <c r="DL41" s="5" t="str">
        <f>""</f>
        <v/>
      </c>
      <c r="DM41" s="5" t="str">
        <f t="shared" si="45"/>
        <v>Yes</v>
      </c>
      <c r="DN41" s="5" t="str">
        <f t="shared" si="46"/>
        <v>.00</v>
      </c>
      <c r="DO41" s="5" t="str">
        <f t="shared" si="46"/>
        <v>.00</v>
      </c>
      <c r="DP41" s="5" t="str">
        <f t="shared" si="47"/>
        <v>Yes</v>
      </c>
      <c r="DQ41" s="5" t="str">
        <f>""</f>
        <v/>
      </c>
      <c r="DR41" s="5" t="str">
        <f>""</f>
        <v/>
      </c>
      <c r="DS41" s="5" t="str">
        <f t="shared" si="48"/>
        <v>Yes</v>
      </c>
      <c r="DT41" s="5" t="str">
        <f>""</f>
        <v/>
      </c>
      <c r="DU41" s="5" t="str">
        <f>""</f>
        <v/>
      </c>
      <c r="DV41" s="5" t="str">
        <f t="shared" si="49"/>
        <v>Yes</v>
      </c>
      <c r="DW41" s="5" t="str">
        <f>""</f>
        <v/>
      </c>
      <c r="DX41" s="5" t="str">
        <f>""</f>
        <v/>
      </c>
      <c r="DY41" s="5" t="str">
        <f t="shared" si="50"/>
        <v>Yes</v>
      </c>
      <c r="DZ41" s="5" t="str">
        <f>""</f>
        <v/>
      </c>
      <c r="EA41" s="5" t="str">
        <f>""</f>
        <v/>
      </c>
      <c r="EB41" s="5" t="str">
        <f t="shared" si="51"/>
        <v>Yes</v>
      </c>
      <c r="EC41" s="5" t="str">
        <f>"20240621"</f>
        <v>20240621</v>
      </c>
      <c r="ED41" s="5" t="str">
        <f>"20250621"</f>
        <v>20250621</v>
      </c>
      <c r="EE41" s="5" t="str">
        <f>"1478901"</f>
        <v>1478901</v>
      </c>
      <c r="EF41" s="5" t="str">
        <f>"1478901"</f>
        <v>1478901</v>
      </c>
      <c r="EG41" s="5" t="str">
        <f>"2071726"</f>
        <v>2071726</v>
      </c>
      <c r="EH41" s="5" t="str">
        <f>"511355325891"</f>
        <v>511355325891</v>
      </c>
      <c r="EI41" s="5" t="str">
        <f>"20240621"</f>
        <v>20240621</v>
      </c>
      <c r="EJ41" s="5" t="str">
        <f>"20250621"</f>
        <v>20250621</v>
      </c>
      <c r="EK41" s="5" t="str">
        <f>"00"</f>
        <v>00</v>
      </c>
      <c r="EL41" s="5" t="str">
        <f t="shared" si="52"/>
        <v>00</v>
      </c>
      <c r="EM41" s="5" t="str">
        <f t="shared" si="53"/>
        <v>01</v>
      </c>
      <c r="EN41" s="5" t="str">
        <f t="shared" si="53"/>
        <v>01</v>
      </c>
      <c r="EO41" s="5" t="str">
        <f t="shared" si="54"/>
        <v>004336</v>
      </c>
      <c r="EP41" s="5" t="str">
        <f t="shared" si="54"/>
        <v>004336</v>
      </c>
      <c r="EQ41" s="5" t="str">
        <f t="shared" si="55"/>
        <v>ADV</v>
      </c>
      <c r="ER41" s="5" t="str">
        <f t="shared" si="55"/>
        <v>ADV</v>
      </c>
      <c r="ES41" s="5" t="str">
        <f t="shared" si="56"/>
        <v>RX6487</v>
      </c>
      <c r="ET41" s="5" t="str">
        <f t="shared" si="56"/>
        <v>RX6487</v>
      </c>
      <c r="EW41" s="5" t="str">
        <f>"00"</f>
        <v>00</v>
      </c>
      <c r="EX41" s="5" t="str">
        <f>"00"</f>
        <v>00</v>
      </c>
      <c r="EY41" s="5" t="str">
        <f>"19351204"</f>
        <v>19351204</v>
      </c>
      <c r="EZ41" s="5" t="str">
        <f>"19351204"</f>
        <v>19351204</v>
      </c>
      <c r="FA41" s="5" t="str">
        <f>"1"</f>
        <v>1</v>
      </c>
      <c r="FB41" s="5" t="str">
        <f>"1"</f>
        <v>1</v>
      </c>
      <c r="FC41" s="5" t="str">
        <f>"1"</f>
        <v>1</v>
      </c>
      <c r="FD41" s="5" t="str">
        <f>"1"</f>
        <v>1</v>
      </c>
      <c r="FE41" s="5" t="str">
        <f t="shared" si="57"/>
        <v>0</v>
      </c>
      <c r="FF41" s="5" t="str">
        <f t="shared" si="57"/>
        <v>0</v>
      </c>
      <c r="FG41" s="5" t="str">
        <f t="shared" si="58"/>
        <v>00</v>
      </c>
      <c r="FH41" s="5" t="str">
        <f t="shared" si="58"/>
        <v>00</v>
      </c>
      <c r="FI41" s="5" t="str">
        <f t="shared" si="59"/>
        <v>1</v>
      </c>
      <c r="FJ41" s="5" t="str">
        <f t="shared" si="59"/>
        <v>1</v>
      </c>
      <c r="FK41" s="5" t="str">
        <f t="shared" si="60"/>
        <v>0</v>
      </c>
      <c r="FL41" s="5" t="str">
        <f t="shared" si="60"/>
        <v>0</v>
      </c>
      <c r="FM41" s="5" t="str">
        <f>"20240621"</f>
        <v>20240621</v>
      </c>
      <c r="FN41" s="5" t="str">
        <f>"20250621"</f>
        <v>20250621</v>
      </c>
      <c r="FO41" s="5" t="str">
        <f t="shared" si="61"/>
        <v>3</v>
      </c>
      <c r="FP41" s="5" t="str">
        <f t="shared" si="61"/>
        <v>3</v>
      </c>
      <c r="FQ41" s="5" t="str">
        <f>""</f>
        <v/>
      </c>
      <c r="FR41" s="5" t="str">
        <f>""</f>
        <v/>
      </c>
      <c r="FS41" s="5" t="str">
        <f>"5.99"</f>
        <v>5.99</v>
      </c>
      <c r="FT41" s="5" t="str">
        <f>"5.99"</f>
        <v>5.99</v>
      </c>
      <c r="FU41" s="5" t="str">
        <f>""</f>
        <v/>
      </c>
      <c r="FV41" s="5" t="str">
        <f>""</f>
        <v/>
      </c>
      <c r="FW41" s="5" t="str">
        <f>""</f>
        <v/>
      </c>
      <c r="FX41" s="5" t="str">
        <f>""</f>
        <v/>
      </c>
      <c r="FY41" s="5" t="str">
        <f>"1962029199"</f>
        <v>1962029199</v>
      </c>
      <c r="FZ41" s="5" t="str">
        <f>"1962029199"</f>
        <v>1962029199</v>
      </c>
      <c r="GA41" s="5" t="str">
        <f>"22CCVS"</f>
        <v>22CCVS</v>
      </c>
      <c r="GB41" s="5" t="str">
        <f>""</f>
        <v/>
      </c>
      <c r="GK41" s="5" t="str">
        <f>""</f>
        <v/>
      </c>
      <c r="GL41" s="5" t="str">
        <f>""</f>
        <v/>
      </c>
      <c r="GM41" s="5" t="str">
        <f>".45"</f>
        <v>.45</v>
      </c>
      <c r="GN41" s="5" t="str">
        <f>".45"</f>
        <v>.45</v>
      </c>
      <c r="GO41" s="5" t="str">
        <f>"2.95"</f>
        <v>2.95</v>
      </c>
      <c r="GP41" s="5" t="str">
        <f>".45"</f>
        <v>.45</v>
      </c>
      <c r="GQ41" s="5" t="str">
        <f t="shared" si="62"/>
        <v>P</v>
      </c>
      <c r="GR41" s="5" t="str">
        <f t="shared" si="62"/>
        <v>P</v>
      </c>
      <c r="GS41" s="5" t="str">
        <f t="shared" si="63"/>
        <v>T</v>
      </c>
      <c r="GT41" s="5" t="str">
        <f t="shared" si="63"/>
        <v>T</v>
      </c>
      <c r="GW41" s="5" t="s">
        <v>1764</v>
      </c>
      <c r="GX41" s="5" t="s">
        <v>1764</v>
      </c>
      <c r="GY41" s="5" t="s">
        <v>1765</v>
      </c>
      <c r="GZ41" s="5" t="s">
        <v>1765</v>
      </c>
      <c r="HA41" s="5" t="str">
        <f>""</f>
        <v/>
      </c>
      <c r="HB41" s="5" t="str">
        <f>""</f>
        <v/>
      </c>
      <c r="HC41" s="5" t="str">
        <f>"1"</f>
        <v>1</v>
      </c>
      <c r="HD41" s="5" t="str">
        <f>"1"</f>
        <v>1</v>
      </c>
      <c r="HE41" s="8" t="s">
        <v>1766</v>
      </c>
      <c r="HF41" s="8" t="s">
        <v>1766</v>
      </c>
      <c r="HG41" s="5" t="str">
        <f>""</f>
        <v/>
      </c>
      <c r="HH41" s="5" t="str">
        <f>""</f>
        <v/>
      </c>
      <c r="HI41" s="5" t="str">
        <f>""</f>
        <v/>
      </c>
      <c r="HJ41" s="5" t="str">
        <f>""</f>
        <v/>
      </c>
      <c r="HK41" s="5" t="str">
        <f>"1985~10158~PlnOpt-16"</f>
        <v>1985~10158~PlnOpt-16</v>
      </c>
      <c r="HL41" s="5" t="str">
        <f>"1421~10119~PlnOpt-00"</f>
        <v>1421~10119~PlnOpt-00</v>
      </c>
      <c r="HM41" s="5" t="str">
        <f>"1478901"</f>
        <v>1478901</v>
      </c>
      <c r="HN41" s="5" t="str">
        <f>"1478901"</f>
        <v>1478901</v>
      </c>
      <c r="HO41" s="5" t="str">
        <f t="shared" si="64"/>
        <v>1391231</v>
      </c>
      <c r="HP41" s="5" t="str">
        <f t="shared" si="64"/>
        <v>1391231</v>
      </c>
      <c r="HQ41" s="5" t="str">
        <f>"CVS PHARMACY"</f>
        <v>CVS PHARMACY</v>
      </c>
      <c r="HR41" s="5" t="str">
        <f>"CVS PHARMACY"</f>
        <v>CVS PHARMACY</v>
      </c>
      <c r="HS41" s="5" t="str">
        <f>"1060515"</f>
        <v>1060515</v>
      </c>
      <c r="HT41" s="5" t="str">
        <f>"1060515"</f>
        <v>1060515</v>
      </c>
      <c r="HU41" s="5" t="str">
        <f>"N"</f>
        <v>N</v>
      </c>
      <c r="HV41" s="5" t="str">
        <f>"N"</f>
        <v>N</v>
      </c>
      <c r="HW41" s="5" t="str">
        <f t="shared" si="66"/>
        <v>.00</v>
      </c>
      <c r="HX41" s="5" t="str">
        <f t="shared" si="66"/>
        <v>.00</v>
      </c>
      <c r="HY41" s="5" t="str">
        <f>""</f>
        <v/>
      </c>
      <c r="HZ41" s="5" t="str">
        <f>""</f>
        <v/>
      </c>
      <c r="IA41" s="5" t="str">
        <f>"1114968088"</f>
        <v>1114968088</v>
      </c>
      <c r="IB41" s="5" t="str">
        <f>"1114968088"</f>
        <v>1114968088</v>
      </c>
      <c r="IC41" s="5" t="str">
        <f t="shared" si="67"/>
        <v>2</v>
      </c>
      <c r="ID41" s="5" t="str">
        <f t="shared" si="67"/>
        <v>2</v>
      </c>
      <c r="IE41" s="5" t="str">
        <f>""</f>
        <v/>
      </c>
      <c r="IF41" s="5" t="str">
        <f>""</f>
        <v/>
      </c>
      <c r="IG41" s="5" t="str">
        <f>"0"</f>
        <v>0</v>
      </c>
      <c r="IH41" s="5" t="str">
        <f>"0"</f>
        <v>0</v>
      </c>
      <c r="II41" s="5" t="str">
        <f t="shared" si="69"/>
        <v>MG</v>
      </c>
      <c r="IJ41" s="5" t="str">
        <f t="shared" si="69"/>
        <v>MG</v>
      </c>
      <c r="IK41" s="5" t="str">
        <f>"72.000"</f>
        <v>72.000</v>
      </c>
      <c r="IL41" s="5" t="str">
        <f>"72.000"</f>
        <v>72.000</v>
      </c>
      <c r="IM41" s="5" t="str">
        <f>"7896"</f>
        <v>7896</v>
      </c>
      <c r="IN41" s="5" t="str">
        <f>"7896"</f>
        <v>7896</v>
      </c>
      <c r="IO41" s="5" t="str">
        <f t="shared" si="70"/>
        <v>OR</v>
      </c>
      <c r="IP41" s="5" t="str">
        <f t="shared" si="70"/>
        <v>OR</v>
      </c>
      <c r="IQ41" s="5" t="str">
        <f>""</f>
        <v/>
      </c>
      <c r="IR41" s="5" t="str">
        <f>""</f>
        <v/>
      </c>
      <c r="IS41" s="5" t="str">
        <f t="shared" si="71"/>
        <v>0</v>
      </c>
      <c r="IT41" s="5" t="str">
        <f t="shared" si="71"/>
        <v>0</v>
      </c>
      <c r="IU41" s="5" t="str">
        <f>""</f>
        <v/>
      </c>
      <c r="IV41" s="5" t="str">
        <f>""</f>
        <v/>
      </c>
      <c r="IW41" s="5" t="str">
        <f>""</f>
        <v/>
      </c>
      <c r="IX41" s="5" t="str">
        <f>""</f>
        <v/>
      </c>
      <c r="IY41" s="5" t="str">
        <f>""</f>
        <v/>
      </c>
      <c r="IZ41" s="5" t="str">
        <f>""</f>
        <v/>
      </c>
      <c r="JA41" s="5" t="str">
        <f>""</f>
        <v/>
      </c>
      <c r="JB41" s="5" t="str">
        <f>""</f>
        <v/>
      </c>
      <c r="JC41" s="5" t="str">
        <f>""</f>
        <v/>
      </c>
      <c r="JD41" s="5" t="str">
        <f>""</f>
        <v/>
      </c>
      <c r="JE41" s="5" t="str">
        <f t="shared" si="72"/>
        <v>RTX UMR CDH</v>
      </c>
      <c r="JF41" s="5" t="str">
        <f t="shared" si="72"/>
        <v>RTX UMR CDH</v>
      </c>
      <c r="JG41" s="5" t="str">
        <f t="shared" ref="JG41:JL41" si="113">".00"</f>
        <v>.00</v>
      </c>
      <c r="JH41" s="5" t="str">
        <f t="shared" si="113"/>
        <v>.00</v>
      </c>
      <c r="JI41" s="5" t="str">
        <f t="shared" si="113"/>
        <v>.00</v>
      </c>
      <c r="JJ41" s="5" t="str">
        <f t="shared" si="113"/>
        <v>.00</v>
      </c>
      <c r="JK41" s="5" t="str">
        <f t="shared" si="113"/>
        <v>.00</v>
      </c>
      <c r="JL41" s="5" t="str">
        <f t="shared" si="113"/>
        <v>.00</v>
      </c>
      <c r="JM41" s="5" t="str">
        <f t="shared" si="74"/>
        <v>.00</v>
      </c>
      <c r="JN41" s="5" t="str">
        <f t="shared" si="74"/>
        <v>.00</v>
      </c>
      <c r="JO41" s="5" t="str">
        <f t="shared" si="74"/>
        <v>.00</v>
      </c>
      <c r="JP41" s="5" t="str">
        <f t="shared" si="74"/>
        <v>.00</v>
      </c>
      <c r="JQ41" s="5" t="str">
        <f t="shared" si="74"/>
        <v>.00</v>
      </c>
      <c r="JR41" s="5" t="str">
        <f t="shared" si="74"/>
        <v>.00</v>
      </c>
      <c r="JS41" s="5" t="str">
        <f>".00"</f>
        <v>.00</v>
      </c>
      <c r="JT41" s="5" t="str">
        <f>".00"</f>
        <v>.00</v>
      </c>
      <c r="JU41" s="5" t="str">
        <f t="shared" si="75"/>
        <v>.00</v>
      </c>
      <c r="JV41" s="5" t="str">
        <f t="shared" si="75"/>
        <v>.00</v>
      </c>
      <c r="JW41" s="5" t="str">
        <f t="shared" si="75"/>
        <v>.00</v>
      </c>
      <c r="JX41" s="5" t="str">
        <f t="shared" si="75"/>
        <v>.00</v>
      </c>
      <c r="JY41" s="5" t="str">
        <f t="shared" si="75"/>
        <v>.00</v>
      </c>
      <c r="JZ41" s="5" t="str">
        <f t="shared" si="75"/>
        <v>.00</v>
      </c>
      <c r="KA41" s="5" t="str">
        <f t="shared" si="75"/>
        <v>.00</v>
      </c>
      <c r="KB41" s="5" t="str">
        <f t="shared" si="75"/>
        <v>.00</v>
      </c>
      <c r="KC41" s="5" t="str">
        <f t="shared" si="75"/>
        <v>.00</v>
      </c>
      <c r="KD41" s="5" t="str">
        <f t="shared" si="75"/>
        <v>.00</v>
      </c>
      <c r="KE41" s="5" t="str">
        <f t="shared" si="75"/>
        <v>.00</v>
      </c>
      <c r="KF41" s="5" t="str">
        <f t="shared" si="75"/>
        <v>.00</v>
      </c>
      <c r="KG41" s="5" t="str">
        <f>".0000"</f>
        <v>.0000</v>
      </c>
      <c r="KH41" s="5" t="str">
        <f t="shared" si="76"/>
        <v>.0000</v>
      </c>
      <c r="KI41" s="5" t="str">
        <f>""</f>
        <v/>
      </c>
      <c r="KJ41" s="5" t="str">
        <f>""</f>
        <v/>
      </c>
      <c r="KK41" s="5" t="str">
        <f t="shared" si="77"/>
        <v>.00000</v>
      </c>
      <c r="KL41" s="5" t="str">
        <f t="shared" si="77"/>
        <v>.00000</v>
      </c>
      <c r="KM41" s="5" t="str">
        <f t="shared" si="78"/>
        <v>.00</v>
      </c>
      <c r="KN41" s="5" t="str">
        <f t="shared" si="78"/>
        <v>.00</v>
      </c>
      <c r="KO41" s="5" t="str">
        <f>".14"</f>
        <v>.14</v>
      </c>
      <c r="KP41" s="5" t="str">
        <f>".02"</f>
        <v>.02</v>
      </c>
      <c r="KQ41" s="5" t="str">
        <f t="shared" si="78"/>
        <v>.00</v>
      </c>
      <c r="KR41" s="5" t="str">
        <f t="shared" si="78"/>
        <v>.00</v>
      </c>
      <c r="KS41" s="5" t="str">
        <f t="shared" si="78"/>
        <v>.00</v>
      </c>
      <c r="KT41" s="5" t="str">
        <f t="shared" si="78"/>
        <v>.00</v>
      </c>
      <c r="KU41" s="5" t="str">
        <f t="shared" si="78"/>
        <v>.00</v>
      </c>
      <c r="KV41" s="5" t="str">
        <f t="shared" si="78"/>
        <v>.00</v>
      </c>
      <c r="KW41" s="5" t="str">
        <f t="shared" si="78"/>
        <v>.00</v>
      </c>
      <c r="KX41" s="5" t="str">
        <f t="shared" si="78"/>
        <v>.00</v>
      </c>
      <c r="KY41" s="5" t="str">
        <f>""</f>
        <v/>
      </c>
      <c r="KZ41" s="5" t="str">
        <f>""</f>
        <v/>
      </c>
      <c r="LA41" s="5" t="str">
        <f>""</f>
        <v/>
      </c>
      <c r="LB41" s="5" t="str">
        <f>""</f>
        <v/>
      </c>
      <c r="LC41" s="5" t="str">
        <f>""</f>
        <v/>
      </c>
      <c r="LD41" s="5" t="str">
        <f>""</f>
        <v/>
      </c>
      <c r="LE41" s="5" t="str">
        <f>""</f>
        <v/>
      </c>
      <c r="LF41" s="5" t="str">
        <f>""</f>
        <v/>
      </c>
      <c r="LG41" s="5" t="str">
        <f>""</f>
        <v/>
      </c>
      <c r="LH41" s="5" t="str">
        <f>""</f>
        <v/>
      </c>
      <c r="LI41" s="5" t="str">
        <f>""</f>
        <v/>
      </c>
      <c r="LJ41" s="5" t="str">
        <f>""</f>
        <v/>
      </c>
      <c r="LK41" s="5" t="str">
        <f>""</f>
        <v/>
      </c>
      <c r="LL41" s="5" t="str">
        <f>""</f>
        <v/>
      </c>
      <c r="LM41" s="5" t="str">
        <f>""</f>
        <v/>
      </c>
      <c r="LN41" s="5" t="str">
        <f>""</f>
        <v/>
      </c>
      <c r="LO41" s="5" t="str">
        <f>""</f>
        <v/>
      </c>
      <c r="LP41" s="5" t="str">
        <f>""</f>
        <v/>
      </c>
      <c r="LQ41" s="5" t="str">
        <f t="shared" si="79"/>
        <v>.00</v>
      </c>
      <c r="LR41" s="5" t="str">
        <f t="shared" si="79"/>
        <v>.00</v>
      </c>
      <c r="LS41" s="5" t="str">
        <f>""</f>
        <v/>
      </c>
      <c r="LT41" s="5" t="str">
        <f>""</f>
        <v/>
      </c>
      <c r="LU41" s="5" t="str">
        <f>""</f>
        <v/>
      </c>
      <c r="LV41" s="5" t="str">
        <f>""</f>
        <v/>
      </c>
      <c r="LW41" s="5" t="str">
        <f>""</f>
        <v/>
      </c>
      <c r="LX41" s="5" t="str">
        <f>""</f>
        <v/>
      </c>
      <c r="LY41" s="5" t="str">
        <f t="shared" si="80"/>
        <v>0</v>
      </c>
      <c r="LZ41" s="5" t="str">
        <f t="shared" si="80"/>
        <v>0</v>
      </c>
      <c r="MA41" s="5" t="str">
        <f>""</f>
        <v/>
      </c>
      <c r="MB41" s="5" t="str">
        <f>""</f>
        <v/>
      </c>
      <c r="MC41" s="5" t="str">
        <f>""</f>
        <v/>
      </c>
      <c r="MD41" s="5" t="str">
        <f>""</f>
        <v/>
      </c>
      <c r="ME41" s="5" t="str">
        <f t="shared" si="81"/>
        <v>N</v>
      </c>
      <c r="MF41" s="5" t="str">
        <f t="shared" si="81"/>
        <v>N</v>
      </c>
      <c r="MG41" s="5" t="str">
        <f>"N"</f>
        <v>N</v>
      </c>
      <c r="MH41" s="5" t="str">
        <f>"N"</f>
        <v>N</v>
      </c>
      <c r="MI41" s="5" t="str">
        <f>"U"</f>
        <v>U</v>
      </c>
      <c r="MJ41" s="5" t="str">
        <f>""</f>
        <v/>
      </c>
      <c r="MK41" s="5" t="str">
        <f t="shared" si="82"/>
        <v>.00</v>
      </c>
      <c r="ML41" s="5" t="str">
        <f t="shared" si="82"/>
        <v>.00</v>
      </c>
      <c r="MM41" s="5" t="str">
        <f>""</f>
        <v/>
      </c>
      <c r="MN41" s="5" t="str">
        <f>""</f>
        <v/>
      </c>
      <c r="MO41" s="5" t="str">
        <f>""</f>
        <v/>
      </c>
      <c r="MP41" s="5" t="str">
        <f>""</f>
        <v/>
      </c>
      <c r="MQ41" s="5" t="str">
        <f t="shared" si="83"/>
        <v>.00</v>
      </c>
      <c r="MR41" s="5" t="str">
        <f t="shared" si="83"/>
        <v>.00</v>
      </c>
      <c r="MS41" s="5" t="str">
        <f t="shared" si="83"/>
        <v>.00</v>
      </c>
      <c r="MT41" s="5" t="str">
        <f t="shared" si="83"/>
        <v>.00</v>
      </c>
      <c r="MU41" s="5" t="str">
        <f>""</f>
        <v/>
      </c>
      <c r="MV41" s="5" t="str">
        <f>""</f>
        <v/>
      </c>
      <c r="MW41" s="5" t="str">
        <f>""</f>
        <v/>
      </c>
      <c r="MX41" s="5" t="str">
        <f>""</f>
        <v/>
      </c>
      <c r="MY41" s="5" t="str">
        <f>""</f>
        <v/>
      </c>
      <c r="MZ41" s="5" t="str">
        <f>""</f>
        <v/>
      </c>
      <c r="NA41" s="5" t="str">
        <f>""</f>
        <v/>
      </c>
      <c r="NB41" s="5" t="str">
        <f>""</f>
        <v/>
      </c>
      <c r="NC41" s="5" t="str">
        <f>""</f>
        <v/>
      </c>
      <c r="ND41" s="5" t="str">
        <f>""</f>
        <v/>
      </c>
      <c r="NE41" s="5" t="str">
        <f>""</f>
        <v/>
      </c>
      <c r="NF41" s="5" t="str">
        <f>""</f>
        <v/>
      </c>
      <c r="NG41" s="5" t="str">
        <f>"20240621"</f>
        <v>20240621</v>
      </c>
      <c r="NH41" s="5" t="str">
        <f>"20250621"</f>
        <v>20250621</v>
      </c>
      <c r="NI41" s="5" t="str">
        <f>"131520"</f>
        <v>131520</v>
      </c>
      <c r="NJ41" s="5" t="str">
        <f>"123032"</f>
        <v>123032</v>
      </c>
      <c r="NK41" s="5" t="str">
        <f>""</f>
        <v/>
      </c>
      <c r="NL41" s="5" t="str">
        <f>""</f>
        <v/>
      </c>
      <c r="NM41" s="5" t="str">
        <f>""</f>
        <v/>
      </c>
      <c r="NN41" s="5" t="str">
        <f>""</f>
        <v/>
      </c>
      <c r="NO41" s="5" t="str">
        <f t="shared" si="84"/>
        <v>999</v>
      </c>
      <c r="NP41" s="5" t="str">
        <f t="shared" si="84"/>
        <v>999</v>
      </c>
      <c r="NQ41" s="5" t="str">
        <f t="shared" si="85"/>
        <v>75</v>
      </c>
      <c r="NR41" s="5" t="str">
        <f t="shared" si="85"/>
        <v>75</v>
      </c>
      <c r="NS41" s="5" t="str">
        <f t="shared" si="86"/>
        <v>0</v>
      </c>
      <c r="NT41" s="5" t="str">
        <f t="shared" si="86"/>
        <v>0</v>
      </c>
      <c r="NU41" s="5" t="str">
        <f t="shared" si="86"/>
        <v>0</v>
      </c>
      <c r="NV41" s="5" t="str">
        <f t="shared" si="86"/>
        <v>0</v>
      </c>
      <c r="NW41" s="5" t="str">
        <f t="shared" si="86"/>
        <v>0</v>
      </c>
      <c r="NX41" s="5" t="str">
        <f t="shared" si="86"/>
        <v>0</v>
      </c>
      <c r="NY41" s="5" t="str">
        <f t="shared" si="86"/>
        <v>0</v>
      </c>
      <c r="NZ41" s="5" t="str">
        <f t="shared" si="86"/>
        <v>0</v>
      </c>
      <c r="OA41" s="5" t="str">
        <f>""</f>
        <v/>
      </c>
      <c r="OB41" s="5" t="str">
        <f>""</f>
        <v/>
      </c>
      <c r="OC41" s="5" t="str">
        <f>""</f>
        <v/>
      </c>
      <c r="OD41" s="5" t="str">
        <f>""</f>
        <v/>
      </c>
      <c r="OE41" s="5" t="str">
        <f>""</f>
        <v/>
      </c>
      <c r="OF41" s="5" t="str">
        <f>""</f>
        <v/>
      </c>
      <c r="OG41" s="5" t="str">
        <f>""</f>
        <v/>
      </c>
      <c r="OH41" s="5" t="str">
        <f>""</f>
        <v/>
      </c>
      <c r="OI41" s="5" t="str">
        <f>""</f>
        <v/>
      </c>
      <c r="OJ41" s="5" t="str">
        <f>""</f>
        <v/>
      </c>
      <c r="OK41" s="5" t="str">
        <f>""</f>
        <v/>
      </c>
      <c r="OL41" s="5" t="str">
        <f>""</f>
        <v/>
      </c>
      <c r="OM41" s="5" t="str">
        <f t="shared" si="87"/>
        <v>0</v>
      </c>
      <c r="ON41" s="5" t="str">
        <f t="shared" si="87"/>
        <v>0</v>
      </c>
      <c r="OO41" s="5" t="str">
        <f>""</f>
        <v/>
      </c>
      <c r="OP41" s="5" t="str">
        <f>""</f>
        <v/>
      </c>
      <c r="OQ41" s="5" t="str">
        <f>""</f>
        <v/>
      </c>
      <c r="OR41" s="5" t="str">
        <f>""</f>
        <v/>
      </c>
      <c r="OS41" s="5" t="str">
        <f>""</f>
        <v/>
      </c>
      <c r="OT41" s="5" t="str">
        <f>""</f>
        <v/>
      </c>
      <c r="OU41" s="5" t="str">
        <f>""</f>
        <v/>
      </c>
      <c r="OV41" s="5" t="str">
        <f>""</f>
        <v/>
      </c>
      <c r="OW41" s="5" t="str">
        <f>"D022000018"</f>
        <v>D022000018</v>
      </c>
      <c r="OX41" s="5" t="str">
        <f t="shared" si="88"/>
        <v>D022000018</v>
      </c>
      <c r="OY41" s="5" t="str">
        <f>""</f>
        <v/>
      </c>
      <c r="OZ41" s="5" t="str">
        <f>""</f>
        <v/>
      </c>
      <c r="PA41" s="5" t="str">
        <f>"0"</f>
        <v>0</v>
      </c>
      <c r="PB41" s="5" t="str">
        <f t="shared" si="89"/>
        <v>0</v>
      </c>
      <c r="PC41" s="5" t="str">
        <f>""</f>
        <v/>
      </c>
      <c r="PD41" s="5" t="str">
        <f>""</f>
        <v/>
      </c>
      <c r="PE41" s="5" t="str">
        <f>""</f>
        <v/>
      </c>
      <c r="PF41" s="5" t="str">
        <f>""</f>
        <v/>
      </c>
      <c r="PG41" s="5" t="str">
        <f>""</f>
        <v/>
      </c>
      <c r="PH41" s="5" t="str">
        <f>""</f>
        <v/>
      </c>
      <c r="PI41" s="5" t="str">
        <f>""</f>
        <v/>
      </c>
      <c r="PJ41" s="5" t="str">
        <f>""</f>
        <v/>
      </c>
      <c r="PK41" s="5" t="str">
        <f>".000"</f>
        <v>.000</v>
      </c>
      <c r="PL41" s="5" t="str">
        <f>"20.000"</f>
        <v>20.000</v>
      </c>
      <c r="PM41" s="5" t="str">
        <f>"2.50"</f>
        <v>2.50</v>
      </c>
      <c r="PN41" s="5" t="str">
        <f>"2.50"</f>
        <v>2.50</v>
      </c>
      <c r="PO41" s="5" t="str">
        <f>""</f>
        <v/>
      </c>
      <c r="PP41" s="5" t="str">
        <f>""</f>
        <v/>
      </c>
      <c r="PQ41" s="5" t="str">
        <f t="shared" si="90"/>
        <v>0</v>
      </c>
      <c r="PR41" s="5" t="str">
        <f t="shared" si="90"/>
        <v>0</v>
      </c>
      <c r="PS41" s="5" t="str">
        <f>""</f>
        <v/>
      </c>
      <c r="PT41" s="5" t="str">
        <f>""</f>
        <v/>
      </c>
      <c r="PU41" s="5" t="str">
        <f t="shared" si="91"/>
        <v>.000</v>
      </c>
      <c r="PV41" s="5" t="str">
        <f t="shared" si="91"/>
        <v>.000</v>
      </c>
      <c r="PW41" s="5" t="str">
        <f t="shared" si="92"/>
        <v>0</v>
      </c>
      <c r="PX41" s="5" t="str">
        <f t="shared" si="92"/>
        <v>0</v>
      </c>
      <c r="PY41" s="5" t="str">
        <f>""</f>
        <v/>
      </c>
      <c r="PZ41" s="5" t="str">
        <f>""</f>
        <v/>
      </c>
      <c r="QA41" s="5" t="str">
        <f>""</f>
        <v/>
      </c>
      <c r="QB41" s="5" t="str">
        <f>""</f>
        <v/>
      </c>
      <c r="QC41" s="5" t="str">
        <f t="shared" si="93"/>
        <v>.00</v>
      </c>
      <c r="QD41" s="5" t="str">
        <f t="shared" si="93"/>
        <v>.00</v>
      </c>
      <c r="QE41" s="5" t="str">
        <f>""</f>
        <v/>
      </c>
      <c r="QF41" s="5" t="str">
        <f t="shared" si="94"/>
        <v>1</v>
      </c>
      <c r="QG41" s="5" t="str">
        <f>""</f>
        <v/>
      </c>
      <c r="QH41" s="5" t="str">
        <f>""</f>
        <v/>
      </c>
      <c r="QI41" s="5" t="str">
        <f>""</f>
        <v/>
      </c>
      <c r="QJ41" s="5" t="str">
        <f>"MA"</f>
        <v>MA</v>
      </c>
      <c r="QK41" s="5" t="str">
        <f>""</f>
        <v/>
      </c>
      <c r="QL41" s="5" t="str">
        <f>""</f>
        <v/>
      </c>
      <c r="QM41" s="5" t="str">
        <f t="shared" si="95"/>
        <v>.00</v>
      </c>
      <c r="QN41" s="5" t="str">
        <f t="shared" si="95"/>
        <v>.00</v>
      </c>
      <c r="QO41" s="5" t="str">
        <f t="shared" si="95"/>
        <v>.00</v>
      </c>
      <c r="QP41" s="5" t="str">
        <f>".45"</f>
        <v>.45</v>
      </c>
      <c r="QQ41" s="5" t="str">
        <f t="shared" si="96"/>
        <v>.00</v>
      </c>
      <c r="QR41" s="5" t="str">
        <f t="shared" si="96"/>
        <v>.00</v>
      </c>
      <c r="QS41" s="5" t="str">
        <f t="shared" si="96"/>
        <v>.00</v>
      </c>
      <c r="QT41" s="5" t="str">
        <f t="shared" si="96"/>
        <v>.00</v>
      </c>
      <c r="QU41" s="5" t="str">
        <f>".00"</f>
        <v>.00</v>
      </c>
      <c r="QV41" s="5" t="str">
        <f>".00"</f>
        <v>.00</v>
      </c>
      <c r="QW41" s="5" t="str">
        <f>".0000"</f>
        <v>.0000</v>
      </c>
      <c r="QX41" s="5" t="str">
        <f t="shared" si="97"/>
        <v>.0000</v>
      </c>
      <c r="QY41" s="5" t="str">
        <f>""</f>
        <v/>
      </c>
      <c r="QZ41" s="5" t="str">
        <f>""</f>
        <v/>
      </c>
      <c r="RA41" s="5" t="str">
        <f t="shared" si="98"/>
        <v>01</v>
      </c>
      <c r="RB41" s="5" t="str">
        <f t="shared" si="98"/>
        <v>01</v>
      </c>
      <c r="RC41" s="5" t="str">
        <f>".00"</f>
        <v>.00</v>
      </c>
      <c r="RD41" s="5" t="str">
        <f>".00"</f>
        <v>.00</v>
      </c>
      <c r="RE41" s="5" t="str">
        <f t="shared" si="99"/>
        <v>.00</v>
      </c>
      <c r="RF41" s="5" t="str">
        <f t="shared" si="99"/>
        <v>.00</v>
      </c>
      <c r="RG41" s="5" t="str">
        <f t="shared" si="99"/>
        <v>.00</v>
      </c>
      <c r="RH41" s="5" t="str">
        <f t="shared" si="99"/>
        <v>.00</v>
      </c>
      <c r="RI41" s="5" t="str">
        <f t="shared" si="99"/>
        <v>.00</v>
      </c>
      <c r="RJ41" s="5" t="str">
        <f t="shared" si="99"/>
        <v>.00</v>
      </c>
      <c r="RK41" s="5" t="str">
        <f t="shared" si="99"/>
        <v>.00</v>
      </c>
      <c r="RL41" s="5" t="str">
        <f t="shared" si="99"/>
        <v>.00</v>
      </c>
      <c r="RM41" s="5" t="str">
        <f t="shared" si="99"/>
        <v>.00</v>
      </c>
      <c r="RN41" s="5" t="str">
        <f t="shared" si="99"/>
        <v>.00</v>
      </c>
      <c r="RO41" s="5" t="str">
        <f t="shared" si="99"/>
        <v>.00</v>
      </c>
      <c r="RP41" s="5" t="str">
        <f t="shared" si="99"/>
        <v>.00</v>
      </c>
      <c r="RQ41" s="5" t="str">
        <f t="shared" si="99"/>
        <v>.00</v>
      </c>
      <c r="RR41" s="5" t="str">
        <f t="shared" si="99"/>
        <v>.00</v>
      </c>
      <c r="RS41" s="5" t="str">
        <f t="shared" si="99"/>
        <v>.00</v>
      </c>
      <c r="RT41" s="5" t="str">
        <f t="shared" si="99"/>
        <v>.00</v>
      </c>
      <c r="RU41" s="5" t="str">
        <f t="shared" si="99"/>
        <v>.00</v>
      </c>
      <c r="RV41" s="5" t="str">
        <f t="shared" si="99"/>
        <v>.00</v>
      </c>
      <c r="RW41" s="5" t="str">
        <f t="shared" si="99"/>
        <v>.00</v>
      </c>
      <c r="RX41" s="5" t="str">
        <f t="shared" si="99"/>
        <v>.00</v>
      </c>
      <c r="RY41" s="5" t="str">
        <f t="shared" si="99"/>
        <v>.00</v>
      </c>
      <c r="RZ41" s="5" t="str">
        <f t="shared" si="99"/>
        <v>.00</v>
      </c>
      <c r="SA41" s="5" t="str">
        <f t="shared" si="99"/>
        <v>.00</v>
      </c>
      <c r="SB41" s="5" t="str">
        <f t="shared" si="99"/>
        <v>.00</v>
      </c>
      <c r="SC41" s="5" t="str">
        <f t="shared" si="99"/>
        <v>.00</v>
      </c>
      <c r="SD41" s="5" t="str">
        <f t="shared" si="99"/>
        <v>.00</v>
      </c>
      <c r="SE41" s="5" t="str">
        <f t="shared" si="99"/>
        <v>.00</v>
      </c>
      <c r="SF41" s="5" t="str">
        <f t="shared" si="99"/>
        <v>.00</v>
      </c>
      <c r="SG41" s="5" t="str">
        <f t="shared" si="99"/>
        <v>.00</v>
      </c>
      <c r="SH41" s="5" t="str">
        <f t="shared" si="99"/>
        <v>.00</v>
      </c>
      <c r="SI41" s="5" t="str">
        <f>""</f>
        <v/>
      </c>
      <c r="SJ41" s="5" t="str">
        <f>""</f>
        <v/>
      </c>
      <c r="SK41" s="5" t="str">
        <f t="shared" si="100"/>
        <v>.00</v>
      </c>
      <c r="SL41" s="5" t="str">
        <f t="shared" si="100"/>
        <v>.00</v>
      </c>
      <c r="SM41" s="5" t="str">
        <f t="shared" si="101"/>
        <v>0</v>
      </c>
      <c r="SN41" s="5" t="str">
        <f t="shared" si="101"/>
        <v>0</v>
      </c>
      <c r="SO41" s="5" t="str">
        <f t="shared" si="101"/>
        <v>0</v>
      </c>
      <c r="SP41" s="5" t="str">
        <f t="shared" si="101"/>
        <v>0</v>
      </c>
      <c r="SQ41" s="5" t="str">
        <f>""</f>
        <v/>
      </c>
      <c r="SR41" s="5" t="str">
        <f>""</f>
        <v/>
      </c>
      <c r="SS41" s="5" t="str">
        <f>""</f>
        <v/>
      </c>
      <c r="ST41" s="5" t="str">
        <f>""</f>
        <v/>
      </c>
      <c r="SU41" s="5" t="str">
        <f>""</f>
        <v/>
      </c>
      <c r="SV41" s="5" t="str">
        <f>""</f>
        <v/>
      </c>
      <c r="SW41" s="5" t="str">
        <f>""</f>
        <v/>
      </c>
      <c r="SX41" s="5" t="str">
        <f>""</f>
        <v/>
      </c>
      <c r="SY41" s="5" t="str">
        <f>""</f>
        <v/>
      </c>
      <c r="SZ41" s="5" t="str">
        <f>""</f>
        <v/>
      </c>
      <c r="TA41" s="5" t="str">
        <f>""</f>
        <v/>
      </c>
      <c r="TB41" s="5" t="str">
        <f>""</f>
        <v/>
      </c>
      <c r="TC41" s="5" t="str">
        <f>""</f>
        <v/>
      </c>
      <c r="TD41" s="5" t="str">
        <f>""</f>
        <v/>
      </c>
      <c r="TE41" s="5" t="str">
        <f>""</f>
        <v/>
      </c>
      <c r="TF41" s="5" t="str">
        <f>""</f>
        <v/>
      </c>
      <c r="TG41" s="5" t="str">
        <f>""</f>
        <v/>
      </c>
      <c r="TH41" s="5" t="str">
        <f>""</f>
        <v/>
      </c>
      <c r="TI41" s="5" t="str">
        <f>""</f>
        <v/>
      </c>
      <c r="TJ41" s="5" t="str">
        <f>""</f>
        <v/>
      </c>
      <c r="TK41" s="5" t="str">
        <f>""</f>
        <v/>
      </c>
      <c r="TL41" s="5" t="str">
        <f>""</f>
        <v/>
      </c>
      <c r="TM41" s="5" t="str">
        <f>""</f>
        <v/>
      </c>
      <c r="TN41" s="5" t="str">
        <f>""</f>
        <v/>
      </c>
      <c r="TO41" s="5" t="str">
        <f>""</f>
        <v/>
      </c>
      <c r="TP41" s="5" t="str">
        <f>""</f>
        <v/>
      </c>
      <c r="TQ41" s="5" t="str">
        <f>""</f>
        <v/>
      </c>
      <c r="TR41" s="5" t="str">
        <f>""</f>
        <v/>
      </c>
      <c r="TS41" s="5" t="str">
        <f>""</f>
        <v/>
      </c>
      <c r="TT41" s="5" t="str">
        <f>"MA"</f>
        <v>MA</v>
      </c>
      <c r="TU41" s="5" t="str">
        <f>""</f>
        <v/>
      </c>
      <c r="TV41" s="5" t="str">
        <f>""</f>
        <v/>
      </c>
      <c r="TW41" s="5" t="str">
        <f>""</f>
        <v/>
      </c>
      <c r="TX41" s="5" t="str">
        <f>""</f>
        <v/>
      </c>
      <c r="TY41" s="5" t="str">
        <f t="shared" si="102"/>
        <v>20200401</v>
      </c>
      <c r="TZ41" s="5" t="str">
        <f t="shared" si="102"/>
        <v>20200401</v>
      </c>
      <c r="UA41" s="5" t="str">
        <f t="shared" si="103"/>
        <v>20391231</v>
      </c>
      <c r="UB41" s="5" t="str">
        <f t="shared" si="103"/>
        <v>20391231</v>
      </c>
      <c r="UC41" s="5" t="str">
        <f t="shared" si="104"/>
        <v>UTCUMR037</v>
      </c>
      <c r="UD41" s="5" t="str">
        <f t="shared" si="104"/>
        <v>UTCUMR037</v>
      </c>
      <c r="UE41" s="5" t="str">
        <f t="shared" si="105"/>
        <v>0</v>
      </c>
      <c r="UF41" s="5" t="str">
        <f>"0"</f>
        <v>0</v>
      </c>
      <c r="UG41" s="5" t="str">
        <f t="shared" si="107"/>
        <v>0</v>
      </c>
      <c r="UH41" s="5" t="str">
        <f>"0"</f>
        <v>0</v>
      </c>
      <c r="UI41" s="5" t="str">
        <f>""</f>
        <v/>
      </c>
      <c r="UJ41" s="5" t="str">
        <f>""</f>
        <v/>
      </c>
      <c r="UK41" s="5" t="str">
        <f t="shared" si="109"/>
        <v>0</v>
      </c>
      <c r="UL41" s="5" t="str">
        <f t="shared" si="109"/>
        <v>0</v>
      </c>
      <c r="UM41" s="5" t="str">
        <f t="shared" si="109"/>
        <v>0</v>
      </c>
      <c r="UN41" s="5" t="str">
        <f t="shared" si="109"/>
        <v>0</v>
      </c>
      <c r="UO41" s="5" t="str">
        <f>"648300000*0000000099"</f>
        <v>648300000*0000000099</v>
      </c>
      <c r="UP41" s="5" t="str">
        <f>""</f>
        <v/>
      </c>
      <c r="UQ41" s="5" t="str">
        <f t="shared" si="110"/>
        <v>N</v>
      </c>
      <c r="UR41" s="5" t="str">
        <f t="shared" si="110"/>
        <v>N</v>
      </c>
      <c r="US41" s="5" t="str">
        <f t="shared" si="111"/>
        <v>A000542741</v>
      </c>
      <c r="UT41" s="5" t="str">
        <f>"Rej-70~~."</f>
        <v>Rej-70~~.</v>
      </c>
      <c r="UU41" s="5" t="str">
        <f>"Rej-69~~."</f>
        <v>Rej-69~~.</v>
      </c>
      <c r="UV41" s="5" t="str">
        <f t="shared" si="112"/>
        <v>No</v>
      </c>
      <c r="UW41" s="5" t="str">
        <f>"X"</f>
        <v>X</v>
      </c>
      <c r="UX41" s="5" t="str">
        <f>"X"</f>
        <v>X</v>
      </c>
      <c r="UY41" s="5" t="str">
        <f>"Yes"</f>
        <v>Yes</v>
      </c>
      <c r="UZ41" s="5" t="str">
        <f>"Claim with Reject Codes"</f>
        <v>Claim with Reject Codes</v>
      </c>
      <c r="VA41" s="5" t="str">
        <f>"Claim with Reject Codes"</f>
        <v>Claim with Reject Codes</v>
      </c>
      <c r="VB41" s="5" t="str">
        <f>"Yes"</f>
        <v>Yes</v>
      </c>
    </row>
    <row r="42" spans="1:574" s="5" customFormat="1" x14ac:dyDescent="0.25">
      <c r="A42" s="5" t="s">
        <v>572</v>
      </c>
      <c r="B42" s="6" t="s">
        <v>1955</v>
      </c>
      <c r="C42" s="5" t="s">
        <v>1027</v>
      </c>
      <c r="D42" s="6" t="s">
        <v>1956</v>
      </c>
      <c r="E42" s="5" t="s">
        <v>574</v>
      </c>
      <c r="F42" s="5" t="s">
        <v>713</v>
      </c>
      <c r="G42" s="5" t="s">
        <v>713</v>
      </c>
      <c r="H42" s="5" t="s">
        <v>577</v>
      </c>
      <c r="I42" s="5" t="s">
        <v>578</v>
      </c>
      <c r="J42" s="5" t="s">
        <v>578</v>
      </c>
      <c r="K42" s="5" t="s">
        <v>577</v>
      </c>
      <c r="L42" s="5">
        <v>76</v>
      </c>
      <c r="M42" s="5">
        <v>76</v>
      </c>
      <c r="N42" s="5" t="s">
        <v>572</v>
      </c>
      <c r="O42" s="5" t="s">
        <v>579</v>
      </c>
      <c r="P42" s="5" t="s">
        <v>579</v>
      </c>
      <c r="Q42" s="5" t="s">
        <v>577</v>
      </c>
      <c r="R42" s="5" t="s">
        <v>579</v>
      </c>
      <c r="S42" s="5" t="s">
        <v>579</v>
      </c>
      <c r="T42" s="5" t="s">
        <v>577</v>
      </c>
      <c r="U42" s="5" t="s">
        <v>1782</v>
      </c>
      <c r="V42" s="5" t="s">
        <v>1781</v>
      </c>
      <c r="W42" s="5" t="s">
        <v>577</v>
      </c>
      <c r="X42" s="5" t="s">
        <v>1957</v>
      </c>
      <c r="Y42" s="5" t="s">
        <v>1957</v>
      </c>
      <c r="Z42" s="5" t="s">
        <v>577</v>
      </c>
      <c r="AA42" s="5" t="s">
        <v>1958</v>
      </c>
      <c r="AB42" s="5" t="s">
        <v>1958</v>
      </c>
      <c r="AC42" s="5" t="s">
        <v>577</v>
      </c>
      <c r="AD42" s="5" t="s">
        <v>1959</v>
      </c>
      <c r="AE42" s="5" t="s">
        <v>579</v>
      </c>
      <c r="AF42" s="5" t="s">
        <v>577</v>
      </c>
      <c r="AG42" s="5" t="s">
        <v>1960</v>
      </c>
      <c r="AH42" s="5" t="s">
        <v>1960</v>
      </c>
      <c r="AI42" s="5" t="s">
        <v>577</v>
      </c>
      <c r="AL42" s="5" t="s">
        <v>577</v>
      </c>
      <c r="AO42" s="5" t="s">
        <v>577</v>
      </c>
      <c r="AP42" s="5" t="s">
        <v>579</v>
      </c>
      <c r="AQ42" s="5" t="s">
        <v>579</v>
      </c>
      <c r="AR42" s="5" t="s">
        <v>577</v>
      </c>
      <c r="AS42" s="5" t="s">
        <v>1793</v>
      </c>
      <c r="AT42" s="5" t="s">
        <v>586</v>
      </c>
      <c r="AU42" s="5" t="s">
        <v>572</v>
      </c>
      <c r="AV42" s="5" t="s">
        <v>587</v>
      </c>
      <c r="AW42" s="5" t="s">
        <v>587</v>
      </c>
      <c r="AX42" s="5" t="s">
        <v>577</v>
      </c>
      <c r="AY42" s="5" t="s">
        <v>588</v>
      </c>
      <c r="AZ42" s="5" t="s">
        <v>588</v>
      </c>
      <c r="BA42" s="5" t="s">
        <v>577</v>
      </c>
      <c r="BB42" s="5" t="s">
        <v>579</v>
      </c>
      <c r="BC42" s="5" t="s">
        <v>579</v>
      </c>
      <c r="BD42" s="5" t="s">
        <v>577</v>
      </c>
      <c r="BE42" s="5" t="s">
        <v>579</v>
      </c>
      <c r="BF42" s="5" t="s">
        <v>579</v>
      </c>
      <c r="BG42" s="5" t="s">
        <v>577</v>
      </c>
      <c r="BH42" s="5" t="s">
        <v>579</v>
      </c>
      <c r="BI42" s="5" t="s">
        <v>579</v>
      </c>
      <c r="BJ42" s="5" t="s">
        <v>577</v>
      </c>
      <c r="BK42" s="5" t="s">
        <v>579</v>
      </c>
      <c r="BL42" s="5" t="s">
        <v>579</v>
      </c>
      <c r="BM42" s="5" t="s">
        <v>577</v>
      </c>
      <c r="BN42" s="5" t="s">
        <v>579</v>
      </c>
      <c r="BO42" s="5" t="s">
        <v>579</v>
      </c>
      <c r="BP42" s="5" t="s">
        <v>577</v>
      </c>
      <c r="BQ42" s="5" t="s">
        <v>579</v>
      </c>
      <c r="BR42" s="5" t="s">
        <v>579</v>
      </c>
      <c r="BS42" s="5" t="s">
        <v>577</v>
      </c>
      <c r="BT42" s="5" t="s">
        <v>579</v>
      </c>
      <c r="BU42" s="5" t="s">
        <v>879</v>
      </c>
      <c r="BV42" s="5" t="s">
        <v>879</v>
      </c>
      <c r="BW42" s="5" t="s">
        <v>577</v>
      </c>
      <c r="BX42" s="5" t="s">
        <v>590</v>
      </c>
      <c r="BY42" s="5" t="s">
        <v>590</v>
      </c>
      <c r="BZ42" s="5" t="s">
        <v>577</v>
      </c>
      <c r="CA42" s="5" t="s">
        <v>579</v>
      </c>
      <c r="CB42" s="5" t="s">
        <v>579</v>
      </c>
      <c r="CC42" s="5" t="s">
        <v>577</v>
      </c>
      <c r="CD42" s="5" t="s">
        <v>579</v>
      </c>
      <c r="CE42" s="5" t="s">
        <v>579</v>
      </c>
      <c r="CF42" s="5" t="s">
        <v>577</v>
      </c>
      <c r="CG42" s="5" t="s">
        <v>591</v>
      </c>
      <c r="CH42" s="5" t="s">
        <v>591</v>
      </c>
      <c r="CI42" s="5" t="s">
        <v>577</v>
      </c>
      <c r="CJ42" s="5" t="s">
        <v>591</v>
      </c>
      <c r="CK42" s="5" t="s">
        <v>591</v>
      </c>
      <c r="CL42" s="5" t="s">
        <v>577</v>
      </c>
      <c r="CM42" s="5" t="s">
        <v>591</v>
      </c>
      <c r="CN42" s="5" t="s">
        <v>591</v>
      </c>
      <c r="CO42" s="5" t="s">
        <v>577</v>
      </c>
      <c r="CP42" s="5" t="s">
        <v>591</v>
      </c>
      <c r="CQ42" s="5" t="s">
        <v>591</v>
      </c>
      <c r="CR42" s="5" t="s">
        <v>577</v>
      </c>
      <c r="CS42" s="5" t="s">
        <v>591</v>
      </c>
      <c r="CT42" s="5" t="s">
        <v>591</v>
      </c>
      <c r="CU42" s="5" t="s">
        <v>577</v>
      </c>
      <c r="CV42" s="5" t="s">
        <v>591</v>
      </c>
      <c r="CW42" s="5" t="s">
        <v>591</v>
      </c>
      <c r="CX42" s="5" t="s">
        <v>577</v>
      </c>
      <c r="CY42" s="5" t="s">
        <v>591</v>
      </c>
      <c r="CZ42" s="5" t="s">
        <v>591</v>
      </c>
      <c r="DA42" s="5" t="s">
        <v>577</v>
      </c>
      <c r="DB42" s="5" t="s">
        <v>591</v>
      </c>
      <c r="DC42" s="5" t="s">
        <v>591</v>
      </c>
      <c r="DD42" s="5" t="s">
        <v>577</v>
      </c>
      <c r="DE42" s="5" t="s">
        <v>591</v>
      </c>
      <c r="DF42" s="5" t="s">
        <v>591</v>
      </c>
      <c r="DG42" s="5" t="s">
        <v>577</v>
      </c>
      <c r="DH42" s="5" t="s">
        <v>579</v>
      </c>
      <c r="DI42" s="5" t="s">
        <v>579</v>
      </c>
      <c r="DJ42" s="5" t="s">
        <v>577</v>
      </c>
      <c r="DK42" s="5" t="s">
        <v>579</v>
      </c>
      <c r="DL42" s="5" t="s">
        <v>579</v>
      </c>
      <c r="DM42" s="5" t="s">
        <v>577</v>
      </c>
      <c r="DN42" s="5" t="s">
        <v>591</v>
      </c>
      <c r="DO42" s="5" t="s">
        <v>591</v>
      </c>
      <c r="DP42" s="5" t="s">
        <v>577</v>
      </c>
      <c r="DQ42" s="5" t="s">
        <v>579</v>
      </c>
      <c r="DR42" s="5" t="s">
        <v>579</v>
      </c>
      <c r="DS42" s="5" t="s">
        <v>577</v>
      </c>
      <c r="DT42" s="5" t="s">
        <v>579</v>
      </c>
      <c r="DU42" s="5" t="s">
        <v>579</v>
      </c>
      <c r="DV42" s="5" t="s">
        <v>577</v>
      </c>
      <c r="DW42" s="5" t="s">
        <v>579</v>
      </c>
      <c r="DX42" s="5" t="s">
        <v>579</v>
      </c>
      <c r="DY42" s="5" t="s">
        <v>577</v>
      </c>
      <c r="DZ42" s="5" t="s">
        <v>579</v>
      </c>
      <c r="EA42" s="5" t="s">
        <v>579</v>
      </c>
      <c r="EB42" s="5" t="s">
        <v>577</v>
      </c>
      <c r="EC42" s="5" t="s">
        <v>850</v>
      </c>
      <c r="ED42" s="5" t="s">
        <v>851</v>
      </c>
      <c r="EE42" s="5" t="s">
        <v>767</v>
      </c>
      <c r="EF42" s="5" t="s">
        <v>767</v>
      </c>
      <c r="EG42" s="5" t="s">
        <v>1961</v>
      </c>
      <c r="EH42" s="5" t="s">
        <v>1962</v>
      </c>
      <c r="EI42" s="5" t="s">
        <v>850</v>
      </c>
      <c r="EJ42" s="5" t="s">
        <v>851</v>
      </c>
      <c r="EK42" s="5" t="s">
        <v>604</v>
      </c>
      <c r="EL42" s="5" t="s">
        <v>604</v>
      </c>
      <c r="EM42" s="5" t="s">
        <v>605</v>
      </c>
      <c r="EN42" s="5" t="s">
        <v>605</v>
      </c>
      <c r="EO42" s="5" t="s">
        <v>606</v>
      </c>
      <c r="EP42" s="5" t="s">
        <v>606</v>
      </c>
      <c r="EQ42" s="5" t="s">
        <v>607</v>
      </c>
      <c r="ER42" s="5" t="s">
        <v>607</v>
      </c>
      <c r="ES42" s="5" t="s">
        <v>608</v>
      </c>
      <c r="ET42" s="5" t="s">
        <v>608</v>
      </c>
      <c r="EW42" s="5" t="s">
        <v>604</v>
      </c>
      <c r="EX42" s="5" t="s">
        <v>604</v>
      </c>
      <c r="FA42" s="5" t="s">
        <v>610</v>
      </c>
      <c r="FB42" s="5" t="s">
        <v>610</v>
      </c>
      <c r="FC42" s="5" t="s">
        <v>610</v>
      </c>
      <c r="FD42" s="5" t="s">
        <v>610</v>
      </c>
      <c r="FE42" s="5" t="s">
        <v>611</v>
      </c>
      <c r="FF42" s="5" t="s">
        <v>611</v>
      </c>
      <c r="FG42" s="5" t="s">
        <v>604</v>
      </c>
      <c r="FH42" s="5" t="s">
        <v>604</v>
      </c>
      <c r="FI42" s="5" t="s">
        <v>610</v>
      </c>
      <c r="FJ42" s="5" t="s">
        <v>610</v>
      </c>
      <c r="FK42" s="5" t="s">
        <v>611</v>
      </c>
      <c r="FL42" s="5" t="s">
        <v>611</v>
      </c>
      <c r="FM42" s="5" t="s">
        <v>850</v>
      </c>
      <c r="FN42" s="5" t="s">
        <v>851</v>
      </c>
      <c r="FO42" s="5" t="s">
        <v>613</v>
      </c>
      <c r="FP42" s="5" t="s">
        <v>613</v>
      </c>
      <c r="FQ42" s="5" t="s">
        <v>579</v>
      </c>
      <c r="FR42" s="5" t="s">
        <v>579</v>
      </c>
      <c r="FS42" s="5" t="s">
        <v>1963</v>
      </c>
      <c r="FT42" s="5" t="s">
        <v>1963</v>
      </c>
      <c r="FU42" s="5" t="s">
        <v>579</v>
      </c>
      <c r="FV42" s="5" t="s">
        <v>579</v>
      </c>
      <c r="FW42" s="5" t="s">
        <v>579</v>
      </c>
      <c r="FX42" s="5" t="s">
        <v>579</v>
      </c>
      <c r="FY42" s="5" t="s">
        <v>1964</v>
      </c>
      <c r="FZ42" s="5" t="s">
        <v>1964</v>
      </c>
      <c r="GA42" s="5" t="s">
        <v>616</v>
      </c>
      <c r="GB42" s="5" t="s">
        <v>579</v>
      </c>
      <c r="GM42" s="5" t="s">
        <v>1965</v>
      </c>
      <c r="GN42" s="5" t="s">
        <v>1965</v>
      </c>
      <c r="GO42" s="5" t="s">
        <v>1966</v>
      </c>
      <c r="GP42" s="5" t="s">
        <v>1965</v>
      </c>
      <c r="GQ42" s="5" t="s">
        <v>576</v>
      </c>
      <c r="GR42" s="5" t="s">
        <v>576</v>
      </c>
      <c r="GS42" s="5" t="s">
        <v>620</v>
      </c>
      <c r="GT42" s="5" t="s">
        <v>620</v>
      </c>
      <c r="GU42" s="5" t="s">
        <v>621</v>
      </c>
      <c r="GV42" s="5" t="s">
        <v>621</v>
      </c>
      <c r="GW42" s="5" t="s">
        <v>622</v>
      </c>
      <c r="GX42" s="5" t="s">
        <v>622</v>
      </c>
      <c r="GY42" s="5" t="s">
        <v>623</v>
      </c>
      <c r="GZ42" s="5" t="s">
        <v>623</v>
      </c>
      <c r="HA42" s="5" t="s">
        <v>579</v>
      </c>
      <c r="HB42" s="5" t="s">
        <v>579</v>
      </c>
      <c r="HC42" s="5" t="s">
        <v>610</v>
      </c>
      <c r="HD42" s="5" t="s">
        <v>610</v>
      </c>
      <c r="HG42" s="5" t="s">
        <v>579</v>
      </c>
      <c r="HH42" s="5" t="s">
        <v>579</v>
      </c>
      <c r="HI42" s="5" t="s">
        <v>579</v>
      </c>
      <c r="HJ42" s="5" t="s">
        <v>579</v>
      </c>
      <c r="HK42" s="5" t="s">
        <v>1967</v>
      </c>
      <c r="HL42" s="5" t="s">
        <v>1807</v>
      </c>
      <c r="HM42" s="5" t="s">
        <v>767</v>
      </c>
      <c r="HN42" s="5" t="s">
        <v>767</v>
      </c>
      <c r="HO42" s="5" t="s">
        <v>626</v>
      </c>
      <c r="HP42" s="5" t="s">
        <v>626</v>
      </c>
      <c r="HQ42" s="5" t="s">
        <v>627</v>
      </c>
      <c r="HR42" s="5" t="s">
        <v>627</v>
      </c>
      <c r="HS42" s="5" t="s">
        <v>628</v>
      </c>
      <c r="HT42" s="5" t="s">
        <v>628</v>
      </c>
      <c r="HU42" s="5" t="s">
        <v>587</v>
      </c>
      <c r="HV42" s="5" t="s">
        <v>587</v>
      </c>
      <c r="HW42" s="5" t="s">
        <v>591</v>
      </c>
      <c r="HX42" s="5" t="s">
        <v>591</v>
      </c>
      <c r="HY42" s="5" t="s">
        <v>579</v>
      </c>
      <c r="HZ42" s="5" t="s">
        <v>579</v>
      </c>
      <c r="IA42" s="5" t="s">
        <v>778</v>
      </c>
      <c r="IB42" s="5" t="s">
        <v>778</v>
      </c>
      <c r="IC42" s="5" t="s">
        <v>634</v>
      </c>
      <c r="ID42" s="5" t="s">
        <v>634</v>
      </c>
      <c r="IE42" s="5" t="s">
        <v>630</v>
      </c>
      <c r="IF42" s="5" t="s">
        <v>630</v>
      </c>
      <c r="IG42" s="5" t="s">
        <v>611</v>
      </c>
      <c r="IH42" s="5" t="s">
        <v>611</v>
      </c>
      <c r="II42" s="5" t="s">
        <v>780</v>
      </c>
      <c r="IJ42" s="5" t="s">
        <v>780</v>
      </c>
      <c r="IK42" s="5" t="s">
        <v>861</v>
      </c>
      <c r="IL42" s="5" t="s">
        <v>861</v>
      </c>
      <c r="IM42" s="5" t="s">
        <v>1968</v>
      </c>
      <c r="IN42" s="5" t="s">
        <v>1968</v>
      </c>
      <c r="IO42" s="5" t="s">
        <v>691</v>
      </c>
      <c r="IP42" s="5" t="s">
        <v>691</v>
      </c>
      <c r="IQ42" s="5" t="s">
        <v>579</v>
      </c>
      <c r="IR42" s="5" t="s">
        <v>579</v>
      </c>
      <c r="IS42" s="5" t="s">
        <v>611</v>
      </c>
      <c r="IT42" s="5" t="s">
        <v>611</v>
      </c>
      <c r="IU42" s="5" t="s">
        <v>579</v>
      </c>
      <c r="IV42" s="5" t="s">
        <v>579</v>
      </c>
      <c r="IW42" s="5" t="s">
        <v>1969</v>
      </c>
      <c r="IX42" s="5" t="s">
        <v>579</v>
      </c>
      <c r="IY42" s="5" t="s">
        <v>1970</v>
      </c>
      <c r="IZ42" s="5" t="s">
        <v>579</v>
      </c>
      <c r="JA42" s="5" t="s">
        <v>1971</v>
      </c>
      <c r="JB42" s="5" t="s">
        <v>579</v>
      </c>
      <c r="JC42" s="5" t="s">
        <v>579</v>
      </c>
      <c r="JD42" s="5" t="s">
        <v>579</v>
      </c>
      <c r="JE42" s="5" t="s">
        <v>635</v>
      </c>
      <c r="JF42" s="5" t="s">
        <v>635</v>
      </c>
      <c r="JG42" s="5" t="s">
        <v>591</v>
      </c>
      <c r="JH42" s="5" t="s">
        <v>591</v>
      </c>
      <c r="JI42" s="5" t="s">
        <v>591</v>
      </c>
      <c r="JJ42" s="5" t="s">
        <v>591</v>
      </c>
      <c r="JK42" s="5" t="s">
        <v>591</v>
      </c>
      <c r="JL42" s="5" t="s">
        <v>591</v>
      </c>
      <c r="JM42" s="5" t="s">
        <v>591</v>
      </c>
      <c r="JN42" s="5" t="s">
        <v>591</v>
      </c>
      <c r="JO42" s="5" t="s">
        <v>591</v>
      </c>
      <c r="JP42" s="5" t="s">
        <v>591</v>
      </c>
      <c r="JQ42" s="5" t="s">
        <v>591</v>
      </c>
      <c r="JR42" s="5" t="s">
        <v>591</v>
      </c>
      <c r="JS42" s="5" t="s">
        <v>591</v>
      </c>
      <c r="JT42" s="5" t="s">
        <v>591</v>
      </c>
      <c r="JU42" s="5" t="s">
        <v>591</v>
      </c>
      <c r="JV42" s="5" t="s">
        <v>591</v>
      </c>
      <c r="JW42" s="5" t="s">
        <v>591</v>
      </c>
      <c r="JX42" s="5" t="s">
        <v>591</v>
      </c>
      <c r="JY42" s="5" t="s">
        <v>591</v>
      </c>
      <c r="JZ42" s="5" t="s">
        <v>591</v>
      </c>
      <c r="KA42" s="5" t="s">
        <v>591</v>
      </c>
      <c r="KB42" s="5" t="s">
        <v>591</v>
      </c>
      <c r="KC42" s="5" t="s">
        <v>591</v>
      </c>
      <c r="KD42" s="5" t="s">
        <v>591</v>
      </c>
      <c r="KE42" s="5" t="s">
        <v>591</v>
      </c>
      <c r="KF42" s="5" t="s">
        <v>591</v>
      </c>
      <c r="KG42" s="5" t="s">
        <v>656</v>
      </c>
      <c r="KH42" s="5" t="s">
        <v>656</v>
      </c>
      <c r="KI42" s="5" t="s">
        <v>579</v>
      </c>
      <c r="KJ42" s="5" t="s">
        <v>579</v>
      </c>
      <c r="KK42" s="5" t="s">
        <v>642</v>
      </c>
      <c r="KL42" s="5" t="s">
        <v>642</v>
      </c>
      <c r="KM42" s="5" t="s">
        <v>591</v>
      </c>
      <c r="KN42" s="5" t="s">
        <v>591</v>
      </c>
      <c r="KO42" s="5" t="s">
        <v>1463</v>
      </c>
      <c r="KP42" s="5" t="s">
        <v>1972</v>
      </c>
      <c r="KQ42" s="5" t="s">
        <v>591</v>
      </c>
      <c r="KR42" s="5" t="s">
        <v>591</v>
      </c>
      <c r="KS42" s="5" t="s">
        <v>591</v>
      </c>
      <c r="KT42" s="5" t="s">
        <v>591</v>
      </c>
      <c r="KU42" s="5" t="s">
        <v>591</v>
      </c>
      <c r="KV42" s="5" t="s">
        <v>591</v>
      </c>
      <c r="KW42" s="5" t="s">
        <v>591</v>
      </c>
      <c r="KX42" s="5" t="s">
        <v>591</v>
      </c>
      <c r="KY42" s="5" t="s">
        <v>579</v>
      </c>
      <c r="KZ42" s="5" t="s">
        <v>579</v>
      </c>
      <c r="LA42" s="5" t="s">
        <v>579</v>
      </c>
      <c r="LB42" s="5" t="s">
        <v>579</v>
      </c>
      <c r="LC42" s="5" t="s">
        <v>579</v>
      </c>
      <c r="LD42" s="5" t="s">
        <v>579</v>
      </c>
      <c r="LE42" s="5" t="s">
        <v>579</v>
      </c>
      <c r="LF42" s="5" t="s">
        <v>579</v>
      </c>
      <c r="LG42" s="5" t="s">
        <v>579</v>
      </c>
      <c r="LH42" s="5" t="s">
        <v>579</v>
      </c>
      <c r="LI42" s="5" t="s">
        <v>579</v>
      </c>
      <c r="LJ42" s="5" t="s">
        <v>579</v>
      </c>
      <c r="LK42" s="5" t="s">
        <v>579</v>
      </c>
      <c r="LL42" s="5" t="s">
        <v>579</v>
      </c>
      <c r="LM42" s="5" t="s">
        <v>579</v>
      </c>
      <c r="LN42" s="5" t="s">
        <v>579</v>
      </c>
      <c r="LO42" s="5" t="s">
        <v>579</v>
      </c>
      <c r="LP42" s="5" t="s">
        <v>579</v>
      </c>
      <c r="LQ42" s="5" t="s">
        <v>591</v>
      </c>
      <c r="LR42" s="5" t="s">
        <v>591</v>
      </c>
      <c r="LS42" s="5" t="s">
        <v>579</v>
      </c>
      <c r="LT42" s="5" t="s">
        <v>579</v>
      </c>
      <c r="LU42" s="5" t="s">
        <v>579</v>
      </c>
      <c r="LV42" s="5" t="s">
        <v>579</v>
      </c>
      <c r="LW42" s="5" t="s">
        <v>579</v>
      </c>
      <c r="LX42" s="5" t="s">
        <v>579</v>
      </c>
      <c r="LY42" s="5" t="s">
        <v>611</v>
      </c>
      <c r="LZ42" s="5" t="s">
        <v>611</v>
      </c>
      <c r="MA42" s="5" t="s">
        <v>579</v>
      </c>
      <c r="MB42" s="5" t="s">
        <v>579</v>
      </c>
      <c r="MC42" s="5" t="s">
        <v>579</v>
      </c>
      <c r="MD42" s="5" t="s">
        <v>579</v>
      </c>
      <c r="ME42" s="5" t="s">
        <v>645</v>
      </c>
      <c r="MF42" s="5" t="s">
        <v>645</v>
      </c>
      <c r="MG42" s="5" t="s">
        <v>587</v>
      </c>
      <c r="MH42" s="5" t="s">
        <v>587</v>
      </c>
      <c r="MI42" s="5" t="s">
        <v>697</v>
      </c>
      <c r="MJ42" s="5" t="s">
        <v>579</v>
      </c>
      <c r="MK42" s="5" t="s">
        <v>591</v>
      </c>
      <c r="ML42" s="5" t="s">
        <v>591</v>
      </c>
      <c r="MM42" s="5" t="s">
        <v>579</v>
      </c>
      <c r="MN42" s="5" t="s">
        <v>579</v>
      </c>
      <c r="MO42" s="5" t="s">
        <v>579</v>
      </c>
      <c r="MP42" s="5" t="s">
        <v>579</v>
      </c>
      <c r="MQ42" s="5" t="s">
        <v>591</v>
      </c>
      <c r="MR42" s="5" t="s">
        <v>591</v>
      </c>
      <c r="MS42" s="5" t="s">
        <v>591</v>
      </c>
      <c r="MT42" s="5" t="s">
        <v>591</v>
      </c>
      <c r="MU42" s="5" t="s">
        <v>579</v>
      </c>
      <c r="MV42" s="5" t="s">
        <v>579</v>
      </c>
      <c r="MW42" s="5" t="s">
        <v>579</v>
      </c>
      <c r="MX42" s="5" t="s">
        <v>579</v>
      </c>
      <c r="MY42" s="5" t="s">
        <v>579</v>
      </c>
      <c r="MZ42" s="5" t="s">
        <v>579</v>
      </c>
      <c r="NA42" s="5" t="s">
        <v>579</v>
      </c>
      <c r="NB42" s="5" t="s">
        <v>579</v>
      </c>
      <c r="NC42" s="5" t="s">
        <v>579</v>
      </c>
      <c r="ND42" s="5" t="s">
        <v>579</v>
      </c>
      <c r="NE42" s="5" t="s">
        <v>579</v>
      </c>
      <c r="NF42" s="5" t="s">
        <v>579</v>
      </c>
      <c r="NG42" s="5" t="s">
        <v>850</v>
      </c>
      <c r="NH42" s="5" t="s">
        <v>851</v>
      </c>
      <c r="NI42" s="5" t="s">
        <v>1973</v>
      </c>
      <c r="NJ42" s="5" t="s">
        <v>1974</v>
      </c>
      <c r="NK42" s="5" t="s">
        <v>579</v>
      </c>
      <c r="NL42" s="5" t="s">
        <v>579</v>
      </c>
      <c r="NM42" s="5" t="s">
        <v>579</v>
      </c>
      <c r="NN42" s="5" t="s">
        <v>579</v>
      </c>
      <c r="NO42" s="5" t="s">
        <v>574</v>
      </c>
      <c r="NP42" s="5" t="s">
        <v>574</v>
      </c>
      <c r="NQ42" s="5" t="s">
        <v>648</v>
      </c>
      <c r="NR42" s="5" t="s">
        <v>648</v>
      </c>
      <c r="NS42" s="5" t="s">
        <v>611</v>
      </c>
      <c r="NT42" s="5" t="s">
        <v>611</v>
      </c>
      <c r="NU42" s="5" t="s">
        <v>611</v>
      </c>
      <c r="NV42" s="5" t="s">
        <v>611</v>
      </c>
      <c r="NW42" s="5" t="s">
        <v>611</v>
      </c>
      <c r="NX42" s="5" t="s">
        <v>611</v>
      </c>
      <c r="NY42" s="5" t="s">
        <v>611</v>
      </c>
      <c r="NZ42" s="5" t="s">
        <v>611</v>
      </c>
      <c r="OA42" s="5" t="s">
        <v>579</v>
      </c>
      <c r="OB42" s="5" t="s">
        <v>579</v>
      </c>
      <c r="OC42" s="5" t="s">
        <v>579</v>
      </c>
      <c r="OD42" s="5" t="s">
        <v>579</v>
      </c>
      <c r="OE42" s="5" t="s">
        <v>579</v>
      </c>
      <c r="OF42" s="5" t="s">
        <v>579</v>
      </c>
      <c r="OG42" s="5" t="s">
        <v>579</v>
      </c>
      <c r="OH42" s="5" t="s">
        <v>579</v>
      </c>
      <c r="OI42" s="5" t="s">
        <v>579</v>
      </c>
      <c r="OJ42" s="5" t="s">
        <v>579</v>
      </c>
      <c r="OK42" s="5" t="s">
        <v>579</v>
      </c>
      <c r="OL42" s="5" t="s">
        <v>579</v>
      </c>
      <c r="OM42" s="5" t="s">
        <v>611</v>
      </c>
      <c r="ON42" s="5" t="s">
        <v>611</v>
      </c>
      <c r="OO42" s="5" t="s">
        <v>579</v>
      </c>
      <c r="OP42" s="5" t="s">
        <v>579</v>
      </c>
      <c r="OQ42" s="5" t="s">
        <v>579</v>
      </c>
      <c r="OR42" s="5" t="s">
        <v>579</v>
      </c>
      <c r="OS42" s="5" t="s">
        <v>579</v>
      </c>
      <c r="OT42" s="5" t="s">
        <v>579</v>
      </c>
      <c r="OU42" s="5" t="s">
        <v>579</v>
      </c>
      <c r="OV42" s="5" t="s">
        <v>579</v>
      </c>
      <c r="OW42" s="5" t="s">
        <v>649</v>
      </c>
      <c r="OX42" s="5" t="s">
        <v>649</v>
      </c>
      <c r="OY42" s="5" t="s">
        <v>579</v>
      </c>
      <c r="OZ42" s="5" t="s">
        <v>579</v>
      </c>
      <c r="PA42" s="5" t="s">
        <v>609</v>
      </c>
      <c r="PB42" s="5" t="s">
        <v>611</v>
      </c>
      <c r="PC42" s="5" t="s">
        <v>579</v>
      </c>
      <c r="PD42" s="5" t="s">
        <v>579</v>
      </c>
      <c r="PE42" s="5" t="s">
        <v>579</v>
      </c>
      <c r="PF42" s="5" t="s">
        <v>579</v>
      </c>
      <c r="PG42" s="5" t="s">
        <v>579</v>
      </c>
      <c r="PH42" s="5" t="s">
        <v>579</v>
      </c>
      <c r="PI42" s="5" t="s">
        <v>579</v>
      </c>
      <c r="PJ42" s="5" t="s">
        <v>579</v>
      </c>
      <c r="PK42" s="5" t="s">
        <v>650</v>
      </c>
      <c r="PL42" s="5" t="s">
        <v>879</v>
      </c>
      <c r="PM42" s="5" t="s">
        <v>651</v>
      </c>
      <c r="PN42" s="5" t="s">
        <v>651</v>
      </c>
      <c r="PO42" s="5" t="s">
        <v>579</v>
      </c>
      <c r="PP42" s="5" t="s">
        <v>579</v>
      </c>
      <c r="PQ42" s="5" t="s">
        <v>611</v>
      </c>
      <c r="PR42" s="5" t="s">
        <v>611</v>
      </c>
      <c r="PS42" s="5" t="s">
        <v>579</v>
      </c>
      <c r="PT42" s="5" t="s">
        <v>579</v>
      </c>
      <c r="PU42" s="5" t="s">
        <v>650</v>
      </c>
      <c r="PV42" s="5" t="s">
        <v>650</v>
      </c>
      <c r="PW42" s="5" t="s">
        <v>611</v>
      </c>
      <c r="PX42" s="5" t="s">
        <v>611</v>
      </c>
      <c r="PY42" s="5" t="s">
        <v>579</v>
      </c>
      <c r="PZ42" s="5" t="s">
        <v>579</v>
      </c>
      <c r="QA42" s="5" t="s">
        <v>579</v>
      </c>
      <c r="QB42" s="5" t="s">
        <v>579</v>
      </c>
      <c r="QC42" s="5" t="s">
        <v>591</v>
      </c>
      <c r="QD42" s="5" t="s">
        <v>591</v>
      </c>
      <c r="QE42" s="5" t="s">
        <v>579</v>
      </c>
      <c r="QF42" s="5" t="s">
        <v>610</v>
      </c>
      <c r="QG42" s="5" t="s">
        <v>579</v>
      </c>
      <c r="QH42" s="5" t="s">
        <v>652</v>
      </c>
      <c r="QI42" s="5" t="s">
        <v>579</v>
      </c>
      <c r="QJ42" s="5" t="s">
        <v>653</v>
      </c>
      <c r="QK42" s="5" t="s">
        <v>579</v>
      </c>
      <c r="QL42" s="5" t="s">
        <v>837</v>
      </c>
      <c r="QM42" s="5" t="s">
        <v>591</v>
      </c>
      <c r="QN42" s="5" t="s">
        <v>591</v>
      </c>
      <c r="QO42" s="5" t="s">
        <v>591</v>
      </c>
      <c r="QP42" s="5" t="s">
        <v>1965</v>
      </c>
      <c r="QQ42" s="5" t="s">
        <v>591</v>
      </c>
      <c r="QR42" s="5" t="s">
        <v>591</v>
      </c>
      <c r="QS42" s="5" t="s">
        <v>591</v>
      </c>
      <c r="QT42" s="5" t="s">
        <v>591</v>
      </c>
      <c r="QU42" s="5" t="s">
        <v>1975</v>
      </c>
      <c r="QV42" s="5" t="s">
        <v>1975</v>
      </c>
      <c r="QW42" s="5" t="s">
        <v>640</v>
      </c>
      <c r="QX42" s="5" t="s">
        <v>656</v>
      </c>
      <c r="QY42" s="5" t="s">
        <v>603</v>
      </c>
      <c r="QZ42" s="5" t="s">
        <v>579</v>
      </c>
      <c r="RA42" s="5" t="s">
        <v>605</v>
      </c>
      <c r="RB42" s="5" t="s">
        <v>605</v>
      </c>
      <c r="RC42" s="5" t="s">
        <v>591</v>
      </c>
      <c r="RD42" s="5" t="s">
        <v>591</v>
      </c>
      <c r="RE42" s="5" t="s">
        <v>591</v>
      </c>
      <c r="RF42" s="5" t="s">
        <v>591</v>
      </c>
      <c r="RG42" s="5" t="s">
        <v>591</v>
      </c>
      <c r="RH42" s="5" t="s">
        <v>591</v>
      </c>
      <c r="RI42" s="5" t="s">
        <v>591</v>
      </c>
      <c r="RJ42" s="5" t="s">
        <v>591</v>
      </c>
      <c r="RK42" s="5" t="s">
        <v>591</v>
      </c>
      <c r="RL42" s="5" t="s">
        <v>591</v>
      </c>
      <c r="RM42" s="5" t="s">
        <v>591</v>
      </c>
      <c r="RN42" s="5" t="s">
        <v>591</v>
      </c>
      <c r="RO42" s="5" t="s">
        <v>591</v>
      </c>
      <c r="RP42" s="5" t="s">
        <v>591</v>
      </c>
      <c r="RQ42" s="5" t="s">
        <v>591</v>
      </c>
      <c r="RR42" s="5" t="s">
        <v>591</v>
      </c>
      <c r="RS42" s="5" t="s">
        <v>591</v>
      </c>
      <c r="RT42" s="5" t="s">
        <v>591</v>
      </c>
      <c r="RU42" s="5" t="s">
        <v>591</v>
      </c>
      <c r="RV42" s="5" t="s">
        <v>591</v>
      </c>
      <c r="RW42" s="5" t="s">
        <v>591</v>
      </c>
      <c r="RX42" s="5" t="s">
        <v>591</v>
      </c>
      <c r="RY42" s="5" t="s">
        <v>591</v>
      </c>
      <c r="RZ42" s="5" t="s">
        <v>591</v>
      </c>
      <c r="SA42" s="5" t="s">
        <v>591</v>
      </c>
      <c r="SB42" s="5" t="s">
        <v>591</v>
      </c>
      <c r="SC42" s="5" t="s">
        <v>591</v>
      </c>
      <c r="SD42" s="5" t="s">
        <v>591</v>
      </c>
      <c r="SE42" s="5" t="s">
        <v>591</v>
      </c>
      <c r="SF42" s="5" t="s">
        <v>591</v>
      </c>
      <c r="SG42" s="5" t="s">
        <v>591</v>
      </c>
      <c r="SH42" s="5" t="s">
        <v>591</v>
      </c>
      <c r="SI42" s="5" t="s">
        <v>579</v>
      </c>
      <c r="SJ42" s="5" t="s">
        <v>579</v>
      </c>
      <c r="SK42" s="5" t="s">
        <v>591</v>
      </c>
      <c r="SL42" s="5" t="s">
        <v>591</v>
      </c>
      <c r="SM42" s="5" t="s">
        <v>611</v>
      </c>
      <c r="SN42" s="5" t="s">
        <v>611</v>
      </c>
      <c r="SO42" s="5" t="s">
        <v>611</v>
      </c>
      <c r="SP42" s="5" t="s">
        <v>611</v>
      </c>
      <c r="SQ42" s="5" t="s">
        <v>579</v>
      </c>
      <c r="SR42" s="5" t="s">
        <v>579</v>
      </c>
      <c r="SS42" s="5" t="s">
        <v>579</v>
      </c>
      <c r="ST42" s="5" t="s">
        <v>579</v>
      </c>
      <c r="SU42" s="5" t="s">
        <v>579</v>
      </c>
      <c r="SV42" s="5" t="s">
        <v>579</v>
      </c>
      <c r="SW42" s="5" t="s">
        <v>579</v>
      </c>
      <c r="SX42" s="5" t="s">
        <v>579</v>
      </c>
      <c r="SY42" s="5" t="s">
        <v>579</v>
      </c>
      <c r="SZ42" s="5" t="s">
        <v>579</v>
      </c>
      <c r="TA42" s="5" t="s">
        <v>579</v>
      </c>
      <c r="TB42" s="5" t="s">
        <v>579</v>
      </c>
      <c r="TC42" s="5" t="s">
        <v>579</v>
      </c>
      <c r="TD42" s="5" t="s">
        <v>579</v>
      </c>
      <c r="TE42" s="5" t="s">
        <v>579</v>
      </c>
      <c r="TF42" s="5" t="s">
        <v>579</v>
      </c>
      <c r="TG42" s="5" t="s">
        <v>579</v>
      </c>
      <c r="TH42" s="5" t="s">
        <v>579</v>
      </c>
      <c r="TI42" s="5" t="s">
        <v>579</v>
      </c>
      <c r="TJ42" s="5" t="s">
        <v>579</v>
      </c>
      <c r="TK42" s="5" t="s">
        <v>579</v>
      </c>
      <c r="TL42" s="5" t="s">
        <v>579</v>
      </c>
      <c r="TM42" s="5" t="s">
        <v>579</v>
      </c>
      <c r="TN42" s="5" t="s">
        <v>579</v>
      </c>
      <c r="TO42" s="5" t="s">
        <v>579</v>
      </c>
      <c r="TP42" s="5" t="s">
        <v>579</v>
      </c>
      <c r="TQ42" s="5" t="s">
        <v>579</v>
      </c>
      <c r="TR42" s="5" t="s">
        <v>652</v>
      </c>
      <c r="TS42" s="5" t="s">
        <v>579</v>
      </c>
      <c r="TT42" s="5" t="s">
        <v>653</v>
      </c>
      <c r="TU42" s="5" t="s">
        <v>579</v>
      </c>
      <c r="TV42" s="5" t="s">
        <v>837</v>
      </c>
      <c r="TW42" s="5" t="s">
        <v>579</v>
      </c>
      <c r="TX42" s="5" t="s">
        <v>579</v>
      </c>
      <c r="UI42" s="5" t="s">
        <v>579</v>
      </c>
      <c r="UJ42" s="5" t="s">
        <v>579</v>
      </c>
      <c r="UK42" s="5" t="s">
        <v>611</v>
      </c>
      <c r="UL42" s="5" t="s">
        <v>611</v>
      </c>
      <c r="UM42" s="5" t="s">
        <v>611</v>
      </c>
      <c r="UN42" s="5" t="s">
        <v>611</v>
      </c>
      <c r="UQ42" s="5" t="s">
        <v>645</v>
      </c>
      <c r="UR42" s="5" t="s">
        <v>645</v>
      </c>
      <c r="US42" s="5" t="s">
        <v>658</v>
      </c>
      <c r="UT42" s="5" t="s">
        <v>1976</v>
      </c>
      <c r="UU42" s="5" t="s">
        <v>1815</v>
      </c>
      <c r="UV42" s="5" t="s">
        <v>572</v>
      </c>
      <c r="UW42" s="5" t="s">
        <v>1977</v>
      </c>
      <c r="UX42" s="5" t="s">
        <v>630</v>
      </c>
      <c r="UY42" s="5" t="s">
        <v>572</v>
      </c>
      <c r="UZ42" s="5" t="s">
        <v>1978</v>
      </c>
      <c r="VA42" s="5" t="s">
        <v>1816</v>
      </c>
      <c r="VB42" s="5" t="s">
        <v>572</v>
      </c>
    </row>
    <row r="43" spans="1:574" s="5" customFormat="1" x14ac:dyDescent="0.25">
      <c r="A43" s="5" t="s">
        <v>572</v>
      </c>
      <c r="B43" s="6" t="s">
        <v>1979</v>
      </c>
      <c r="C43" s="5" t="s">
        <v>1980</v>
      </c>
      <c r="D43" s="6" t="s">
        <v>1981</v>
      </c>
      <c r="E43" s="5" t="s">
        <v>574</v>
      </c>
      <c r="F43" s="5" t="s">
        <v>713</v>
      </c>
      <c r="G43" s="5" t="s">
        <v>713</v>
      </c>
      <c r="H43" s="5" t="s">
        <v>577</v>
      </c>
      <c r="I43" s="5" t="s">
        <v>578</v>
      </c>
      <c r="J43" s="5" t="s">
        <v>578</v>
      </c>
      <c r="K43" s="5" t="s">
        <v>577</v>
      </c>
      <c r="L43" s="5" t="s">
        <v>1954</v>
      </c>
      <c r="M43" s="5" t="s">
        <v>1954</v>
      </c>
      <c r="N43" s="5" t="s">
        <v>572</v>
      </c>
      <c r="O43" s="5" t="s">
        <v>579</v>
      </c>
      <c r="P43" s="5" t="s">
        <v>579</v>
      </c>
      <c r="Q43" s="5" t="s">
        <v>577</v>
      </c>
      <c r="R43" s="5" t="s">
        <v>579</v>
      </c>
      <c r="S43" s="5" t="s">
        <v>579</v>
      </c>
      <c r="T43" s="5" t="s">
        <v>577</v>
      </c>
      <c r="U43" s="5" t="s">
        <v>1781</v>
      </c>
      <c r="V43" s="5" t="s">
        <v>1781</v>
      </c>
      <c r="W43" s="5" t="s">
        <v>577</v>
      </c>
      <c r="X43" s="5" t="s">
        <v>1982</v>
      </c>
      <c r="Y43" s="5" t="s">
        <v>1982</v>
      </c>
      <c r="Z43" s="5" t="s">
        <v>577</v>
      </c>
      <c r="AA43" s="5" t="s">
        <v>1983</v>
      </c>
      <c r="AB43" s="5" t="s">
        <v>1983</v>
      </c>
      <c r="AC43" s="5" t="s">
        <v>577</v>
      </c>
      <c r="AD43" s="5" t="s">
        <v>1984</v>
      </c>
      <c r="AE43" s="5" t="s">
        <v>579</v>
      </c>
      <c r="AF43" s="5" t="s">
        <v>577</v>
      </c>
      <c r="AG43" s="5" t="s">
        <v>1985</v>
      </c>
      <c r="AH43" s="5" t="s">
        <v>1985</v>
      </c>
      <c r="AI43" s="5" t="s">
        <v>577</v>
      </c>
      <c r="AL43" s="5" t="s">
        <v>577</v>
      </c>
      <c r="AO43" s="5" t="s">
        <v>577</v>
      </c>
      <c r="AP43" s="5" t="s">
        <v>579</v>
      </c>
      <c r="AQ43" s="5" t="s">
        <v>579</v>
      </c>
      <c r="AR43" s="5" t="s">
        <v>577</v>
      </c>
      <c r="AS43" s="5" t="s">
        <v>1793</v>
      </c>
      <c r="AT43" s="5" t="s">
        <v>586</v>
      </c>
      <c r="AU43" s="5" t="s">
        <v>572</v>
      </c>
      <c r="AV43" s="5" t="s">
        <v>587</v>
      </c>
      <c r="AW43" s="5" t="s">
        <v>587</v>
      </c>
      <c r="AX43" s="5" t="s">
        <v>577</v>
      </c>
      <c r="AY43" s="5" t="s">
        <v>588</v>
      </c>
      <c r="AZ43" s="5" t="s">
        <v>588</v>
      </c>
      <c r="BA43" s="5" t="s">
        <v>577</v>
      </c>
      <c r="BB43" s="5" t="s">
        <v>579</v>
      </c>
      <c r="BC43" s="5" t="s">
        <v>579</v>
      </c>
      <c r="BD43" s="5" t="s">
        <v>577</v>
      </c>
      <c r="BE43" s="5" t="s">
        <v>579</v>
      </c>
      <c r="BF43" s="5" t="s">
        <v>579</v>
      </c>
      <c r="BG43" s="5" t="s">
        <v>577</v>
      </c>
      <c r="BH43" s="5" t="s">
        <v>579</v>
      </c>
      <c r="BI43" s="5" t="s">
        <v>579</v>
      </c>
      <c r="BJ43" s="5" t="s">
        <v>577</v>
      </c>
      <c r="BK43" s="5" t="s">
        <v>579</v>
      </c>
      <c r="BL43" s="5" t="s">
        <v>579</v>
      </c>
      <c r="BM43" s="5" t="s">
        <v>577</v>
      </c>
      <c r="BN43" s="5" t="s">
        <v>579</v>
      </c>
      <c r="BO43" s="5" t="s">
        <v>579</v>
      </c>
      <c r="BP43" s="5" t="s">
        <v>577</v>
      </c>
      <c r="BQ43" s="5" t="s">
        <v>918</v>
      </c>
      <c r="BR43" s="5" t="s">
        <v>579</v>
      </c>
      <c r="BS43" s="5" t="s">
        <v>577</v>
      </c>
      <c r="BT43" s="5" t="s">
        <v>579</v>
      </c>
      <c r="BU43" s="5" t="s">
        <v>1513</v>
      </c>
      <c r="BV43" s="5" t="s">
        <v>1513</v>
      </c>
      <c r="BW43" s="5" t="s">
        <v>577</v>
      </c>
      <c r="BX43" s="5" t="s">
        <v>1986</v>
      </c>
      <c r="BY43" s="5" t="s">
        <v>1986</v>
      </c>
      <c r="BZ43" s="5" t="s">
        <v>577</v>
      </c>
      <c r="CA43" s="5" t="s">
        <v>579</v>
      </c>
      <c r="CB43" s="5" t="s">
        <v>579</v>
      </c>
      <c r="CC43" s="5" t="s">
        <v>577</v>
      </c>
      <c r="CD43" s="5" t="s">
        <v>579</v>
      </c>
      <c r="CE43" s="5" t="s">
        <v>579</v>
      </c>
      <c r="CF43" s="5" t="s">
        <v>577</v>
      </c>
      <c r="CG43" s="5" t="s">
        <v>591</v>
      </c>
      <c r="CH43" s="5" t="s">
        <v>591</v>
      </c>
      <c r="CI43" s="5" t="s">
        <v>577</v>
      </c>
      <c r="CJ43" s="5" t="s">
        <v>591</v>
      </c>
      <c r="CK43" s="5" t="s">
        <v>591</v>
      </c>
      <c r="CL43" s="5" t="s">
        <v>577</v>
      </c>
      <c r="CM43" s="5" t="s">
        <v>591</v>
      </c>
      <c r="CN43" s="5" t="s">
        <v>591</v>
      </c>
      <c r="CO43" s="5" t="s">
        <v>577</v>
      </c>
      <c r="CP43" s="5" t="s">
        <v>591</v>
      </c>
      <c r="CQ43" s="5" t="s">
        <v>591</v>
      </c>
      <c r="CR43" s="5" t="s">
        <v>577</v>
      </c>
      <c r="CS43" s="5" t="s">
        <v>591</v>
      </c>
      <c r="CT43" s="5" t="s">
        <v>591</v>
      </c>
      <c r="CU43" s="5" t="s">
        <v>577</v>
      </c>
      <c r="CV43" s="5" t="s">
        <v>591</v>
      </c>
      <c r="CW43" s="5" t="s">
        <v>591</v>
      </c>
      <c r="CX43" s="5" t="s">
        <v>577</v>
      </c>
      <c r="CY43" s="5" t="s">
        <v>591</v>
      </c>
      <c r="CZ43" s="5" t="s">
        <v>591</v>
      </c>
      <c r="DA43" s="5" t="s">
        <v>577</v>
      </c>
      <c r="DB43" s="5" t="s">
        <v>591</v>
      </c>
      <c r="DC43" s="5" t="s">
        <v>591</v>
      </c>
      <c r="DD43" s="5" t="s">
        <v>577</v>
      </c>
      <c r="DE43" s="5" t="s">
        <v>591</v>
      </c>
      <c r="DF43" s="5" t="s">
        <v>591</v>
      </c>
      <c r="DG43" s="5" t="s">
        <v>577</v>
      </c>
      <c r="DH43" s="5" t="s">
        <v>579</v>
      </c>
      <c r="DI43" s="5" t="s">
        <v>579</v>
      </c>
      <c r="DJ43" s="5" t="s">
        <v>577</v>
      </c>
      <c r="DK43" s="5" t="s">
        <v>579</v>
      </c>
      <c r="DL43" s="5" t="s">
        <v>579</v>
      </c>
      <c r="DM43" s="5" t="s">
        <v>577</v>
      </c>
      <c r="DN43" s="5" t="s">
        <v>591</v>
      </c>
      <c r="DO43" s="5" t="s">
        <v>591</v>
      </c>
      <c r="DP43" s="5" t="s">
        <v>577</v>
      </c>
      <c r="DQ43" s="5" t="s">
        <v>579</v>
      </c>
      <c r="DR43" s="5" t="s">
        <v>579</v>
      </c>
      <c r="DS43" s="5" t="s">
        <v>577</v>
      </c>
      <c r="DT43" s="5" t="s">
        <v>579</v>
      </c>
      <c r="DU43" s="5" t="s">
        <v>579</v>
      </c>
      <c r="DV43" s="5" t="s">
        <v>577</v>
      </c>
      <c r="DW43" s="5" t="s">
        <v>579</v>
      </c>
      <c r="DX43" s="5" t="s">
        <v>579</v>
      </c>
      <c r="DY43" s="5" t="s">
        <v>577</v>
      </c>
      <c r="DZ43" s="5" t="s">
        <v>579</v>
      </c>
      <c r="EA43" s="5" t="s">
        <v>579</v>
      </c>
      <c r="EB43" s="5" t="s">
        <v>577</v>
      </c>
      <c r="EC43" s="5" t="s">
        <v>1987</v>
      </c>
      <c r="ED43" s="5" t="s">
        <v>1988</v>
      </c>
      <c r="EE43" s="5" t="s">
        <v>1989</v>
      </c>
      <c r="EF43" s="5" t="s">
        <v>1989</v>
      </c>
      <c r="EG43" s="5" t="s">
        <v>1990</v>
      </c>
      <c r="EH43" s="5" t="s">
        <v>1991</v>
      </c>
      <c r="EI43" s="5" t="s">
        <v>1987</v>
      </c>
      <c r="EJ43" s="5" t="s">
        <v>1988</v>
      </c>
      <c r="EK43" s="5" t="s">
        <v>605</v>
      </c>
      <c r="EL43" s="5" t="s">
        <v>604</v>
      </c>
      <c r="EM43" s="5" t="s">
        <v>605</v>
      </c>
      <c r="EN43" s="5" t="s">
        <v>605</v>
      </c>
      <c r="EO43" s="5" t="s">
        <v>606</v>
      </c>
      <c r="EP43" s="5" t="s">
        <v>606</v>
      </c>
      <c r="EQ43" s="5" t="s">
        <v>607</v>
      </c>
      <c r="ER43" s="5" t="s">
        <v>607</v>
      </c>
      <c r="ES43" s="5" t="s">
        <v>608</v>
      </c>
      <c r="ET43" s="5" t="s">
        <v>608</v>
      </c>
      <c r="EW43" s="5" t="s">
        <v>605</v>
      </c>
      <c r="EX43" s="5" t="s">
        <v>603</v>
      </c>
      <c r="FA43" s="5" t="s">
        <v>609</v>
      </c>
      <c r="FB43" s="5" t="s">
        <v>609</v>
      </c>
      <c r="FC43" s="5" t="s">
        <v>610</v>
      </c>
      <c r="FD43" s="5" t="s">
        <v>609</v>
      </c>
      <c r="FE43" s="5" t="s">
        <v>611</v>
      </c>
      <c r="FF43" s="5" t="s">
        <v>611</v>
      </c>
      <c r="FG43" s="5" t="s">
        <v>604</v>
      </c>
      <c r="FH43" s="5" t="s">
        <v>604</v>
      </c>
      <c r="FI43" s="5" t="s">
        <v>610</v>
      </c>
      <c r="FJ43" s="5" t="s">
        <v>610</v>
      </c>
      <c r="FK43" s="5" t="s">
        <v>611</v>
      </c>
      <c r="FL43" s="5" t="s">
        <v>611</v>
      </c>
      <c r="FM43" s="5" t="s">
        <v>1992</v>
      </c>
      <c r="FN43" s="5" t="s">
        <v>1988</v>
      </c>
      <c r="FO43" s="5" t="s">
        <v>819</v>
      </c>
      <c r="FP43" s="5" t="s">
        <v>819</v>
      </c>
      <c r="FQ43" s="5" t="s">
        <v>579</v>
      </c>
      <c r="FR43" s="5" t="s">
        <v>579</v>
      </c>
      <c r="FS43" s="5" t="s">
        <v>1993</v>
      </c>
      <c r="FT43" s="5" t="s">
        <v>1993</v>
      </c>
      <c r="FU43" s="5" t="s">
        <v>579</v>
      </c>
      <c r="FV43" s="5" t="s">
        <v>579</v>
      </c>
      <c r="FW43" s="5" t="s">
        <v>579</v>
      </c>
      <c r="FX43" s="5" t="s">
        <v>579</v>
      </c>
      <c r="FY43" s="5" t="s">
        <v>1994</v>
      </c>
      <c r="FZ43" s="5" t="s">
        <v>1994</v>
      </c>
      <c r="GA43" s="5" t="s">
        <v>891</v>
      </c>
      <c r="GB43" s="5" t="s">
        <v>579</v>
      </c>
      <c r="GM43" s="5" t="s">
        <v>1995</v>
      </c>
      <c r="GN43" s="5" t="s">
        <v>1995</v>
      </c>
      <c r="GO43" s="5" t="s">
        <v>1996</v>
      </c>
      <c r="GP43" s="5" t="s">
        <v>1995</v>
      </c>
      <c r="GQ43" s="5" t="s">
        <v>576</v>
      </c>
      <c r="GR43" s="5" t="s">
        <v>576</v>
      </c>
      <c r="GS43" s="5" t="s">
        <v>620</v>
      </c>
      <c r="GT43" s="5" t="s">
        <v>620</v>
      </c>
      <c r="GU43" s="5" t="s">
        <v>621</v>
      </c>
      <c r="GV43" s="5" t="s">
        <v>621</v>
      </c>
      <c r="GW43" s="5" t="s">
        <v>622</v>
      </c>
      <c r="GX43" s="5" t="s">
        <v>622</v>
      </c>
      <c r="GY43" s="5" t="s">
        <v>623</v>
      </c>
      <c r="GZ43" s="5" t="s">
        <v>623</v>
      </c>
      <c r="HA43" s="5" t="s">
        <v>579</v>
      </c>
      <c r="HB43" s="5" t="s">
        <v>579</v>
      </c>
      <c r="HC43" s="5" t="s">
        <v>609</v>
      </c>
      <c r="HD43" s="5" t="s">
        <v>609</v>
      </c>
      <c r="HG43" s="5" t="s">
        <v>579</v>
      </c>
      <c r="HH43" s="5" t="s">
        <v>579</v>
      </c>
      <c r="HI43" s="5" t="s">
        <v>579</v>
      </c>
      <c r="HJ43" s="5" t="s">
        <v>579</v>
      </c>
      <c r="HK43" s="5" t="s">
        <v>1967</v>
      </c>
      <c r="HL43" s="5" t="s">
        <v>1807</v>
      </c>
      <c r="HM43" s="5" t="s">
        <v>1989</v>
      </c>
      <c r="HN43" s="5" t="s">
        <v>1989</v>
      </c>
      <c r="HO43" s="5" t="s">
        <v>626</v>
      </c>
      <c r="HP43" s="5" t="s">
        <v>626</v>
      </c>
      <c r="HQ43" s="5" t="s">
        <v>897</v>
      </c>
      <c r="HR43" s="5" t="s">
        <v>897</v>
      </c>
      <c r="HS43" s="5" t="s">
        <v>898</v>
      </c>
      <c r="HT43" s="5" t="s">
        <v>898</v>
      </c>
      <c r="HU43" s="5" t="s">
        <v>587</v>
      </c>
      <c r="HV43" s="5" t="s">
        <v>587</v>
      </c>
      <c r="HW43" s="5" t="s">
        <v>591</v>
      </c>
      <c r="HX43" s="5" t="s">
        <v>591</v>
      </c>
      <c r="HY43" s="5" t="s">
        <v>579</v>
      </c>
      <c r="HZ43" s="5" t="s">
        <v>579</v>
      </c>
      <c r="IA43" s="5" t="s">
        <v>1997</v>
      </c>
      <c r="IB43" s="5" t="s">
        <v>1997</v>
      </c>
      <c r="IC43" s="5" t="s">
        <v>609</v>
      </c>
      <c r="ID43" s="5" t="s">
        <v>609</v>
      </c>
      <c r="IE43" s="5" t="s">
        <v>630</v>
      </c>
      <c r="IF43" s="5" t="s">
        <v>630</v>
      </c>
      <c r="IG43" s="5" t="s">
        <v>611</v>
      </c>
      <c r="IH43" s="5" t="s">
        <v>611</v>
      </c>
      <c r="II43" s="5" t="s">
        <v>780</v>
      </c>
      <c r="IJ43" s="5" t="s">
        <v>780</v>
      </c>
      <c r="IK43" s="5" t="s">
        <v>781</v>
      </c>
      <c r="IL43" s="5" t="s">
        <v>781</v>
      </c>
      <c r="IM43" s="5" t="s">
        <v>1998</v>
      </c>
      <c r="IN43" s="5" t="s">
        <v>1998</v>
      </c>
      <c r="IO43" s="5" t="s">
        <v>691</v>
      </c>
      <c r="IP43" s="5" t="s">
        <v>691</v>
      </c>
      <c r="IQ43" s="5" t="s">
        <v>579</v>
      </c>
      <c r="IR43" s="5" t="s">
        <v>579</v>
      </c>
      <c r="IS43" s="5" t="s">
        <v>611</v>
      </c>
      <c r="IT43" s="5" t="s">
        <v>611</v>
      </c>
      <c r="IU43" s="5" t="s">
        <v>579</v>
      </c>
      <c r="IV43" s="5" t="s">
        <v>579</v>
      </c>
      <c r="IW43" s="5" t="s">
        <v>579</v>
      </c>
      <c r="IX43" s="5" t="s">
        <v>579</v>
      </c>
      <c r="IY43" s="5" t="s">
        <v>579</v>
      </c>
      <c r="IZ43" s="5" t="s">
        <v>579</v>
      </c>
      <c r="JA43" s="5" t="s">
        <v>579</v>
      </c>
      <c r="JB43" s="5" t="s">
        <v>579</v>
      </c>
      <c r="JC43" s="5" t="s">
        <v>579</v>
      </c>
      <c r="JD43" s="5" t="s">
        <v>579</v>
      </c>
      <c r="JE43" s="5" t="s">
        <v>635</v>
      </c>
      <c r="JF43" s="5" t="s">
        <v>635</v>
      </c>
      <c r="JG43" s="5" t="s">
        <v>591</v>
      </c>
      <c r="JH43" s="5" t="s">
        <v>591</v>
      </c>
      <c r="JI43" s="5" t="s">
        <v>591</v>
      </c>
      <c r="JJ43" s="5" t="s">
        <v>591</v>
      </c>
      <c r="JK43" s="5" t="s">
        <v>591</v>
      </c>
      <c r="JL43" s="5" t="s">
        <v>591</v>
      </c>
      <c r="JM43" s="5" t="s">
        <v>591</v>
      </c>
      <c r="JN43" s="5" t="s">
        <v>591</v>
      </c>
      <c r="JO43" s="5" t="s">
        <v>591</v>
      </c>
      <c r="JP43" s="5" t="s">
        <v>591</v>
      </c>
      <c r="JQ43" s="5" t="s">
        <v>591</v>
      </c>
      <c r="JR43" s="5" t="s">
        <v>591</v>
      </c>
      <c r="JS43" s="5" t="s">
        <v>591</v>
      </c>
      <c r="JT43" s="5" t="s">
        <v>591</v>
      </c>
      <c r="JU43" s="5" t="s">
        <v>591</v>
      </c>
      <c r="JV43" s="5" t="s">
        <v>591</v>
      </c>
      <c r="JW43" s="5" t="s">
        <v>591</v>
      </c>
      <c r="JX43" s="5" t="s">
        <v>591</v>
      </c>
      <c r="JY43" s="5" t="s">
        <v>591</v>
      </c>
      <c r="JZ43" s="5" t="s">
        <v>591</v>
      </c>
      <c r="KA43" s="5" t="s">
        <v>591</v>
      </c>
      <c r="KB43" s="5" t="s">
        <v>591</v>
      </c>
      <c r="KC43" s="5" t="s">
        <v>591</v>
      </c>
      <c r="KD43" s="5" t="s">
        <v>591</v>
      </c>
      <c r="KE43" s="5" t="s">
        <v>591</v>
      </c>
      <c r="KF43" s="5" t="s">
        <v>591</v>
      </c>
      <c r="KG43" s="5" t="s">
        <v>656</v>
      </c>
      <c r="KH43" s="5" t="s">
        <v>656</v>
      </c>
      <c r="KI43" s="5" t="s">
        <v>579</v>
      </c>
      <c r="KJ43" s="5" t="s">
        <v>579</v>
      </c>
      <c r="KK43" s="5" t="s">
        <v>642</v>
      </c>
      <c r="KL43" s="5" t="s">
        <v>642</v>
      </c>
      <c r="KM43" s="5" t="s">
        <v>591</v>
      </c>
      <c r="KN43" s="5" t="s">
        <v>591</v>
      </c>
      <c r="KO43" s="5" t="s">
        <v>1464</v>
      </c>
      <c r="KP43" s="5" t="s">
        <v>591</v>
      </c>
      <c r="KQ43" s="5" t="s">
        <v>591</v>
      </c>
      <c r="KR43" s="5" t="s">
        <v>591</v>
      </c>
      <c r="KS43" s="5" t="s">
        <v>591</v>
      </c>
      <c r="KT43" s="5" t="s">
        <v>591</v>
      </c>
      <c r="KU43" s="5" t="s">
        <v>591</v>
      </c>
      <c r="KV43" s="5" t="s">
        <v>591</v>
      </c>
      <c r="KW43" s="5" t="s">
        <v>591</v>
      </c>
      <c r="KX43" s="5" t="s">
        <v>591</v>
      </c>
      <c r="KY43" s="5" t="s">
        <v>579</v>
      </c>
      <c r="KZ43" s="5" t="s">
        <v>579</v>
      </c>
      <c r="LA43" s="5" t="s">
        <v>579</v>
      </c>
      <c r="LB43" s="5" t="s">
        <v>579</v>
      </c>
      <c r="LC43" s="5" t="s">
        <v>579</v>
      </c>
      <c r="LD43" s="5" t="s">
        <v>579</v>
      </c>
      <c r="LE43" s="5" t="s">
        <v>579</v>
      </c>
      <c r="LF43" s="5" t="s">
        <v>579</v>
      </c>
      <c r="LG43" s="5" t="s">
        <v>579</v>
      </c>
      <c r="LH43" s="5" t="s">
        <v>579</v>
      </c>
      <c r="LI43" s="5" t="s">
        <v>579</v>
      </c>
      <c r="LJ43" s="5" t="s">
        <v>579</v>
      </c>
      <c r="LK43" s="5" t="s">
        <v>579</v>
      </c>
      <c r="LL43" s="5" t="s">
        <v>579</v>
      </c>
      <c r="LM43" s="5" t="s">
        <v>579</v>
      </c>
      <c r="LN43" s="5" t="s">
        <v>579</v>
      </c>
      <c r="LO43" s="5" t="s">
        <v>579</v>
      </c>
      <c r="LP43" s="5" t="s">
        <v>579</v>
      </c>
      <c r="LQ43" s="5" t="s">
        <v>591</v>
      </c>
      <c r="LR43" s="5" t="s">
        <v>591</v>
      </c>
      <c r="LS43" s="5" t="s">
        <v>579</v>
      </c>
      <c r="LT43" s="5" t="s">
        <v>579</v>
      </c>
      <c r="LU43" s="5" t="s">
        <v>579</v>
      </c>
      <c r="LV43" s="5" t="s">
        <v>579</v>
      </c>
      <c r="LW43" s="5" t="s">
        <v>579</v>
      </c>
      <c r="LX43" s="5" t="s">
        <v>579</v>
      </c>
      <c r="LY43" s="5" t="s">
        <v>611</v>
      </c>
      <c r="LZ43" s="5" t="s">
        <v>611</v>
      </c>
      <c r="MA43" s="5" t="s">
        <v>579</v>
      </c>
      <c r="MB43" s="5" t="s">
        <v>579</v>
      </c>
      <c r="MC43" s="5" t="s">
        <v>579</v>
      </c>
      <c r="MD43" s="5" t="s">
        <v>579</v>
      </c>
      <c r="ME43" s="5" t="s">
        <v>645</v>
      </c>
      <c r="MF43" s="5" t="s">
        <v>645</v>
      </c>
      <c r="MG43" s="5" t="s">
        <v>587</v>
      </c>
      <c r="MH43" s="5" t="s">
        <v>587</v>
      </c>
      <c r="MI43" s="5" t="s">
        <v>576</v>
      </c>
      <c r="MJ43" s="5" t="s">
        <v>579</v>
      </c>
      <c r="MK43" s="5" t="s">
        <v>591</v>
      </c>
      <c r="ML43" s="5" t="s">
        <v>591</v>
      </c>
      <c r="MM43" s="5" t="s">
        <v>579</v>
      </c>
      <c r="MN43" s="5" t="s">
        <v>579</v>
      </c>
      <c r="MO43" s="5" t="s">
        <v>579</v>
      </c>
      <c r="MP43" s="5" t="s">
        <v>579</v>
      </c>
      <c r="MQ43" s="5" t="s">
        <v>591</v>
      </c>
      <c r="MR43" s="5" t="s">
        <v>591</v>
      </c>
      <c r="MS43" s="5" t="s">
        <v>591</v>
      </c>
      <c r="MT43" s="5" t="s">
        <v>591</v>
      </c>
      <c r="MU43" s="5" t="s">
        <v>579</v>
      </c>
      <c r="MV43" s="5" t="s">
        <v>579</v>
      </c>
      <c r="MW43" s="5" t="s">
        <v>579</v>
      </c>
      <c r="MX43" s="5" t="s">
        <v>579</v>
      </c>
      <c r="MY43" s="5" t="s">
        <v>579</v>
      </c>
      <c r="MZ43" s="5" t="s">
        <v>579</v>
      </c>
      <c r="NA43" s="5" t="s">
        <v>579</v>
      </c>
      <c r="NB43" s="5" t="s">
        <v>579</v>
      </c>
      <c r="NC43" s="5" t="s">
        <v>579</v>
      </c>
      <c r="ND43" s="5" t="s">
        <v>579</v>
      </c>
      <c r="NE43" s="5" t="s">
        <v>579</v>
      </c>
      <c r="NF43" s="5" t="s">
        <v>579</v>
      </c>
      <c r="NG43" s="5" t="s">
        <v>1987</v>
      </c>
      <c r="NH43" s="5" t="s">
        <v>1988</v>
      </c>
      <c r="NI43" s="5" t="s">
        <v>1999</v>
      </c>
      <c r="NJ43" s="5" t="s">
        <v>2000</v>
      </c>
      <c r="NK43" s="5" t="s">
        <v>604</v>
      </c>
      <c r="NL43" s="5" t="s">
        <v>604</v>
      </c>
      <c r="NM43" s="5" t="s">
        <v>579</v>
      </c>
      <c r="NN43" s="5" t="s">
        <v>579</v>
      </c>
      <c r="NO43" s="5" t="s">
        <v>574</v>
      </c>
      <c r="NP43" s="5" t="s">
        <v>574</v>
      </c>
      <c r="NQ43" s="5" t="s">
        <v>648</v>
      </c>
      <c r="NR43" s="5" t="s">
        <v>648</v>
      </c>
      <c r="NS43" s="5" t="s">
        <v>611</v>
      </c>
      <c r="NT43" s="5" t="s">
        <v>611</v>
      </c>
      <c r="NU43" s="5" t="s">
        <v>611</v>
      </c>
      <c r="NV43" s="5" t="s">
        <v>611</v>
      </c>
      <c r="NW43" s="5" t="s">
        <v>611</v>
      </c>
      <c r="NX43" s="5" t="s">
        <v>611</v>
      </c>
      <c r="NY43" s="5" t="s">
        <v>611</v>
      </c>
      <c r="NZ43" s="5" t="s">
        <v>611</v>
      </c>
      <c r="OA43" s="5" t="s">
        <v>579</v>
      </c>
      <c r="OB43" s="5" t="s">
        <v>579</v>
      </c>
      <c r="OC43" s="5" t="s">
        <v>579</v>
      </c>
      <c r="OD43" s="5" t="s">
        <v>579</v>
      </c>
      <c r="OE43" s="5" t="s">
        <v>579</v>
      </c>
      <c r="OF43" s="5" t="s">
        <v>579</v>
      </c>
      <c r="OG43" s="5" t="s">
        <v>579</v>
      </c>
      <c r="OH43" s="5" t="s">
        <v>579</v>
      </c>
      <c r="OI43" s="5" t="s">
        <v>579</v>
      </c>
      <c r="OJ43" s="5" t="s">
        <v>579</v>
      </c>
      <c r="OK43" s="5" t="s">
        <v>579</v>
      </c>
      <c r="OL43" s="5" t="s">
        <v>579</v>
      </c>
      <c r="OM43" s="5" t="s">
        <v>611</v>
      </c>
      <c r="ON43" s="5" t="s">
        <v>611</v>
      </c>
      <c r="OO43" s="5" t="s">
        <v>579</v>
      </c>
      <c r="OP43" s="5" t="s">
        <v>579</v>
      </c>
      <c r="OQ43" s="5" t="s">
        <v>579</v>
      </c>
      <c r="OR43" s="5" t="s">
        <v>579</v>
      </c>
      <c r="OS43" s="5" t="s">
        <v>579</v>
      </c>
      <c r="OT43" s="5" t="s">
        <v>579</v>
      </c>
      <c r="OU43" s="5" t="s">
        <v>579</v>
      </c>
      <c r="OV43" s="5" t="s">
        <v>579</v>
      </c>
      <c r="OW43" s="5" t="s">
        <v>910</v>
      </c>
      <c r="OX43" s="5" t="s">
        <v>649</v>
      </c>
      <c r="OY43" s="5" t="s">
        <v>579</v>
      </c>
      <c r="OZ43" s="5" t="s">
        <v>579</v>
      </c>
      <c r="PA43" s="5" t="s">
        <v>610</v>
      </c>
      <c r="PB43" s="5" t="s">
        <v>611</v>
      </c>
      <c r="PC43" s="5" t="s">
        <v>579</v>
      </c>
      <c r="PD43" s="5" t="s">
        <v>579</v>
      </c>
      <c r="PE43" s="5" t="s">
        <v>604</v>
      </c>
      <c r="PF43" s="5" t="s">
        <v>579</v>
      </c>
      <c r="PG43" s="5" t="s">
        <v>579</v>
      </c>
      <c r="PH43" s="5" t="s">
        <v>579</v>
      </c>
      <c r="PI43" s="5" t="s">
        <v>579</v>
      </c>
      <c r="PJ43" s="5" t="s">
        <v>579</v>
      </c>
      <c r="PK43" s="5" t="s">
        <v>2001</v>
      </c>
      <c r="PL43" s="5" t="s">
        <v>1513</v>
      </c>
      <c r="PM43" s="5" t="s">
        <v>911</v>
      </c>
      <c r="PN43" s="5" t="s">
        <v>911</v>
      </c>
      <c r="PO43" s="5" t="s">
        <v>579</v>
      </c>
      <c r="PP43" s="5" t="s">
        <v>579</v>
      </c>
      <c r="PQ43" s="5" t="s">
        <v>611</v>
      </c>
      <c r="PR43" s="5" t="s">
        <v>611</v>
      </c>
      <c r="PS43" s="5" t="s">
        <v>579</v>
      </c>
      <c r="PT43" s="5" t="s">
        <v>579</v>
      </c>
      <c r="PU43" s="5" t="s">
        <v>650</v>
      </c>
      <c r="PV43" s="5" t="s">
        <v>650</v>
      </c>
      <c r="PW43" s="5" t="s">
        <v>611</v>
      </c>
      <c r="PX43" s="5" t="s">
        <v>611</v>
      </c>
      <c r="PY43" s="5" t="s">
        <v>579</v>
      </c>
      <c r="PZ43" s="5" t="s">
        <v>579</v>
      </c>
      <c r="QA43" s="5" t="s">
        <v>579</v>
      </c>
      <c r="QB43" s="5" t="s">
        <v>579</v>
      </c>
      <c r="QC43" s="5" t="s">
        <v>591</v>
      </c>
      <c r="QD43" s="5" t="s">
        <v>591</v>
      </c>
      <c r="QE43" s="5" t="s">
        <v>579</v>
      </c>
      <c r="QF43" s="5" t="s">
        <v>610</v>
      </c>
      <c r="QG43" s="5" t="s">
        <v>579</v>
      </c>
      <c r="QH43" s="5" t="s">
        <v>652</v>
      </c>
      <c r="QI43" s="5" t="s">
        <v>579</v>
      </c>
      <c r="QJ43" s="5" t="s">
        <v>653</v>
      </c>
      <c r="QK43" s="5" t="s">
        <v>579</v>
      </c>
      <c r="QL43" s="5" t="s">
        <v>837</v>
      </c>
      <c r="QM43" s="5" t="s">
        <v>591</v>
      </c>
      <c r="QN43" s="5" t="s">
        <v>591</v>
      </c>
      <c r="QO43" s="5" t="s">
        <v>591</v>
      </c>
      <c r="QP43" s="5" t="s">
        <v>1995</v>
      </c>
      <c r="QQ43" s="5" t="s">
        <v>591</v>
      </c>
      <c r="QR43" s="5" t="s">
        <v>591</v>
      </c>
      <c r="QS43" s="5" t="s">
        <v>591</v>
      </c>
      <c r="QT43" s="5" t="s">
        <v>591</v>
      </c>
      <c r="QU43" s="5" t="s">
        <v>2002</v>
      </c>
      <c r="QV43" s="5" t="s">
        <v>2002</v>
      </c>
      <c r="QW43" s="5" t="s">
        <v>640</v>
      </c>
      <c r="QX43" s="5" t="s">
        <v>656</v>
      </c>
      <c r="QY43" s="5" t="s">
        <v>603</v>
      </c>
      <c r="QZ43" s="5" t="s">
        <v>579</v>
      </c>
      <c r="RA43" s="5" t="s">
        <v>604</v>
      </c>
      <c r="RB43" s="5" t="s">
        <v>604</v>
      </c>
      <c r="RC43" s="5" t="s">
        <v>591</v>
      </c>
      <c r="RD43" s="5" t="s">
        <v>591</v>
      </c>
      <c r="RE43" s="5" t="s">
        <v>591</v>
      </c>
      <c r="RF43" s="5" t="s">
        <v>591</v>
      </c>
      <c r="RG43" s="5" t="s">
        <v>591</v>
      </c>
      <c r="RH43" s="5" t="s">
        <v>591</v>
      </c>
      <c r="RI43" s="5" t="s">
        <v>591</v>
      </c>
      <c r="RJ43" s="5" t="s">
        <v>591</v>
      </c>
      <c r="RK43" s="5" t="s">
        <v>591</v>
      </c>
      <c r="RL43" s="5" t="s">
        <v>591</v>
      </c>
      <c r="RM43" s="5" t="s">
        <v>591</v>
      </c>
      <c r="RN43" s="5" t="s">
        <v>591</v>
      </c>
      <c r="RO43" s="5" t="s">
        <v>591</v>
      </c>
      <c r="RP43" s="5" t="s">
        <v>591</v>
      </c>
      <c r="RQ43" s="5" t="s">
        <v>591</v>
      </c>
      <c r="RR43" s="5" t="s">
        <v>591</v>
      </c>
      <c r="RS43" s="5" t="s">
        <v>591</v>
      </c>
      <c r="RT43" s="5" t="s">
        <v>591</v>
      </c>
      <c r="RU43" s="5" t="s">
        <v>591</v>
      </c>
      <c r="RV43" s="5" t="s">
        <v>591</v>
      </c>
      <c r="RW43" s="5" t="s">
        <v>591</v>
      </c>
      <c r="RX43" s="5" t="s">
        <v>591</v>
      </c>
      <c r="RY43" s="5" t="s">
        <v>591</v>
      </c>
      <c r="RZ43" s="5" t="s">
        <v>591</v>
      </c>
      <c r="SA43" s="5" t="s">
        <v>591</v>
      </c>
      <c r="SB43" s="5" t="s">
        <v>591</v>
      </c>
      <c r="SC43" s="5" t="s">
        <v>591</v>
      </c>
      <c r="SD43" s="5" t="s">
        <v>591</v>
      </c>
      <c r="SE43" s="5" t="s">
        <v>591</v>
      </c>
      <c r="SF43" s="5" t="s">
        <v>591</v>
      </c>
      <c r="SG43" s="5" t="s">
        <v>591</v>
      </c>
      <c r="SH43" s="5" t="s">
        <v>591</v>
      </c>
      <c r="SI43" s="5" t="s">
        <v>579</v>
      </c>
      <c r="SJ43" s="5" t="s">
        <v>579</v>
      </c>
      <c r="SK43" s="5" t="s">
        <v>591</v>
      </c>
      <c r="SL43" s="5" t="s">
        <v>591</v>
      </c>
      <c r="SM43" s="5" t="s">
        <v>611</v>
      </c>
      <c r="SN43" s="5" t="s">
        <v>611</v>
      </c>
      <c r="SO43" s="5" t="s">
        <v>611</v>
      </c>
      <c r="SP43" s="5" t="s">
        <v>611</v>
      </c>
      <c r="SQ43" s="5" t="s">
        <v>579</v>
      </c>
      <c r="SR43" s="5" t="s">
        <v>579</v>
      </c>
      <c r="SS43" s="5" t="s">
        <v>579</v>
      </c>
      <c r="ST43" s="5" t="s">
        <v>579</v>
      </c>
      <c r="SU43" s="5" t="s">
        <v>579</v>
      </c>
      <c r="SV43" s="5" t="s">
        <v>579</v>
      </c>
      <c r="SW43" s="5" t="s">
        <v>579</v>
      </c>
      <c r="SX43" s="5" t="s">
        <v>579</v>
      </c>
      <c r="SY43" s="5" t="s">
        <v>579</v>
      </c>
      <c r="SZ43" s="5" t="s">
        <v>579</v>
      </c>
      <c r="TA43" s="5" t="s">
        <v>579</v>
      </c>
      <c r="TB43" s="5" t="s">
        <v>579</v>
      </c>
      <c r="TC43" s="5" t="s">
        <v>579</v>
      </c>
      <c r="TD43" s="5" t="s">
        <v>579</v>
      </c>
      <c r="TE43" s="5" t="s">
        <v>579</v>
      </c>
      <c r="TF43" s="5" t="s">
        <v>579</v>
      </c>
      <c r="TG43" s="5" t="s">
        <v>579</v>
      </c>
      <c r="TH43" s="5" t="s">
        <v>579</v>
      </c>
      <c r="TI43" s="5" t="s">
        <v>579</v>
      </c>
      <c r="TJ43" s="5" t="s">
        <v>579</v>
      </c>
      <c r="TK43" s="5" t="s">
        <v>2003</v>
      </c>
      <c r="TL43" s="5" t="s">
        <v>2003</v>
      </c>
      <c r="TM43" s="5" t="s">
        <v>579</v>
      </c>
      <c r="TN43" s="5" t="s">
        <v>579</v>
      </c>
      <c r="TO43" s="5" t="s">
        <v>579</v>
      </c>
      <c r="TP43" s="5" t="s">
        <v>579</v>
      </c>
      <c r="TQ43" s="5" t="s">
        <v>579</v>
      </c>
      <c r="TR43" s="5" t="s">
        <v>652</v>
      </c>
      <c r="TS43" s="5" t="s">
        <v>579</v>
      </c>
      <c r="TT43" s="5" t="s">
        <v>653</v>
      </c>
      <c r="TU43" s="5" t="s">
        <v>579</v>
      </c>
      <c r="TV43" s="5" t="s">
        <v>837</v>
      </c>
      <c r="TW43" s="5" t="s">
        <v>579</v>
      </c>
      <c r="TX43" s="5" t="s">
        <v>579</v>
      </c>
      <c r="UI43" s="5" t="s">
        <v>579</v>
      </c>
      <c r="UJ43" s="5" t="s">
        <v>579</v>
      </c>
      <c r="UK43" s="5" t="s">
        <v>611</v>
      </c>
      <c r="UL43" s="5" t="s">
        <v>611</v>
      </c>
      <c r="UM43" s="5" t="s">
        <v>611</v>
      </c>
      <c r="UN43" s="5" t="s">
        <v>611</v>
      </c>
      <c r="UQ43" s="5" t="s">
        <v>645</v>
      </c>
      <c r="UR43" s="5" t="s">
        <v>645</v>
      </c>
      <c r="US43" s="5" t="s">
        <v>658</v>
      </c>
      <c r="UT43" s="5" t="s">
        <v>1976</v>
      </c>
      <c r="UU43" s="5" t="s">
        <v>1815</v>
      </c>
      <c r="UV43" s="5" t="s">
        <v>572</v>
      </c>
      <c r="UW43" s="5" t="s">
        <v>630</v>
      </c>
      <c r="UX43" s="5" t="s">
        <v>630</v>
      </c>
      <c r="UY43" s="5" t="s">
        <v>577</v>
      </c>
      <c r="UZ43" s="5" t="s">
        <v>1816</v>
      </c>
      <c r="VA43" s="5" t="s">
        <v>1816</v>
      </c>
      <c r="VB43" s="5" t="s">
        <v>577</v>
      </c>
    </row>
    <row r="44" spans="1:574" s="5" customFormat="1" x14ac:dyDescent="0.25">
      <c r="A44" s="5" t="s">
        <v>572</v>
      </c>
      <c r="B44" s="6" t="s">
        <v>1827</v>
      </c>
      <c r="C44" s="5" t="s">
        <v>574</v>
      </c>
      <c r="D44" s="6" t="s">
        <v>1828</v>
      </c>
      <c r="E44" s="5" t="s">
        <v>574</v>
      </c>
      <c r="F44" s="5" t="s">
        <v>576</v>
      </c>
      <c r="G44" s="5" t="s">
        <v>713</v>
      </c>
      <c r="H44" s="5" t="s">
        <v>572</v>
      </c>
      <c r="I44" s="5" t="s">
        <v>578</v>
      </c>
      <c r="J44" s="5" t="s">
        <v>578</v>
      </c>
      <c r="K44" s="5" t="s">
        <v>577</v>
      </c>
      <c r="L44" s="5" t="s">
        <v>579</v>
      </c>
      <c r="M44" s="15">
        <v>75</v>
      </c>
      <c r="N44" s="5" t="s">
        <v>572</v>
      </c>
      <c r="O44" s="5" t="s">
        <v>579</v>
      </c>
      <c r="P44" s="5" t="s">
        <v>579</v>
      </c>
      <c r="Q44" s="5" t="s">
        <v>577</v>
      </c>
      <c r="R44" s="5" t="s">
        <v>579</v>
      </c>
      <c r="S44" s="5" t="s">
        <v>579</v>
      </c>
      <c r="T44" s="5" t="s">
        <v>577</v>
      </c>
      <c r="U44" s="5" t="s">
        <v>579</v>
      </c>
      <c r="V44" s="5" t="s">
        <v>1829</v>
      </c>
      <c r="W44" s="5" t="s">
        <v>577</v>
      </c>
      <c r="X44" s="5" t="s">
        <v>1830</v>
      </c>
      <c r="Y44" s="5" t="s">
        <v>1830</v>
      </c>
      <c r="Z44" s="5" t="s">
        <v>577</v>
      </c>
      <c r="AA44" s="5" t="s">
        <v>1831</v>
      </c>
      <c r="AB44" s="5" t="s">
        <v>1831</v>
      </c>
      <c r="AC44" s="5" t="s">
        <v>577</v>
      </c>
      <c r="AD44" s="5" t="s">
        <v>1832</v>
      </c>
      <c r="AE44" s="5" t="s">
        <v>1832</v>
      </c>
      <c r="AF44" s="5" t="s">
        <v>577</v>
      </c>
      <c r="AG44" s="5" t="s">
        <v>1833</v>
      </c>
      <c r="AH44" s="5" t="s">
        <v>1833</v>
      </c>
      <c r="AI44" s="5" t="s">
        <v>577</v>
      </c>
      <c r="AL44" s="5" t="s">
        <v>577</v>
      </c>
      <c r="AO44" s="5" t="s">
        <v>577</v>
      </c>
      <c r="AP44" s="5" t="s">
        <v>584</v>
      </c>
      <c r="AQ44" s="5" t="s">
        <v>579</v>
      </c>
      <c r="AR44" s="5" t="s">
        <v>577</v>
      </c>
      <c r="AS44" s="5" t="s">
        <v>586</v>
      </c>
      <c r="AT44" s="5" t="s">
        <v>1793</v>
      </c>
      <c r="AU44" s="5" t="s">
        <v>572</v>
      </c>
      <c r="AV44" s="5" t="s">
        <v>645</v>
      </c>
      <c r="AW44" s="5" t="s">
        <v>645</v>
      </c>
      <c r="AX44" s="5" t="s">
        <v>577</v>
      </c>
      <c r="AY44" s="5" t="s">
        <v>713</v>
      </c>
      <c r="AZ44" s="5" t="s">
        <v>713</v>
      </c>
      <c r="BA44" s="5" t="s">
        <v>577</v>
      </c>
      <c r="BB44" s="5" t="s">
        <v>579</v>
      </c>
      <c r="BC44" s="5" t="s">
        <v>579</v>
      </c>
      <c r="BD44" s="5" t="s">
        <v>577</v>
      </c>
      <c r="BE44" s="5" t="s">
        <v>579</v>
      </c>
      <c r="BF44" s="5" t="s">
        <v>579</v>
      </c>
      <c r="BG44" s="5" t="s">
        <v>577</v>
      </c>
      <c r="BH44" s="5" t="s">
        <v>714</v>
      </c>
      <c r="BI44" s="5" t="s">
        <v>579</v>
      </c>
      <c r="BJ44" s="5" t="s">
        <v>577</v>
      </c>
      <c r="BK44" s="5" t="s">
        <v>579</v>
      </c>
      <c r="BL44" s="5" t="s">
        <v>579</v>
      </c>
      <c r="BM44" s="5" t="s">
        <v>577</v>
      </c>
      <c r="BN44" s="5" t="s">
        <v>954</v>
      </c>
      <c r="BO44" s="5" t="s">
        <v>954</v>
      </c>
      <c r="BP44" s="5" t="s">
        <v>577</v>
      </c>
      <c r="BQ44" s="5" t="s">
        <v>1834</v>
      </c>
      <c r="BR44" s="5" t="s">
        <v>1834</v>
      </c>
      <c r="BS44" s="5" t="s">
        <v>577</v>
      </c>
      <c r="BT44" s="5" t="s">
        <v>579</v>
      </c>
      <c r="BU44" s="5" t="s">
        <v>741</v>
      </c>
      <c r="BV44" s="5" t="s">
        <v>741</v>
      </c>
      <c r="BW44" s="5" t="s">
        <v>577</v>
      </c>
      <c r="BX44" s="5" t="s">
        <v>717</v>
      </c>
      <c r="BY44" s="5" t="s">
        <v>717</v>
      </c>
      <c r="BZ44" s="5" t="s">
        <v>577</v>
      </c>
      <c r="CA44" s="5" t="s">
        <v>1835</v>
      </c>
      <c r="CB44" s="5" t="s">
        <v>579</v>
      </c>
      <c r="CC44" s="5" t="s">
        <v>572</v>
      </c>
      <c r="CD44" s="5" t="s">
        <v>1836</v>
      </c>
      <c r="CE44" s="5" t="s">
        <v>579</v>
      </c>
      <c r="CF44" s="5" t="s">
        <v>577</v>
      </c>
      <c r="CG44" s="5" t="s">
        <v>591</v>
      </c>
      <c r="CH44" s="5" t="s">
        <v>591</v>
      </c>
      <c r="CI44" s="5" t="s">
        <v>577</v>
      </c>
      <c r="CJ44" s="5" t="s">
        <v>593</v>
      </c>
      <c r="CK44" s="5" t="s">
        <v>591</v>
      </c>
      <c r="CL44" s="5" t="s">
        <v>577</v>
      </c>
      <c r="CM44" s="5" t="s">
        <v>718</v>
      </c>
      <c r="CN44" s="5" t="s">
        <v>591</v>
      </c>
      <c r="CO44" s="5" t="s">
        <v>577</v>
      </c>
      <c r="CP44" s="5" t="s">
        <v>592</v>
      </c>
      <c r="CQ44" s="5" t="s">
        <v>591</v>
      </c>
      <c r="CR44" s="5" t="s">
        <v>577</v>
      </c>
      <c r="CS44" s="5" t="s">
        <v>719</v>
      </c>
      <c r="CT44" s="5" t="s">
        <v>591</v>
      </c>
      <c r="CU44" s="5" t="s">
        <v>577</v>
      </c>
      <c r="CV44" s="5" t="s">
        <v>591</v>
      </c>
      <c r="CW44" s="5" t="s">
        <v>591</v>
      </c>
      <c r="CX44" s="5" t="s">
        <v>577</v>
      </c>
      <c r="CY44" s="5" t="s">
        <v>591</v>
      </c>
      <c r="CZ44" s="5" t="s">
        <v>591</v>
      </c>
      <c r="DA44" s="5" t="s">
        <v>577</v>
      </c>
      <c r="DB44" s="5" t="s">
        <v>591</v>
      </c>
      <c r="DC44" s="5" t="s">
        <v>591</v>
      </c>
      <c r="DD44" s="5" t="s">
        <v>577</v>
      </c>
      <c r="DE44" s="5" t="s">
        <v>1837</v>
      </c>
      <c r="DF44" s="5" t="s">
        <v>591</v>
      </c>
      <c r="DG44" s="5" t="s">
        <v>577</v>
      </c>
      <c r="DH44" s="5" t="s">
        <v>579</v>
      </c>
      <c r="DI44" s="5" t="s">
        <v>579</v>
      </c>
      <c r="DJ44" s="5" t="s">
        <v>577</v>
      </c>
      <c r="DK44" s="5" t="s">
        <v>579</v>
      </c>
      <c r="DL44" s="5" t="s">
        <v>579</v>
      </c>
      <c r="DM44" s="5" t="s">
        <v>577</v>
      </c>
      <c r="DN44" s="5" t="s">
        <v>591</v>
      </c>
      <c r="DO44" s="5" t="s">
        <v>591</v>
      </c>
      <c r="DP44" s="5" t="s">
        <v>577</v>
      </c>
      <c r="DQ44" s="5" t="s">
        <v>579</v>
      </c>
      <c r="DR44" s="5" t="s">
        <v>579</v>
      </c>
      <c r="DS44" s="5" t="s">
        <v>577</v>
      </c>
      <c r="DT44" s="5" t="s">
        <v>579</v>
      </c>
      <c r="DU44" s="5" t="s">
        <v>579</v>
      </c>
      <c r="DV44" s="5" t="s">
        <v>577</v>
      </c>
      <c r="DW44" s="5" t="s">
        <v>579</v>
      </c>
      <c r="DX44" s="5" t="s">
        <v>579</v>
      </c>
      <c r="DY44" s="5" t="s">
        <v>577</v>
      </c>
      <c r="DZ44" s="5" t="s">
        <v>579</v>
      </c>
      <c r="EA44" s="5" t="s">
        <v>579</v>
      </c>
      <c r="EB44" s="5" t="s">
        <v>577</v>
      </c>
      <c r="EC44" s="5" t="s">
        <v>1289</v>
      </c>
      <c r="ED44" s="5" t="s">
        <v>1290</v>
      </c>
      <c r="EE44" s="5" t="s">
        <v>1838</v>
      </c>
      <c r="EF44" s="5" t="s">
        <v>1838</v>
      </c>
      <c r="EG44" s="5" t="s">
        <v>1839</v>
      </c>
      <c r="EH44" s="5" t="s">
        <v>1840</v>
      </c>
      <c r="EI44" s="5" t="s">
        <v>1289</v>
      </c>
      <c r="EJ44" s="5" t="s">
        <v>1290</v>
      </c>
      <c r="EK44" s="5" t="s">
        <v>604</v>
      </c>
      <c r="EL44" s="5" t="s">
        <v>604</v>
      </c>
      <c r="EM44" s="5" t="s">
        <v>605</v>
      </c>
      <c r="EN44" s="5" t="s">
        <v>605</v>
      </c>
      <c r="EO44" s="5" t="s">
        <v>606</v>
      </c>
      <c r="EP44" s="5" t="s">
        <v>606</v>
      </c>
      <c r="EQ44" s="5" t="s">
        <v>607</v>
      </c>
      <c r="ER44" s="5" t="s">
        <v>607</v>
      </c>
      <c r="ES44" s="5" t="s">
        <v>608</v>
      </c>
      <c r="ET44" s="5" t="s">
        <v>608</v>
      </c>
      <c r="EW44" s="5" t="s">
        <v>604</v>
      </c>
      <c r="EX44" s="5" t="s">
        <v>604</v>
      </c>
      <c r="FA44" s="5" t="s">
        <v>610</v>
      </c>
      <c r="FB44" s="5" t="s">
        <v>610</v>
      </c>
      <c r="FC44" s="5" t="s">
        <v>611</v>
      </c>
      <c r="FD44" s="5" t="s">
        <v>610</v>
      </c>
      <c r="FE44" s="5" t="s">
        <v>611</v>
      </c>
      <c r="FF44" s="5" t="s">
        <v>611</v>
      </c>
      <c r="FG44" s="5" t="s">
        <v>604</v>
      </c>
      <c r="FH44" s="5" t="s">
        <v>604</v>
      </c>
      <c r="FI44" s="5" t="s">
        <v>610</v>
      </c>
      <c r="FJ44" s="5" t="s">
        <v>610</v>
      </c>
      <c r="FK44" s="5" t="s">
        <v>611</v>
      </c>
      <c r="FL44" s="5" t="s">
        <v>611</v>
      </c>
      <c r="FM44" s="5" t="s">
        <v>1038</v>
      </c>
      <c r="FN44" s="5" t="s">
        <v>1290</v>
      </c>
      <c r="FO44" s="5" t="s">
        <v>613</v>
      </c>
      <c r="FP44" s="5" t="s">
        <v>613</v>
      </c>
      <c r="FQ44" s="5" t="s">
        <v>579</v>
      </c>
      <c r="FR44" s="5" t="s">
        <v>579</v>
      </c>
      <c r="FS44" s="5" t="s">
        <v>1841</v>
      </c>
      <c r="FT44" s="5" t="s">
        <v>1841</v>
      </c>
      <c r="FU44" s="5" t="s">
        <v>603</v>
      </c>
      <c r="FV44" s="5" t="s">
        <v>603</v>
      </c>
      <c r="FW44" s="5" t="s">
        <v>1842</v>
      </c>
      <c r="FX44" s="5" t="s">
        <v>1842</v>
      </c>
      <c r="FY44" s="5" t="s">
        <v>1624</v>
      </c>
      <c r="FZ44" s="5" t="s">
        <v>1624</v>
      </c>
      <c r="GA44" s="5" t="s">
        <v>1007</v>
      </c>
      <c r="GB44" s="5" t="s">
        <v>1843</v>
      </c>
      <c r="GM44" s="5" t="s">
        <v>1844</v>
      </c>
      <c r="GN44" s="5" t="s">
        <v>1844</v>
      </c>
      <c r="GO44" s="5" t="s">
        <v>1845</v>
      </c>
      <c r="GP44" s="5" t="s">
        <v>1844</v>
      </c>
      <c r="GQ44" s="5" t="s">
        <v>576</v>
      </c>
      <c r="GR44" s="5" t="s">
        <v>576</v>
      </c>
      <c r="GS44" s="5" t="s">
        <v>620</v>
      </c>
      <c r="GT44" s="5" t="s">
        <v>620</v>
      </c>
      <c r="GU44" s="5" t="s">
        <v>621</v>
      </c>
      <c r="GV44" s="5" t="s">
        <v>621</v>
      </c>
      <c r="GW44" s="5" t="s">
        <v>622</v>
      </c>
      <c r="GX44" s="5" t="s">
        <v>622</v>
      </c>
      <c r="GY44" s="5" t="s">
        <v>623</v>
      </c>
      <c r="GZ44" s="5" t="s">
        <v>623</v>
      </c>
      <c r="HA44" s="5" t="s">
        <v>579</v>
      </c>
      <c r="HB44" s="5" t="s">
        <v>579</v>
      </c>
      <c r="HC44" s="5" t="s">
        <v>610</v>
      </c>
      <c r="HD44" s="5" t="s">
        <v>610</v>
      </c>
      <c r="HG44" s="5" t="s">
        <v>1846</v>
      </c>
      <c r="HH44" s="5" t="s">
        <v>579</v>
      </c>
      <c r="HI44" s="5" t="s">
        <v>579</v>
      </c>
      <c r="HJ44" s="5" t="s">
        <v>579</v>
      </c>
      <c r="HK44" s="5" t="s">
        <v>579</v>
      </c>
      <c r="HL44" s="5" t="s">
        <v>1847</v>
      </c>
      <c r="HM44" s="5" t="s">
        <v>1838</v>
      </c>
      <c r="HN44" s="5" t="s">
        <v>1838</v>
      </c>
      <c r="HO44" s="5" t="s">
        <v>626</v>
      </c>
      <c r="HP44" s="5" t="s">
        <v>626</v>
      </c>
      <c r="HQ44" s="5" t="s">
        <v>1848</v>
      </c>
      <c r="HR44" s="5" t="s">
        <v>1848</v>
      </c>
      <c r="HS44" s="5" t="s">
        <v>1849</v>
      </c>
      <c r="HT44" s="5" t="s">
        <v>1849</v>
      </c>
      <c r="HU44" s="5" t="s">
        <v>587</v>
      </c>
      <c r="HV44" s="5" t="s">
        <v>587</v>
      </c>
      <c r="HW44" s="5" t="s">
        <v>591</v>
      </c>
      <c r="HX44" s="5" t="s">
        <v>591</v>
      </c>
      <c r="HY44" s="5" t="s">
        <v>579</v>
      </c>
      <c r="HZ44" s="5" t="s">
        <v>579</v>
      </c>
      <c r="IA44" s="5" t="s">
        <v>1850</v>
      </c>
      <c r="IB44" s="5" t="s">
        <v>1850</v>
      </c>
      <c r="IC44" s="5" t="s">
        <v>609</v>
      </c>
      <c r="ID44" s="5" t="s">
        <v>609</v>
      </c>
      <c r="IE44" s="5" t="s">
        <v>579</v>
      </c>
      <c r="IF44" s="5" t="s">
        <v>579</v>
      </c>
      <c r="IG44" s="5" t="s">
        <v>611</v>
      </c>
      <c r="IH44" s="5" t="s">
        <v>611</v>
      </c>
      <c r="II44" s="5" t="s">
        <v>1851</v>
      </c>
      <c r="IJ44" s="5" t="s">
        <v>1851</v>
      </c>
      <c r="IK44" s="5" t="s">
        <v>1852</v>
      </c>
      <c r="IL44" s="5" t="s">
        <v>1852</v>
      </c>
      <c r="IM44" s="5" t="s">
        <v>1853</v>
      </c>
      <c r="IN44" s="5" t="s">
        <v>1853</v>
      </c>
      <c r="IO44" s="5" t="s">
        <v>743</v>
      </c>
      <c r="IP44" s="5" t="s">
        <v>743</v>
      </c>
      <c r="IQ44" s="5" t="s">
        <v>1854</v>
      </c>
      <c r="IR44" s="5" t="s">
        <v>1854</v>
      </c>
      <c r="IS44" s="5" t="s">
        <v>611</v>
      </c>
      <c r="IT44" s="5" t="s">
        <v>611</v>
      </c>
      <c r="IU44" s="5" t="s">
        <v>579</v>
      </c>
      <c r="IV44" s="5" t="s">
        <v>579</v>
      </c>
      <c r="IW44" s="5" t="s">
        <v>579</v>
      </c>
      <c r="IX44" s="5" t="s">
        <v>579</v>
      </c>
      <c r="IY44" s="5" t="s">
        <v>579</v>
      </c>
      <c r="IZ44" s="5" t="s">
        <v>579</v>
      </c>
      <c r="JA44" s="5" t="s">
        <v>579</v>
      </c>
      <c r="JB44" s="5" t="s">
        <v>579</v>
      </c>
      <c r="JC44" s="5" t="s">
        <v>579</v>
      </c>
      <c r="JD44" s="5" t="s">
        <v>579</v>
      </c>
      <c r="JE44" s="5" t="s">
        <v>635</v>
      </c>
      <c r="JF44" s="5" t="s">
        <v>635</v>
      </c>
      <c r="JG44" s="5" t="s">
        <v>1855</v>
      </c>
      <c r="JH44" s="5" t="s">
        <v>591</v>
      </c>
      <c r="JI44" s="5" t="s">
        <v>591</v>
      </c>
      <c r="JJ44" s="5" t="s">
        <v>591</v>
      </c>
      <c r="JK44" s="5" t="s">
        <v>591</v>
      </c>
      <c r="JL44" s="5" t="s">
        <v>591</v>
      </c>
      <c r="JM44" s="5" t="s">
        <v>591</v>
      </c>
      <c r="JN44" s="5" t="s">
        <v>591</v>
      </c>
      <c r="JO44" s="5" t="s">
        <v>591</v>
      </c>
      <c r="JP44" s="5" t="s">
        <v>591</v>
      </c>
      <c r="JQ44" s="5" t="s">
        <v>591</v>
      </c>
      <c r="JR44" s="5" t="s">
        <v>591</v>
      </c>
      <c r="JS44" s="5" t="s">
        <v>639</v>
      </c>
      <c r="JT44" s="5" t="s">
        <v>591</v>
      </c>
      <c r="JU44" s="5" t="s">
        <v>591</v>
      </c>
      <c r="JV44" s="5" t="s">
        <v>591</v>
      </c>
      <c r="JW44" s="5" t="s">
        <v>591</v>
      </c>
      <c r="JX44" s="5" t="s">
        <v>591</v>
      </c>
      <c r="JY44" s="5" t="s">
        <v>591</v>
      </c>
      <c r="JZ44" s="5" t="s">
        <v>591</v>
      </c>
      <c r="KA44" s="5" t="s">
        <v>591</v>
      </c>
      <c r="KB44" s="5" t="s">
        <v>591</v>
      </c>
      <c r="KC44" s="5" t="s">
        <v>591</v>
      </c>
      <c r="KD44" s="5" t="s">
        <v>591</v>
      </c>
      <c r="KE44" s="5" t="s">
        <v>591</v>
      </c>
      <c r="KF44" s="5" t="s">
        <v>591</v>
      </c>
      <c r="KG44" s="5" t="s">
        <v>1856</v>
      </c>
      <c r="KH44" s="5" t="s">
        <v>656</v>
      </c>
      <c r="KI44" s="5" t="s">
        <v>603</v>
      </c>
      <c r="KJ44" s="5" t="s">
        <v>579</v>
      </c>
      <c r="KK44" s="5" t="s">
        <v>642</v>
      </c>
      <c r="KL44" s="5" t="s">
        <v>642</v>
      </c>
      <c r="KM44" s="5" t="s">
        <v>591</v>
      </c>
      <c r="KN44" s="5" t="s">
        <v>591</v>
      </c>
      <c r="KO44" s="5" t="s">
        <v>1857</v>
      </c>
      <c r="KP44" s="5" t="s">
        <v>591</v>
      </c>
      <c r="KQ44" s="5" t="s">
        <v>591</v>
      </c>
      <c r="KR44" s="5" t="s">
        <v>591</v>
      </c>
      <c r="KS44" s="5" t="s">
        <v>591</v>
      </c>
      <c r="KT44" s="5" t="s">
        <v>591</v>
      </c>
      <c r="KU44" s="5" t="s">
        <v>591</v>
      </c>
      <c r="KV44" s="5" t="s">
        <v>591</v>
      </c>
      <c r="KW44" s="5" t="s">
        <v>591</v>
      </c>
      <c r="KX44" s="5" t="s">
        <v>591</v>
      </c>
      <c r="KY44" s="5" t="s">
        <v>579</v>
      </c>
      <c r="KZ44" s="5" t="s">
        <v>579</v>
      </c>
      <c r="LA44" s="5" t="s">
        <v>579</v>
      </c>
      <c r="LB44" s="5" t="s">
        <v>579</v>
      </c>
      <c r="LC44" s="5" t="s">
        <v>579</v>
      </c>
      <c r="LD44" s="5" t="s">
        <v>579</v>
      </c>
      <c r="LE44" s="5" t="s">
        <v>579</v>
      </c>
      <c r="LF44" s="5" t="s">
        <v>579</v>
      </c>
      <c r="LG44" s="5" t="s">
        <v>579</v>
      </c>
      <c r="LH44" s="5" t="s">
        <v>579</v>
      </c>
      <c r="LI44" s="5" t="s">
        <v>579</v>
      </c>
      <c r="LJ44" s="5" t="s">
        <v>579</v>
      </c>
      <c r="LK44" s="5" t="s">
        <v>579</v>
      </c>
      <c r="LL44" s="5" t="s">
        <v>579</v>
      </c>
      <c r="LM44" s="5" t="s">
        <v>579</v>
      </c>
      <c r="LN44" s="5" t="s">
        <v>579</v>
      </c>
      <c r="LO44" s="5" t="s">
        <v>579</v>
      </c>
      <c r="LP44" s="5" t="s">
        <v>579</v>
      </c>
      <c r="LQ44" s="5" t="s">
        <v>591</v>
      </c>
      <c r="LR44" s="5" t="s">
        <v>591</v>
      </c>
      <c r="LS44" s="5" t="s">
        <v>579</v>
      </c>
      <c r="LT44" s="5" t="s">
        <v>579</v>
      </c>
      <c r="LU44" s="5" t="s">
        <v>579</v>
      </c>
      <c r="LV44" s="5" t="s">
        <v>579</v>
      </c>
      <c r="LW44" s="5" t="s">
        <v>579</v>
      </c>
      <c r="LX44" s="5" t="s">
        <v>579</v>
      </c>
      <c r="LY44" s="5" t="s">
        <v>611</v>
      </c>
      <c r="LZ44" s="5" t="s">
        <v>611</v>
      </c>
      <c r="MA44" s="5" t="s">
        <v>579</v>
      </c>
      <c r="MB44" s="5" t="s">
        <v>579</v>
      </c>
      <c r="MC44" s="5" t="s">
        <v>579</v>
      </c>
      <c r="MD44" s="5" t="s">
        <v>579</v>
      </c>
      <c r="ME44" s="5" t="s">
        <v>645</v>
      </c>
      <c r="MF44" s="5" t="s">
        <v>645</v>
      </c>
      <c r="MG44" s="5" t="s">
        <v>645</v>
      </c>
      <c r="MH44" s="5" t="s">
        <v>645</v>
      </c>
      <c r="MI44" s="5" t="s">
        <v>697</v>
      </c>
      <c r="MJ44" s="5" t="s">
        <v>576</v>
      </c>
      <c r="MK44" s="5" t="s">
        <v>591</v>
      </c>
      <c r="ML44" s="5" t="s">
        <v>591</v>
      </c>
      <c r="MM44" s="5" t="s">
        <v>579</v>
      </c>
      <c r="MN44" s="5" t="s">
        <v>579</v>
      </c>
      <c r="MO44" s="5" t="s">
        <v>579</v>
      </c>
      <c r="MP44" s="5" t="s">
        <v>579</v>
      </c>
      <c r="MQ44" s="5" t="s">
        <v>591</v>
      </c>
      <c r="MR44" s="5" t="s">
        <v>591</v>
      </c>
      <c r="MS44" s="5" t="s">
        <v>591</v>
      </c>
      <c r="MT44" s="5" t="s">
        <v>591</v>
      </c>
      <c r="MU44" s="5" t="s">
        <v>579</v>
      </c>
      <c r="MV44" s="5" t="s">
        <v>579</v>
      </c>
      <c r="MW44" s="5" t="s">
        <v>579</v>
      </c>
      <c r="MX44" s="5" t="s">
        <v>579</v>
      </c>
      <c r="MY44" s="5" t="s">
        <v>579</v>
      </c>
      <c r="MZ44" s="5" t="s">
        <v>579</v>
      </c>
      <c r="NA44" s="5" t="s">
        <v>579</v>
      </c>
      <c r="NB44" s="5" t="s">
        <v>579</v>
      </c>
      <c r="NC44" s="5" t="s">
        <v>579</v>
      </c>
      <c r="ND44" s="5" t="s">
        <v>579</v>
      </c>
      <c r="NE44" s="5" t="s">
        <v>579</v>
      </c>
      <c r="NF44" s="5" t="s">
        <v>579</v>
      </c>
      <c r="NG44" s="5" t="s">
        <v>1289</v>
      </c>
      <c r="NH44" s="5" t="s">
        <v>1290</v>
      </c>
      <c r="NI44" s="5" t="s">
        <v>1858</v>
      </c>
      <c r="NJ44" s="5" t="s">
        <v>1859</v>
      </c>
      <c r="NK44" s="5" t="s">
        <v>605</v>
      </c>
      <c r="NL44" s="5" t="s">
        <v>605</v>
      </c>
      <c r="NM44" s="5" t="s">
        <v>605</v>
      </c>
      <c r="NN44" s="5" t="s">
        <v>605</v>
      </c>
      <c r="NO44" s="5" t="s">
        <v>574</v>
      </c>
      <c r="NP44" s="5" t="s">
        <v>574</v>
      </c>
      <c r="NQ44" s="5" t="s">
        <v>648</v>
      </c>
      <c r="NR44" s="5" t="s">
        <v>648</v>
      </c>
      <c r="NS44" s="5" t="s">
        <v>611</v>
      </c>
      <c r="NT44" s="5" t="s">
        <v>611</v>
      </c>
      <c r="NU44" s="5" t="s">
        <v>611</v>
      </c>
      <c r="NV44" s="5" t="s">
        <v>611</v>
      </c>
      <c r="NW44" s="5" t="s">
        <v>611</v>
      </c>
      <c r="NX44" s="5" t="s">
        <v>611</v>
      </c>
      <c r="NY44" s="5" t="s">
        <v>611</v>
      </c>
      <c r="NZ44" s="5" t="s">
        <v>611</v>
      </c>
      <c r="OA44" s="5" t="s">
        <v>579</v>
      </c>
      <c r="OB44" s="5" t="s">
        <v>579</v>
      </c>
      <c r="OC44" s="5" t="s">
        <v>579</v>
      </c>
      <c r="OD44" s="5" t="s">
        <v>579</v>
      </c>
      <c r="OE44" s="5" t="s">
        <v>579</v>
      </c>
      <c r="OF44" s="5" t="s">
        <v>579</v>
      </c>
      <c r="OG44" s="5" t="s">
        <v>579</v>
      </c>
      <c r="OH44" s="5" t="s">
        <v>579</v>
      </c>
      <c r="OI44" s="5" t="s">
        <v>579</v>
      </c>
      <c r="OJ44" s="5" t="s">
        <v>579</v>
      </c>
      <c r="OK44" s="5" t="s">
        <v>579</v>
      </c>
      <c r="OL44" s="5" t="s">
        <v>579</v>
      </c>
      <c r="OM44" s="5" t="s">
        <v>611</v>
      </c>
      <c r="ON44" s="5" t="s">
        <v>611</v>
      </c>
      <c r="OO44" s="5" t="s">
        <v>579</v>
      </c>
      <c r="OP44" s="5" t="s">
        <v>579</v>
      </c>
      <c r="OQ44" s="5" t="s">
        <v>579</v>
      </c>
      <c r="OR44" s="5" t="s">
        <v>579</v>
      </c>
      <c r="OS44" s="5" t="s">
        <v>579</v>
      </c>
      <c r="OT44" s="5" t="s">
        <v>579</v>
      </c>
      <c r="OU44" s="5" t="s">
        <v>579</v>
      </c>
      <c r="OV44" s="5" t="s">
        <v>579</v>
      </c>
      <c r="OW44" s="5" t="s">
        <v>1860</v>
      </c>
      <c r="OX44" s="5" t="s">
        <v>649</v>
      </c>
      <c r="OY44" s="5" t="s">
        <v>579</v>
      </c>
      <c r="OZ44" s="5" t="s">
        <v>579</v>
      </c>
      <c r="PA44" s="5" t="s">
        <v>611</v>
      </c>
      <c r="PB44" s="5" t="s">
        <v>611</v>
      </c>
      <c r="PC44" s="5" t="s">
        <v>1116</v>
      </c>
      <c r="PD44" s="5" t="s">
        <v>579</v>
      </c>
      <c r="PE44" s="5" t="s">
        <v>604</v>
      </c>
      <c r="PF44" s="5" t="s">
        <v>579</v>
      </c>
      <c r="PG44" s="5" t="s">
        <v>579</v>
      </c>
      <c r="PH44" s="5" t="s">
        <v>579</v>
      </c>
      <c r="PI44" s="5" t="s">
        <v>579</v>
      </c>
      <c r="PJ44" s="5" t="s">
        <v>579</v>
      </c>
      <c r="PK44" s="5" t="s">
        <v>650</v>
      </c>
      <c r="PL44" s="5" t="s">
        <v>741</v>
      </c>
      <c r="PM44" s="5" t="s">
        <v>1861</v>
      </c>
      <c r="PN44" s="5" t="s">
        <v>1861</v>
      </c>
      <c r="PO44" s="5" t="s">
        <v>579</v>
      </c>
      <c r="PP44" s="5" t="s">
        <v>579</v>
      </c>
      <c r="PQ44" s="5" t="s">
        <v>611</v>
      </c>
      <c r="PR44" s="5" t="s">
        <v>611</v>
      </c>
      <c r="PS44" s="5" t="s">
        <v>579</v>
      </c>
      <c r="PT44" s="5" t="s">
        <v>579</v>
      </c>
      <c r="PU44" s="5" t="s">
        <v>650</v>
      </c>
      <c r="PV44" s="5" t="s">
        <v>650</v>
      </c>
      <c r="PW44" s="5" t="s">
        <v>611</v>
      </c>
      <c r="PX44" s="5" t="s">
        <v>611</v>
      </c>
      <c r="PY44" s="5" t="s">
        <v>579</v>
      </c>
      <c r="PZ44" s="5" t="s">
        <v>579</v>
      </c>
      <c r="QA44" s="5" t="s">
        <v>579</v>
      </c>
      <c r="QB44" s="5" t="s">
        <v>579</v>
      </c>
      <c r="QC44" s="5" t="s">
        <v>591</v>
      </c>
      <c r="QD44" s="5" t="s">
        <v>591</v>
      </c>
      <c r="QE44" s="5" t="s">
        <v>579</v>
      </c>
      <c r="QF44" s="5" t="s">
        <v>610</v>
      </c>
      <c r="QG44" s="5" t="s">
        <v>579</v>
      </c>
      <c r="QH44" s="5" t="s">
        <v>652</v>
      </c>
      <c r="QI44" s="5" t="s">
        <v>579</v>
      </c>
      <c r="QJ44" s="5" t="s">
        <v>653</v>
      </c>
      <c r="QK44" s="5" t="s">
        <v>579</v>
      </c>
      <c r="QL44" s="5" t="s">
        <v>837</v>
      </c>
      <c r="QM44" s="5" t="s">
        <v>591</v>
      </c>
      <c r="QN44" s="5" t="s">
        <v>591</v>
      </c>
      <c r="QO44" s="5" t="s">
        <v>591</v>
      </c>
      <c r="QP44" s="5" t="s">
        <v>1844</v>
      </c>
      <c r="QQ44" s="5" t="s">
        <v>591</v>
      </c>
      <c r="QR44" s="5" t="s">
        <v>591</v>
      </c>
      <c r="QS44" s="5" t="s">
        <v>591</v>
      </c>
      <c r="QT44" s="5" t="s">
        <v>591</v>
      </c>
      <c r="QU44" s="5" t="s">
        <v>1862</v>
      </c>
      <c r="QV44" s="5" t="s">
        <v>1862</v>
      </c>
      <c r="QW44" s="5" t="s">
        <v>1856</v>
      </c>
      <c r="QX44" s="5" t="s">
        <v>656</v>
      </c>
      <c r="QY44" s="5" t="s">
        <v>747</v>
      </c>
      <c r="QZ44" s="5" t="s">
        <v>579</v>
      </c>
      <c r="RA44" s="5" t="s">
        <v>605</v>
      </c>
      <c r="RB44" s="5" t="s">
        <v>605</v>
      </c>
      <c r="RC44" s="5" t="s">
        <v>592</v>
      </c>
      <c r="RD44" s="5" t="s">
        <v>591</v>
      </c>
      <c r="RE44" s="5" t="s">
        <v>591</v>
      </c>
      <c r="RF44" s="5" t="s">
        <v>591</v>
      </c>
      <c r="RG44" s="5" t="s">
        <v>591</v>
      </c>
      <c r="RH44" s="5" t="s">
        <v>591</v>
      </c>
      <c r="RI44" s="5" t="s">
        <v>591</v>
      </c>
      <c r="RJ44" s="5" t="s">
        <v>591</v>
      </c>
      <c r="RK44" s="5" t="s">
        <v>591</v>
      </c>
      <c r="RL44" s="5" t="s">
        <v>591</v>
      </c>
      <c r="RM44" s="5" t="s">
        <v>591</v>
      </c>
      <c r="RN44" s="5" t="s">
        <v>591</v>
      </c>
      <c r="RO44" s="5" t="s">
        <v>591</v>
      </c>
      <c r="RP44" s="5" t="s">
        <v>591</v>
      </c>
      <c r="RQ44" s="5" t="s">
        <v>591</v>
      </c>
      <c r="RR44" s="5" t="s">
        <v>591</v>
      </c>
      <c r="RS44" s="5" t="s">
        <v>591</v>
      </c>
      <c r="RT44" s="5" t="s">
        <v>591</v>
      </c>
      <c r="RU44" s="5" t="s">
        <v>591</v>
      </c>
      <c r="RV44" s="5" t="s">
        <v>591</v>
      </c>
      <c r="RW44" s="5" t="s">
        <v>591</v>
      </c>
      <c r="RX44" s="5" t="s">
        <v>591</v>
      </c>
      <c r="RY44" s="5" t="s">
        <v>591</v>
      </c>
      <c r="RZ44" s="5" t="s">
        <v>591</v>
      </c>
      <c r="SA44" s="5" t="s">
        <v>591</v>
      </c>
      <c r="SB44" s="5" t="s">
        <v>591</v>
      </c>
      <c r="SC44" s="5" t="s">
        <v>591</v>
      </c>
      <c r="SD44" s="5" t="s">
        <v>591</v>
      </c>
      <c r="SE44" s="5" t="s">
        <v>591</v>
      </c>
      <c r="SF44" s="5" t="s">
        <v>591</v>
      </c>
      <c r="SG44" s="5" t="s">
        <v>591</v>
      </c>
      <c r="SH44" s="5" t="s">
        <v>591</v>
      </c>
      <c r="SI44" s="5" t="s">
        <v>579</v>
      </c>
      <c r="SJ44" s="5" t="s">
        <v>579</v>
      </c>
      <c r="SK44" s="5" t="s">
        <v>591</v>
      </c>
      <c r="SL44" s="5" t="s">
        <v>591</v>
      </c>
      <c r="SM44" s="5" t="s">
        <v>611</v>
      </c>
      <c r="SN44" s="5" t="s">
        <v>611</v>
      </c>
      <c r="SO44" s="5" t="s">
        <v>611</v>
      </c>
      <c r="SP44" s="5" t="s">
        <v>611</v>
      </c>
      <c r="SQ44" s="5" t="s">
        <v>579</v>
      </c>
      <c r="SR44" s="5" t="s">
        <v>579</v>
      </c>
      <c r="SS44" s="5" t="s">
        <v>579</v>
      </c>
      <c r="ST44" s="5" t="s">
        <v>579</v>
      </c>
      <c r="SU44" s="5" t="s">
        <v>579</v>
      </c>
      <c r="SV44" s="5" t="s">
        <v>579</v>
      </c>
      <c r="SW44" s="5" t="s">
        <v>579</v>
      </c>
      <c r="SX44" s="5" t="s">
        <v>579</v>
      </c>
      <c r="SY44" s="5" t="s">
        <v>579</v>
      </c>
      <c r="SZ44" s="5" t="s">
        <v>579</v>
      </c>
      <c r="TA44" s="5" t="s">
        <v>579</v>
      </c>
      <c r="TB44" s="5" t="s">
        <v>579</v>
      </c>
      <c r="TC44" s="5" t="s">
        <v>579</v>
      </c>
      <c r="TD44" s="5" t="s">
        <v>579</v>
      </c>
      <c r="TE44" s="5" t="s">
        <v>579</v>
      </c>
      <c r="TF44" s="5" t="s">
        <v>579</v>
      </c>
      <c r="TG44" s="5" t="s">
        <v>579</v>
      </c>
      <c r="TH44" s="5" t="s">
        <v>579</v>
      </c>
      <c r="TI44" s="5" t="s">
        <v>579</v>
      </c>
      <c r="TJ44" s="5" t="s">
        <v>579</v>
      </c>
      <c r="TK44" s="5" t="s">
        <v>579</v>
      </c>
      <c r="TL44" s="5" t="s">
        <v>579</v>
      </c>
      <c r="TM44" s="5" t="s">
        <v>579</v>
      </c>
      <c r="TN44" s="5" t="s">
        <v>579</v>
      </c>
      <c r="TO44" s="5" t="s">
        <v>579</v>
      </c>
      <c r="TP44" s="5" t="s">
        <v>579</v>
      </c>
      <c r="TQ44" s="5" t="s">
        <v>579</v>
      </c>
      <c r="TR44" s="5" t="s">
        <v>652</v>
      </c>
      <c r="TS44" s="5" t="s">
        <v>579</v>
      </c>
      <c r="TT44" s="5" t="s">
        <v>653</v>
      </c>
      <c r="TU44" s="5" t="s">
        <v>579</v>
      </c>
      <c r="TV44" s="5" t="s">
        <v>837</v>
      </c>
      <c r="TW44" s="5" t="s">
        <v>579</v>
      </c>
      <c r="TX44" s="5" t="s">
        <v>579</v>
      </c>
      <c r="UI44" s="5" t="s">
        <v>579</v>
      </c>
      <c r="UJ44" s="5" t="s">
        <v>579</v>
      </c>
      <c r="UK44" s="5" t="s">
        <v>1392</v>
      </c>
      <c r="UL44" s="5" t="s">
        <v>611</v>
      </c>
      <c r="UM44" s="5" t="s">
        <v>1863</v>
      </c>
      <c r="UN44" s="5" t="s">
        <v>611</v>
      </c>
      <c r="UQ44" s="5" t="s">
        <v>645</v>
      </c>
      <c r="UR44" s="5" t="s">
        <v>645</v>
      </c>
      <c r="US44" s="5" t="s">
        <v>658</v>
      </c>
      <c r="UT44" s="5" t="s">
        <v>659</v>
      </c>
      <c r="UU44" s="5" t="s">
        <v>1864</v>
      </c>
      <c r="UV44" s="5" t="s">
        <v>572</v>
      </c>
      <c r="UW44" s="5" t="s">
        <v>579</v>
      </c>
      <c r="UX44" s="5" t="s">
        <v>630</v>
      </c>
      <c r="UY44" s="5" t="s">
        <v>572</v>
      </c>
      <c r="UZ44" s="5" t="s">
        <v>579</v>
      </c>
      <c r="VA44" s="5" t="s">
        <v>1816</v>
      </c>
      <c r="VB44" s="5" t="s">
        <v>572</v>
      </c>
    </row>
    <row r="45" spans="1:574" s="5" customFormat="1" x14ac:dyDescent="0.25">
      <c r="A45" s="5" t="s">
        <v>572</v>
      </c>
      <c r="B45" s="6" t="s">
        <v>1865</v>
      </c>
      <c r="C45" s="5" t="s">
        <v>574</v>
      </c>
      <c r="D45" s="6" t="s">
        <v>1866</v>
      </c>
      <c r="E45" s="5" t="s">
        <v>574</v>
      </c>
      <c r="F45" s="5" t="s">
        <v>576</v>
      </c>
      <c r="G45" s="5" t="s">
        <v>713</v>
      </c>
      <c r="H45" s="5" t="s">
        <v>572</v>
      </c>
      <c r="I45" s="5" t="s">
        <v>578</v>
      </c>
      <c r="J45" s="5" t="s">
        <v>578</v>
      </c>
      <c r="K45" s="5" t="s">
        <v>577</v>
      </c>
      <c r="L45" s="5" t="s">
        <v>579</v>
      </c>
      <c r="M45" s="15">
        <v>75</v>
      </c>
      <c r="N45" s="5" t="s">
        <v>572</v>
      </c>
      <c r="O45" s="5" t="s">
        <v>579</v>
      </c>
      <c r="P45" s="5" t="s">
        <v>579</v>
      </c>
      <c r="Q45" s="5" t="s">
        <v>577</v>
      </c>
      <c r="R45" s="5" t="s">
        <v>579</v>
      </c>
      <c r="S45" s="5" t="s">
        <v>579</v>
      </c>
      <c r="T45" s="5" t="s">
        <v>577</v>
      </c>
      <c r="U45" s="5" t="s">
        <v>579</v>
      </c>
      <c r="V45" s="5" t="s">
        <v>1829</v>
      </c>
      <c r="W45" s="5" t="s">
        <v>577</v>
      </c>
      <c r="X45" s="5" t="s">
        <v>1867</v>
      </c>
      <c r="Y45" s="5" t="s">
        <v>1867</v>
      </c>
      <c r="Z45" s="5" t="s">
        <v>577</v>
      </c>
      <c r="AA45" s="5" t="s">
        <v>1868</v>
      </c>
      <c r="AB45" s="5" t="s">
        <v>1868</v>
      </c>
      <c r="AC45" s="5" t="s">
        <v>577</v>
      </c>
      <c r="AD45" s="5" t="s">
        <v>1869</v>
      </c>
      <c r="AE45" s="5" t="s">
        <v>1870</v>
      </c>
      <c r="AF45" s="5" t="s">
        <v>577</v>
      </c>
      <c r="AG45" s="5" t="s">
        <v>1871</v>
      </c>
      <c r="AH45" s="5" t="s">
        <v>1871</v>
      </c>
      <c r="AI45" s="5" t="s">
        <v>577</v>
      </c>
      <c r="AL45" s="5" t="s">
        <v>577</v>
      </c>
      <c r="AO45" s="5" t="s">
        <v>577</v>
      </c>
      <c r="AP45" s="5" t="s">
        <v>584</v>
      </c>
      <c r="AQ45" s="5" t="s">
        <v>579</v>
      </c>
      <c r="AR45" s="5" t="s">
        <v>577</v>
      </c>
      <c r="AS45" s="5" t="s">
        <v>586</v>
      </c>
      <c r="AT45" s="5" t="s">
        <v>1793</v>
      </c>
      <c r="AU45" s="5" t="s">
        <v>572</v>
      </c>
      <c r="AV45" s="5" t="s">
        <v>645</v>
      </c>
      <c r="AW45" s="5" t="s">
        <v>645</v>
      </c>
      <c r="AX45" s="5" t="s">
        <v>577</v>
      </c>
      <c r="AY45" s="5" t="s">
        <v>713</v>
      </c>
      <c r="AZ45" s="5" t="s">
        <v>713</v>
      </c>
      <c r="BA45" s="5" t="s">
        <v>577</v>
      </c>
      <c r="BB45" s="5" t="s">
        <v>579</v>
      </c>
      <c r="BC45" s="5" t="s">
        <v>579</v>
      </c>
      <c r="BD45" s="5" t="s">
        <v>577</v>
      </c>
      <c r="BE45" s="5" t="s">
        <v>579</v>
      </c>
      <c r="BF45" s="5" t="s">
        <v>579</v>
      </c>
      <c r="BG45" s="5" t="s">
        <v>577</v>
      </c>
      <c r="BH45" s="5" t="s">
        <v>714</v>
      </c>
      <c r="BI45" s="5" t="s">
        <v>579</v>
      </c>
      <c r="BJ45" s="5" t="s">
        <v>577</v>
      </c>
      <c r="BK45" s="5" t="s">
        <v>579</v>
      </c>
      <c r="BL45" s="5" t="s">
        <v>579</v>
      </c>
      <c r="BM45" s="5" t="s">
        <v>577</v>
      </c>
      <c r="BN45" s="5" t="s">
        <v>954</v>
      </c>
      <c r="BO45" s="5" t="s">
        <v>954</v>
      </c>
      <c r="BP45" s="5" t="s">
        <v>577</v>
      </c>
      <c r="BQ45" s="5" t="s">
        <v>955</v>
      </c>
      <c r="BR45" s="5" t="s">
        <v>1872</v>
      </c>
      <c r="BS45" s="5" t="s">
        <v>577</v>
      </c>
      <c r="BT45" s="5" t="s">
        <v>579</v>
      </c>
      <c r="BU45" s="5" t="s">
        <v>741</v>
      </c>
      <c r="BV45" s="5" t="s">
        <v>741</v>
      </c>
      <c r="BW45" s="5" t="s">
        <v>577</v>
      </c>
      <c r="BX45" s="5" t="s">
        <v>717</v>
      </c>
      <c r="BY45" s="5" t="s">
        <v>717</v>
      </c>
      <c r="BZ45" s="5" t="s">
        <v>577</v>
      </c>
      <c r="CA45" s="5" t="s">
        <v>579</v>
      </c>
      <c r="CB45" s="5" t="s">
        <v>579</v>
      </c>
      <c r="CC45" s="5" t="s">
        <v>577</v>
      </c>
      <c r="CD45" s="5" t="s">
        <v>579</v>
      </c>
      <c r="CE45" s="5" t="s">
        <v>579</v>
      </c>
      <c r="CF45" s="5" t="s">
        <v>577</v>
      </c>
      <c r="CG45" s="5" t="s">
        <v>591</v>
      </c>
      <c r="CH45" s="5" t="s">
        <v>591</v>
      </c>
      <c r="CI45" s="5" t="s">
        <v>577</v>
      </c>
      <c r="CJ45" s="5" t="s">
        <v>593</v>
      </c>
      <c r="CK45" s="5" t="s">
        <v>591</v>
      </c>
      <c r="CL45" s="5" t="s">
        <v>577</v>
      </c>
      <c r="CM45" s="5" t="s">
        <v>593</v>
      </c>
      <c r="CN45" s="5" t="s">
        <v>591</v>
      </c>
      <c r="CO45" s="5" t="s">
        <v>577</v>
      </c>
      <c r="CP45" s="5" t="s">
        <v>592</v>
      </c>
      <c r="CQ45" s="5" t="s">
        <v>591</v>
      </c>
      <c r="CR45" s="5" t="s">
        <v>577</v>
      </c>
      <c r="CS45" s="5" t="s">
        <v>592</v>
      </c>
      <c r="CT45" s="5" t="s">
        <v>591</v>
      </c>
      <c r="CU45" s="5" t="s">
        <v>577</v>
      </c>
      <c r="CV45" s="5" t="s">
        <v>591</v>
      </c>
      <c r="CW45" s="5" t="s">
        <v>591</v>
      </c>
      <c r="CX45" s="5" t="s">
        <v>577</v>
      </c>
      <c r="CY45" s="5" t="s">
        <v>591</v>
      </c>
      <c r="CZ45" s="5" t="s">
        <v>591</v>
      </c>
      <c r="DA45" s="5" t="s">
        <v>577</v>
      </c>
      <c r="DB45" s="5" t="s">
        <v>591</v>
      </c>
      <c r="DC45" s="5" t="s">
        <v>591</v>
      </c>
      <c r="DD45" s="5" t="s">
        <v>577</v>
      </c>
      <c r="DE45" s="5" t="s">
        <v>1873</v>
      </c>
      <c r="DF45" s="5" t="s">
        <v>591</v>
      </c>
      <c r="DG45" s="5" t="s">
        <v>577</v>
      </c>
      <c r="DH45" s="5" t="s">
        <v>579</v>
      </c>
      <c r="DI45" s="5" t="s">
        <v>579</v>
      </c>
      <c r="DJ45" s="5" t="s">
        <v>577</v>
      </c>
      <c r="DK45" s="5" t="s">
        <v>579</v>
      </c>
      <c r="DL45" s="5" t="s">
        <v>579</v>
      </c>
      <c r="DM45" s="5" t="s">
        <v>577</v>
      </c>
      <c r="DN45" s="5" t="s">
        <v>591</v>
      </c>
      <c r="DO45" s="5" t="s">
        <v>591</v>
      </c>
      <c r="DP45" s="5" t="s">
        <v>577</v>
      </c>
      <c r="DQ45" s="5" t="s">
        <v>579</v>
      </c>
      <c r="DR45" s="5" t="s">
        <v>579</v>
      </c>
      <c r="DS45" s="5" t="s">
        <v>577</v>
      </c>
      <c r="DT45" s="5" t="s">
        <v>579</v>
      </c>
      <c r="DU45" s="5" t="s">
        <v>579</v>
      </c>
      <c r="DV45" s="5" t="s">
        <v>577</v>
      </c>
      <c r="DW45" s="5" t="s">
        <v>579</v>
      </c>
      <c r="DX45" s="5" t="s">
        <v>579</v>
      </c>
      <c r="DY45" s="5" t="s">
        <v>577</v>
      </c>
      <c r="DZ45" s="5" t="s">
        <v>579</v>
      </c>
      <c r="EA45" s="5" t="s">
        <v>579</v>
      </c>
      <c r="EB45" s="5" t="s">
        <v>577</v>
      </c>
      <c r="EC45" s="5" t="s">
        <v>1874</v>
      </c>
      <c r="ED45" s="5" t="s">
        <v>1875</v>
      </c>
      <c r="EE45" s="5" t="s">
        <v>1129</v>
      </c>
      <c r="EF45" s="5" t="s">
        <v>1129</v>
      </c>
      <c r="EG45" s="5" t="s">
        <v>1876</v>
      </c>
      <c r="EH45" s="5" t="s">
        <v>1877</v>
      </c>
      <c r="EI45" s="5" t="s">
        <v>1874</v>
      </c>
      <c r="EJ45" s="5" t="s">
        <v>1875</v>
      </c>
      <c r="EK45" s="5" t="s">
        <v>747</v>
      </c>
      <c r="EL45" s="5" t="s">
        <v>604</v>
      </c>
      <c r="EM45" s="5" t="s">
        <v>605</v>
      </c>
      <c r="EN45" s="5" t="s">
        <v>605</v>
      </c>
      <c r="EO45" s="5" t="s">
        <v>606</v>
      </c>
      <c r="EP45" s="5" t="s">
        <v>606</v>
      </c>
      <c r="EQ45" s="5" t="s">
        <v>607</v>
      </c>
      <c r="ER45" s="5" t="s">
        <v>607</v>
      </c>
      <c r="ES45" s="5" t="s">
        <v>608</v>
      </c>
      <c r="ET45" s="5" t="s">
        <v>608</v>
      </c>
      <c r="EW45" s="5" t="s">
        <v>605</v>
      </c>
      <c r="EX45" s="5" t="s">
        <v>604</v>
      </c>
      <c r="FA45" s="5" t="s">
        <v>609</v>
      </c>
      <c r="FB45" s="5" t="s">
        <v>609</v>
      </c>
      <c r="FC45" s="5" t="s">
        <v>610</v>
      </c>
      <c r="FD45" s="5" t="s">
        <v>610</v>
      </c>
      <c r="FE45" s="5" t="s">
        <v>611</v>
      </c>
      <c r="FF45" s="5" t="s">
        <v>611</v>
      </c>
      <c r="FG45" s="5" t="s">
        <v>604</v>
      </c>
      <c r="FH45" s="5" t="s">
        <v>604</v>
      </c>
      <c r="FI45" s="5" t="s">
        <v>610</v>
      </c>
      <c r="FJ45" s="5" t="s">
        <v>610</v>
      </c>
      <c r="FK45" s="5" t="s">
        <v>611</v>
      </c>
      <c r="FL45" s="5" t="s">
        <v>611</v>
      </c>
      <c r="FM45" s="5" t="s">
        <v>1878</v>
      </c>
      <c r="FN45" s="5" t="s">
        <v>1875</v>
      </c>
      <c r="FO45" s="5" t="s">
        <v>613</v>
      </c>
      <c r="FP45" s="5" t="s">
        <v>613</v>
      </c>
      <c r="FQ45" s="5" t="s">
        <v>579</v>
      </c>
      <c r="FR45" s="5" t="s">
        <v>579</v>
      </c>
      <c r="FS45" s="5" t="s">
        <v>1879</v>
      </c>
      <c r="FT45" s="5" t="s">
        <v>1879</v>
      </c>
      <c r="FU45" s="5" t="s">
        <v>579</v>
      </c>
      <c r="FV45" s="5" t="s">
        <v>579</v>
      </c>
      <c r="FW45" s="5" t="s">
        <v>579</v>
      </c>
      <c r="FX45" s="5" t="s">
        <v>579</v>
      </c>
      <c r="FY45" s="5" t="s">
        <v>1880</v>
      </c>
      <c r="FZ45" s="5" t="s">
        <v>1880</v>
      </c>
      <c r="GA45" s="5" t="s">
        <v>891</v>
      </c>
      <c r="GB45" s="5" t="s">
        <v>892</v>
      </c>
      <c r="GM45" s="5" t="s">
        <v>1881</v>
      </c>
      <c r="GN45" s="5" t="s">
        <v>1881</v>
      </c>
      <c r="GO45" s="5" t="s">
        <v>1882</v>
      </c>
      <c r="GP45" s="5" t="s">
        <v>1881</v>
      </c>
      <c r="GQ45" s="5" t="s">
        <v>576</v>
      </c>
      <c r="GR45" s="5" t="s">
        <v>576</v>
      </c>
      <c r="GS45" s="5" t="s">
        <v>620</v>
      </c>
      <c r="GT45" s="5" t="s">
        <v>620</v>
      </c>
      <c r="GU45" s="5" t="s">
        <v>621</v>
      </c>
      <c r="GV45" s="5" t="s">
        <v>621</v>
      </c>
      <c r="GW45" s="5" t="s">
        <v>622</v>
      </c>
      <c r="GX45" s="5" t="s">
        <v>622</v>
      </c>
      <c r="GY45" s="5" t="s">
        <v>623</v>
      </c>
      <c r="GZ45" s="5" t="s">
        <v>623</v>
      </c>
      <c r="HA45" s="5" t="s">
        <v>579</v>
      </c>
      <c r="HB45" s="5" t="s">
        <v>579</v>
      </c>
      <c r="HC45" s="5" t="s">
        <v>610</v>
      </c>
      <c r="HD45" s="5" t="s">
        <v>610</v>
      </c>
      <c r="HG45" s="5" t="s">
        <v>1883</v>
      </c>
      <c r="HH45" s="5" t="s">
        <v>579</v>
      </c>
      <c r="HI45" s="5" t="s">
        <v>579</v>
      </c>
      <c r="HJ45" s="5" t="s">
        <v>579</v>
      </c>
      <c r="HK45" s="5" t="s">
        <v>579</v>
      </c>
      <c r="HL45" s="5" t="s">
        <v>1884</v>
      </c>
      <c r="HM45" s="5" t="s">
        <v>1129</v>
      </c>
      <c r="HN45" s="5" t="s">
        <v>1129</v>
      </c>
      <c r="HO45" s="5" t="s">
        <v>626</v>
      </c>
      <c r="HP45" s="5" t="s">
        <v>626</v>
      </c>
      <c r="HQ45" s="5" t="s">
        <v>897</v>
      </c>
      <c r="HR45" s="5" t="s">
        <v>897</v>
      </c>
      <c r="HS45" s="5" t="s">
        <v>1138</v>
      </c>
      <c r="HT45" s="5" t="s">
        <v>1138</v>
      </c>
      <c r="HU45" s="5" t="s">
        <v>587</v>
      </c>
      <c r="HV45" s="5" t="s">
        <v>587</v>
      </c>
      <c r="HW45" s="5" t="s">
        <v>591</v>
      </c>
      <c r="HX45" s="5" t="s">
        <v>591</v>
      </c>
      <c r="HY45" s="5" t="s">
        <v>579</v>
      </c>
      <c r="HZ45" s="5" t="s">
        <v>579</v>
      </c>
      <c r="IA45" s="5" t="s">
        <v>1139</v>
      </c>
      <c r="IB45" s="5" t="s">
        <v>1139</v>
      </c>
      <c r="IC45" s="5" t="s">
        <v>634</v>
      </c>
      <c r="ID45" s="5" t="s">
        <v>634</v>
      </c>
      <c r="IE45" s="5" t="s">
        <v>579</v>
      </c>
      <c r="IF45" s="5" t="s">
        <v>579</v>
      </c>
      <c r="IG45" s="5" t="s">
        <v>611</v>
      </c>
      <c r="IH45" s="5" t="s">
        <v>611</v>
      </c>
      <c r="II45" s="5" t="s">
        <v>1851</v>
      </c>
      <c r="IJ45" s="5" t="s">
        <v>1851</v>
      </c>
      <c r="IK45" s="5" t="s">
        <v>1852</v>
      </c>
      <c r="IL45" s="5" t="s">
        <v>1852</v>
      </c>
      <c r="IM45" s="5" t="s">
        <v>1885</v>
      </c>
      <c r="IN45" s="5" t="s">
        <v>1885</v>
      </c>
      <c r="IO45" s="5" t="s">
        <v>743</v>
      </c>
      <c r="IP45" s="5" t="s">
        <v>743</v>
      </c>
      <c r="IQ45" s="5" t="s">
        <v>579</v>
      </c>
      <c r="IR45" s="5" t="s">
        <v>579</v>
      </c>
      <c r="IS45" s="5" t="s">
        <v>611</v>
      </c>
      <c r="IT45" s="5" t="s">
        <v>611</v>
      </c>
      <c r="IU45" s="5" t="s">
        <v>579</v>
      </c>
      <c r="IV45" s="5" t="s">
        <v>579</v>
      </c>
      <c r="IW45" s="5" t="s">
        <v>610</v>
      </c>
      <c r="IX45" s="5" t="s">
        <v>579</v>
      </c>
      <c r="IY45" s="5" t="s">
        <v>979</v>
      </c>
      <c r="IZ45" s="5" t="s">
        <v>579</v>
      </c>
      <c r="JA45" s="5" t="s">
        <v>634</v>
      </c>
      <c r="JB45" s="5" t="s">
        <v>579</v>
      </c>
      <c r="JC45" s="5" t="s">
        <v>579</v>
      </c>
      <c r="JD45" s="5" t="s">
        <v>579</v>
      </c>
      <c r="JE45" s="5" t="s">
        <v>635</v>
      </c>
      <c r="JF45" s="5" t="s">
        <v>635</v>
      </c>
      <c r="JG45" s="5" t="s">
        <v>1886</v>
      </c>
      <c r="JH45" s="5" t="s">
        <v>591</v>
      </c>
      <c r="JI45" s="5" t="s">
        <v>591</v>
      </c>
      <c r="JJ45" s="5" t="s">
        <v>591</v>
      </c>
      <c r="JK45" s="5" t="s">
        <v>591</v>
      </c>
      <c r="JL45" s="5" t="s">
        <v>591</v>
      </c>
      <c r="JM45" s="5" t="s">
        <v>591</v>
      </c>
      <c r="JN45" s="5" t="s">
        <v>591</v>
      </c>
      <c r="JO45" s="5" t="s">
        <v>591</v>
      </c>
      <c r="JP45" s="5" t="s">
        <v>591</v>
      </c>
      <c r="JQ45" s="5" t="s">
        <v>591</v>
      </c>
      <c r="JR45" s="5" t="s">
        <v>591</v>
      </c>
      <c r="JS45" s="5" t="s">
        <v>639</v>
      </c>
      <c r="JT45" s="5" t="s">
        <v>591</v>
      </c>
      <c r="JU45" s="5" t="s">
        <v>591</v>
      </c>
      <c r="JV45" s="5" t="s">
        <v>591</v>
      </c>
      <c r="JW45" s="5" t="s">
        <v>591</v>
      </c>
      <c r="JX45" s="5" t="s">
        <v>591</v>
      </c>
      <c r="JY45" s="5" t="s">
        <v>591</v>
      </c>
      <c r="JZ45" s="5" t="s">
        <v>591</v>
      </c>
      <c r="KA45" s="5" t="s">
        <v>591</v>
      </c>
      <c r="KB45" s="5" t="s">
        <v>591</v>
      </c>
      <c r="KC45" s="5" t="s">
        <v>591</v>
      </c>
      <c r="KD45" s="5" t="s">
        <v>591</v>
      </c>
      <c r="KE45" s="5" t="s">
        <v>591</v>
      </c>
      <c r="KF45" s="5" t="s">
        <v>591</v>
      </c>
      <c r="KG45" s="5" t="s">
        <v>640</v>
      </c>
      <c r="KH45" s="5" t="s">
        <v>656</v>
      </c>
      <c r="KI45" s="5" t="s">
        <v>603</v>
      </c>
      <c r="KJ45" s="5" t="s">
        <v>579</v>
      </c>
      <c r="KK45" s="5" t="s">
        <v>642</v>
      </c>
      <c r="KL45" s="5" t="s">
        <v>642</v>
      </c>
      <c r="KM45" s="5" t="s">
        <v>591</v>
      </c>
      <c r="KN45" s="5" t="s">
        <v>591</v>
      </c>
      <c r="KO45" s="5" t="s">
        <v>1887</v>
      </c>
      <c r="KP45" s="5" t="s">
        <v>1574</v>
      </c>
      <c r="KQ45" s="5" t="s">
        <v>591</v>
      </c>
      <c r="KR45" s="5" t="s">
        <v>591</v>
      </c>
      <c r="KS45" s="5" t="s">
        <v>591</v>
      </c>
      <c r="KT45" s="5" t="s">
        <v>591</v>
      </c>
      <c r="KU45" s="5" t="s">
        <v>591</v>
      </c>
      <c r="KV45" s="5" t="s">
        <v>591</v>
      </c>
      <c r="KW45" s="5" t="s">
        <v>591</v>
      </c>
      <c r="KX45" s="5" t="s">
        <v>591</v>
      </c>
      <c r="KY45" s="5" t="s">
        <v>579</v>
      </c>
      <c r="KZ45" s="5" t="s">
        <v>579</v>
      </c>
      <c r="LA45" s="5" t="s">
        <v>579</v>
      </c>
      <c r="LB45" s="5" t="s">
        <v>579</v>
      </c>
      <c r="LC45" s="5" t="s">
        <v>579</v>
      </c>
      <c r="LD45" s="5" t="s">
        <v>579</v>
      </c>
      <c r="LE45" s="5" t="s">
        <v>579</v>
      </c>
      <c r="LF45" s="5" t="s">
        <v>579</v>
      </c>
      <c r="LG45" s="5" t="s">
        <v>579</v>
      </c>
      <c r="LH45" s="5" t="s">
        <v>579</v>
      </c>
      <c r="LI45" s="5" t="s">
        <v>579</v>
      </c>
      <c r="LJ45" s="5" t="s">
        <v>579</v>
      </c>
      <c r="LK45" s="5" t="s">
        <v>579</v>
      </c>
      <c r="LL45" s="5" t="s">
        <v>579</v>
      </c>
      <c r="LM45" s="5" t="s">
        <v>579</v>
      </c>
      <c r="LN45" s="5" t="s">
        <v>579</v>
      </c>
      <c r="LO45" s="5" t="s">
        <v>579</v>
      </c>
      <c r="LP45" s="5" t="s">
        <v>579</v>
      </c>
      <c r="LQ45" s="5" t="s">
        <v>591</v>
      </c>
      <c r="LR45" s="5" t="s">
        <v>591</v>
      </c>
      <c r="LS45" s="5" t="s">
        <v>579</v>
      </c>
      <c r="LT45" s="5" t="s">
        <v>579</v>
      </c>
      <c r="LU45" s="5" t="s">
        <v>792</v>
      </c>
      <c r="LV45" s="5" t="s">
        <v>1888</v>
      </c>
      <c r="LW45" s="5" t="s">
        <v>1889</v>
      </c>
      <c r="LX45" s="5" t="s">
        <v>1890</v>
      </c>
      <c r="LY45" s="5" t="s">
        <v>611</v>
      </c>
      <c r="LZ45" s="5" t="s">
        <v>611</v>
      </c>
      <c r="MA45" s="5" t="s">
        <v>579</v>
      </c>
      <c r="MB45" s="5" t="s">
        <v>579</v>
      </c>
      <c r="MC45" s="5" t="s">
        <v>579</v>
      </c>
      <c r="MD45" s="5" t="s">
        <v>579</v>
      </c>
      <c r="ME45" s="5" t="s">
        <v>645</v>
      </c>
      <c r="MF45" s="5" t="s">
        <v>645</v>
      </c>
      <c r="MG45" s="5" t="s">
        <v>587</v>
      </c>
      <c r="MH45" s="5" t="s">
        <v>587</v>
      </c>
      <c r="MI45" s="5" t="s">
        <v>697</v>
      </c>
      <c r="MJ45" s="5" t="s">
        <v>576</v>
      </c>
      <c r="MK45" s="5" t="s">
        <v>591</v>
      </c>
      <c r="ML45" s="5" t="s">
        <v>591</v>
      </c>
      <c r="MM45" s="5" t="s">
        <v>579</v>
      </c>
      <c r="MN45" s="5" t="s">
        <v>579</v>
      </c>
      <c r="MO45" s="5" t="s">
        <v>579</v>
      </c>
      <c r="MP45" s="5" t="s">
        <v>579</v>
      </c>
      <c r="MQ45" s="5" t="s">
        <v>591</v>
      </c>
      <c r="MR45" s="5" t="s">
        <v>591</v>
      </c>
      <c r="MS45" s="5" t="s">
        <v>591</v>
      </c>
      <c r="MT45" s="5" t="s">
        <v>591</v>
      </c>
      <c r="MU45" s="5" t="s">
        <v>579</v>
      </c>
      <c r="MV45" s="5" t="s">
        <v>579</v>
      </c>
      <c r="MW45" s="5" t="s">
        <v>579</v>
      </c>
      <c r="MX45" s="5" t="s">
        <v>579</v>
      </c>
      <c r="MY45" s="5" t="s">
        <v>579</v>
      </c>
      <c r="MZ45" s="5" t="s">
        <v>579</v>
      </c>
      <c r="NA45" s="5" t="s">
        <v>579</v>
      </c>
      <c r="NB45" s="5" t="s">
        <v>579</v>
      </c>
      <c r="NC45" s="5" t="s">
        <v>579</v>
      </c>
      <c r="ND45" s="5" t="s">
        <v>579</v>
      </c>
      <c r="NE45" s="5" t="s">
        <v>579</v>
      </c>
      <c r="NF45" s="5" t="s">
        <v>579</v>
      </c>
      <c r="NG45" s="5" t="s">
        <v>1874</v>
      </c>
      <c r="NH45" s="5" t="s">
        <v>1875</v>
      </c>
      <c r="NI45" s="5" t="s">
        <v>1891</v>
      </c>
      <c r="NJ45" s="5" t="s">
        <v>1892</v>
      </c>
      <c r="NK45" s="5" t="s">
        <v>604</v>
      </c>
      <c r="NL45" s="5" t="s">
        <v>604</v>
      </c>
      <c r="NM45" s="5" t="s">
        <v>579</v>
      </c>
      <c r="NN45" s="5" t="s">
        <v>579</v>
      </c>
      <c r="NO45" s="5" t="s">
        <v>574</v>
      </c>
      <c r="NP45" s="5" t="s">
        <v>574</v>
      </c>
      <c r="NQ45" s="5" t="s">
        <v>648</v>
      </c>
      <c r="NR45" s="5" t="s">
        <v>648</v>
      </c>
      <c r="NS45" s="5" t="s">
        <v>611</v>
      </c>
      <c r="NT45" s="5" t="s">
        <v>611</v>
      </c>
      <c r="NU45" s="5" t="s">
        <v>611</v>
      </c>
      <c r="NV45" s="5" t="s">
        <v>611</v>
      </c>
      <c r="NW45" s="5" t="s">
        <v>611</v>
      </c>
      <c r="NX45" s="5" t="s">
        <v>611</v>
      </c>
      <c r="NY45" s="5" t="s">
        <v>611</v>
      </c>
      <c r="NZ45" s="5" t="s">
        <v>611</v>
      </c>
      <c r="OA45" s="5" t="s">
        <v>579</v>
      </c>
      <c r="OB45" s="5" t="s">
        <v>579</v>
      </c>
      <c r="OC45" s="5" t="s">
        <v>579</v>
      </c>
      <c r="OD45" s="5" t="s">
        <v>579</v>
      </c>
      <c r="OE45" s="5" t="s">
        <v>579</v>
      </c>
      <c r="OF45" s="5" t="s">
        <v>579</v>
      </c>
      <c r="OG45" s="5" t="s">
        <v>579</v>
      </c>
      <c r="OH45" s="5" t="s">
        <v>579</v>
      </c>
      <c r="OI45" s="5" t="s">
        <v>579</v>
      </c>
      <c r="OJ45" s="5" t="s">
        <v>579</v>
      </c>
      <c r="OK45" s="5" t="s">
        <v>579</v>
      </c>
      <c r="OL45" s="5" t="s">
        <v>579</v>
      </c>
      <c r="OM45" s="5" t="s">
        <v>611</v>
      </c>
      <c r="ON45" s="5" t="s">
        <v>611</v>
      </c>
      <c r="OO45" s="5" t="s">
        <v>579</v>
      </c>
      <c r="OP45" s="5" t="s">
        <v>579</v>
      </c>
      <c r="OQ45" s="5" t="s">
        <v>579</v>
      </c>
      <c r="OR45" s="5" t="s">
        <v>579</v>
      </c>
      <c r="OS45" s="5" t="s">
        <v>579</v>
      </c>
      <c r="OT45" s="5" t="s">
        <v>579</v>
      </c>
      <c r="OU45" s="5" t="s">
        <v>579</v>
      </c>
      <c r="OV45" s="5" t="s">
        <v>579</v>
      </c>
      <c r="OW45" s="5" t="s">
        <v>910</v>
      </c>
      <c r="OX45" s="5" t="s">
        <v>649</v>
      </c>
      <c r="OY45" s="5" t="s">
        <v>579</v>
      </c>
      <c r="OZ45" s="5" t="s">
        <v>579</v>
      </c>
      <c r="PA45" s="5" t="s">
        <v>610</v>
      </c>
      <c r="PB45" s="5" t="s">
        <v>611</v>
      </c>
      <c r="PC45" s="5" t="s">
        <v>579</v>
      </c>
      <c r="PD45" s="5" t="s">
        <v>579</v>
      </c>
      <c r="PE45" s="5" t="s">
        <v>604</v>
      </c>
      <c r="PF45" s="5" t="s">
        <v>579</v>
      </c>
      <c r="PG45" s="5" t="s">
        <v>579</v>
      </c>
      <c r="PH45" s="5" t="s">
        <v>579</v>
      </c>
      <c r="PI45" s="5" t="s">
        <v>579</v>
      </c>
      <c r="PJ45" s="5" t="s">
        <v>579</v>
      </c>
      <c r="PK45" s="5" t="s">
        <v>1893</v>
      </c>
      <c r="PL45" s="5" t="s">
        <v>741</v>
      </c>
      <c r="PM45" s="5" t="s">
        <v>911</v>
      </c>
      <c r="PN45" s="5" t="s">
        <v>911</v>
      </c>
      <c r="PO45" s="5" t="s">
        <v>579</v>
      </c>
      <c r="PP45" s="5" t="s">
        <v>579</v>
      </c>
      <c r="PQ45" s="5" t="s">
        <v>611</v>
      </c>
      <c r="PR45" s="5" t="s">
        <v>611</v>
      </c>
      <c r="PS45" s="5" t="s">
        <v>579</v>
      </c>
      <c r="PT45" s="5" t="s">
        <v>579</v>
      </c>
      <c r="PU45" s="5" t="s">
        <v>650</v>
      </c>
      <c r="PV45" s="5" t="s">
        <v>650</v>
      </c>
      <c r="PW45" s="5" t="s">
        <v>611</v>
      </c>
      <c r="PX45" s="5" t="s">
        <v>611</v>
      </c>
      <c r="PY45" s="5" t="s">
        <v>579</v>
      </c>
      <c r="PZ45" s="5" t="s">
        <v>579</v>
      </c>
      <c r="QA45" s="5" t="s">
        <v>579</v>
      </c>
      <c r="QB45" s="5" t="s">
        <v>579</v>
      </c>
      <c r="QC45" s="5" t="s">
        <v>591</v>
      </c>
      <c r="QD45" s="5" t="s">
        <v>591</v>
      </c>
      <c r="QE45" s="5" t="s">
        <v>579</v>
      </c>
      <c r="QF45" s="5" t="s">
        <v>610</v>
      </c>
      <c r="QG45" s="5" t="s">
        <v>579</v>
      </c>
      <c r="QH45" s="5" t="s">
        <v>579</v>
      </c>
      <c r="QI45" s="5" t="s">
        <v>579</v>
      </c>
      <c r="QJ45" s="5" t="s">
        <v>702</v>
      </c>
      <c r="QK45" s="5" t="s">
        <v>579</v>
      </c>
      <c r="QL45" s="5" t="s">
        <v>579</v>
      </c>
      <c r="QM45" s="5" t="s">
        <v>591</v>
      </c>
      <c r="QN45" s="5" t="s">
        <v>591</v>
      </c>
      <c r="QO45" s="5" t="s">
        <v>591</v>
      </c>
      <c r="QP45" s="5" t="s">
        <v>1881</v>
      </c>
      <c r="QQ45" s="5" t="s">
        <v>591</v>
      </c>
      <c r="QR45" s="5" t="s">
        <v>591</v>
      </c>
      <c r="QS45" s="5" t="s">
        <v>591</v>
      </c>
      <c r="QT45" s="5" t="s">
        <v>591</v>
      </c>
      <c r="QU45" s="5" t="s">
        <v>1894</v>
      </c>
      <c r="QV45" s="5" t="s">
        <v>1894</v>
      </c>
      <c r="QW45" s="5" t="s">
        <v>640</v>
      </c>
      <c r="QX45" s="5" t="s">
        <v>656</v>
      </c>
      <c r="QY45" s="5" t="s">
        <v>603</v>
      </c>
      <c r="QZ45" s="5" t="s">
        <v>579</v>
      </c>
      <c r="RA45" s="5" t="s">
        <v>604</v>
      </c>
      <c r="RB45" s="5" t="s">
        <v>604</v>
      </c>
      <c r="RC45" s="5" t="s">
        <v>592</v>
      </c>
      <c r="RD45" s="5" t="s">
        <v>591</v>
      </c>
      <c r="RE45" s="5" t="s">
        <v>591</v>
      </c>
      <c r="RF45" s="5" t="s">
        <v>591</v>
      </c>
      <c r="RG45" s="5" t="s">
        <v>591</v>
      </c>
      <c r="RH45" s="5" t="s">
        <v>591</v>
      </c>
      <c r="RI45" s="5" t="s">
        <v>591</v>
      </c>
      <c r="RJ45" s="5" t="s">
        <v>591</v>
      </c>
      <c r="RK45" s="5" t="s">
        <v>591</v>
      </c>
      <c r="RL45" s="5" t="s">
        <v>591</v>
      </c>
      <c r="RM45" s="5" t="s">
        <v>591</v>
      </c>
      <c r="RN45" s="5" t="s">
        <v>591</v>
      </c>
      <c r="RO45" s="5" t="s">
        <v>591</v>
      </c>
      <c r="RP45" s="5" t="s">
        <v>591</v>
      </c>
      <c r="RQ45" s="5" t="s">
        <v>591</v>
      </c>
      <c r="RR45" s="5" t="s">
        <v>591</v>
      </c>
      <c r="RS45" s="5" t="s">
        <v>591</v>
      </c>
      <c r="RT45" s="5" t="s">
        <v>591</v>
      </c>
      <c r="RU45" s="5" t="s">
        <v>591</v>
      </c>
      <c r="RV45" s="5" t="s">
        <v>591</v>
      </c>
      <c r="RW45" s="5" t="s">
        <v>591</v>
      </c>
      <c r="RX45" s="5" t="s">
        <v>591</v>
      </c>
      <c r="RY45" s="5" t="s">
        <v>591</v>
      </c>
      <c r="RZ45" s="5" t="s">
        <v>591</v>
      </c>
      <c r="SA45" s="5" t="s">
        <v>591</v>
      </c>
      <c r="SB45" s="5" t="s">
        <v>591</v>
      </c>
      <c r="SC45" s="5" t="s">
        <v>591</v>
      </c>
      <c r="SD45" s="5" t="s">
        <v>591</v>
      </c>
      <c r="SE45" s="5" t="s">
        <v>591</v>
      </c>
      <c r="SF45" s="5" t="s">
        <v>591</v>
      </c>
      <c r="SG45" s="5" t="s">
        <v>591</v>
      </c>
      <c r="SH45" s="5" t="s">
        <v>591</v>
      </c>
      <c r="SI45" s="5" t="s">
        <v>579</v>
      </c>
      <c r="SJ45" s="5" t="s">
        <v>579</v>
      </c>
      <c r="SK45" s="5" t="s">
        <v>591</v>
      </c>
      <c r="SL45" s="5" t="s">
        <v>591</v>
      </c>
      <c r="SM45" s="5" t="s">
        <v>611</v>
      </c>
      <c r="SN45" s="5" t="s">
        <v>611</v>
      </c>
      <c r="SO45" s="5" t="s">
        <v>611</v>
      </c>
      <c r="SP45" s="5" t="s">
        <v>611</v>
      </c>
      <c r="SQ45" s="5" t="s">
        <v>579</v>
      </c>
      <c r="SR45" s="5" t="s">
        <v>579</v>
      </c>
      <c r="SS45" s="5" t="s">
        <v>579</v>
      </c>
      <c r="ST45" s="5" t="s">
        <v>579</v>
      </c>
      <c r="SU45" s="5" t="s">
        <v>579</v>
      </c>
      <c r="SV45" s="5" t="s">
        <v>579</v>
      </c>
      <c r="SW45" s="5" t="s">
        <v>579</v>
      </c>
      <c r="SX45" s="5" t="s">
        <v>579</v>
      </c>
      <c r="SY45" s="5" t="s">
        <v>579</v>
      </c>
      <c r="SZ45" s="5" t="s">
        <v>579</v>
      </c>
      <c r="TA45" s="5" t="s">
        <v>579</v>
      </c>
      <c r="TB45" s="5" t="s">
        <v>579</v>
      </c>
      <c r="TC45" s="5" t="s">
        <v>579</v>
      </c>
      <c r="TD45" s="5" t="s">
        <v>579</v>
      </c>
      <c r="TE45" s="5" t="s">
        <v>579</v>
      </c>
      <c r="TF45" s="5" t="s">
        <v>579</v>
      </c>
      <c r="TG45" s="5" t="s">
        <v>579</v>
      </c>
      <c r="TH45" s="5" t="s">
        <v>579</v>
      </c>
      <c r="TI45" s="5" t="s">
        <v>579</v>
      </c>
      <c r="TJ45" s="5" t="s">
        <v>579</v>
      </c>
      <c r="TK45" s="5" t="s">
        <v>579</v>
      </c>
      <c r="TL45" s="5" t="s">
        <v>579</v>
      </c>
      <c r="TM45" s="5" t="s">
        <v>579</v>
      </c>
      <c r="TN45" s="5" t="s">
        <v>579</v>
      </c>
      <c r="TO45" s="5" t="s">
        <v>579</v>
      </c>
      <c r="TP45" s="5" t="s">
        <v>579</v>
      </c>
      <c r="TQ45" s="5" t="s">
        <v>579</v>
      </c>
      <c r="TR45" s="5" t="s">
        <v>579</v>
      </c>
      <c r="TS45" s="5" t="s">
        <v>579</v>
      </c>
      <c r="TT45" s="5" t="s">
        <v>702</v>
      </c>
      <c r="TU45" s="5" t="s">
        <v>579</v>
      </c>
      <c r="TV45" s="5" t="s">
        <v>579</v>
      </c>
      <c r="TW45" s="5" t="s">
        <v>579</v>
      </c>
      <c r="TX45" s="5" t="s">
        <v>579</v>
      </c>
      <c r="UI45" s="5" t="s">
        <v>579</v>
      </c>
      <c r="UJ45" s="5" t="s">
        <v>579</v>
      </c>
      <c r="UK45" s="5" t="s">
        <v>611</v>
      </c>
      <c r="UL45" s="5" t="s">
        <v>611</v>
      </c>
      <c r="UM45" s="5" t="s">
        <v>611</v>
      </c>
      <c r="UN45" s="5" t="s">
        <v>611</v>
      </c>
      <c r="UQ45" s="5" t="s">
        <v>645</v>
      </c>
      <c r="UR45" s="5" t="s">
        <v>645</v>
      </c>
      <c r="US45" s="5" t="s">
        <v>658</v>
      </c>
      <c r="UT45" s="5" t="s">
        <v>659</v>
      </c>
      <c r="UU45" s="5" t="s">
        <v>1895</v>
      </c>
      <c r="UV45" s="5" t="s">
        <v>572</v>
      </c>
      <c r="UW45" s="5" t="s">
        <v>987</v>
      </c>
      <c r="UX45" s="5" t="s">
        <v>1896</v>
      </c>
      <c r="UY45" s="5" t="s">
        <v>572</v>
      </c>
      <c r="UZ45" s="5" t="s">
        <v>989</v>
      </c>
      <c r="VA45" s="5" t="s">
        <v>1897</v>
      </c>
      <c r="VB45" s="5" t="s">
        <v>572</v>
      </c>
    </row>
    <row r="46" spans="1:574" s="5" customFormat="1" x14ac:dyDescent="0.25">
      <c r="A46" s="5" t="s">
        <v>572</v>
      </c>
      <c r="B46" s="5" t="s">
        <v>1898</v>
      </c>
      <c r="C46" s="5" t="s">
        <v>574</v>
      </c>
      <c r="D46" s="5" t="s">
        <v>1899</v>
      </c>
      <c r="E46" s="5" t="s">
        <v>574</v>
      </c>
      <c r="F46" s="5" t="s">
        <v>576</v>
      </c>
      <c r="G46" s="5" t="s">
        <v>713</v>
      </c>
      <c r="H46" s="5" t="s">
        <v>572</v>
      </c>
      <c r="I46" s="5" t="s">
        <v>578</v>
      </c>
      <c r="J46" s="5" t="s">
        <v>578</v>
      </c>
      <c r="K46" s="5" t="s">
        <v>577</v>
      </c>
      <c r="L46" s="5" t="s">
        <v>579</v>
      </c>
      <c r="M46" s="15">
        <v>75</v>
      </c>
      <c r="N46" s="5" t="s">
        <v>572</v>
      </c>
      <c r="O46" s="5" t="s">
        <v>579</v>
      </c>
      <c r="P46" s="5" t="s">
        <v>579</v>
      </c>
      <c r="Q46" s="5" t="s">
        <v>577</v>
      </c>
      <c r="R46" s="5" t="s">
        <v>579</v>
      </c>
      <c r="S46" s="5" t="s">
        <v>579</v>
      </c>
      <c r="T46" s="5" t="s">
        <v>577</v>
      </c>
      <c r="U46" s="5" t="s">
        <v>579</v>
      </c>
      <c r="V46" s="5" t="s">
        <v>1829</v>
      </c>
      <c r="W46" s="5" t="s">
        <v>577</v>
      </c>
      <c r="X46" s="5" t="s">
        <v>1900</v>
      </c>
      <c r="Y46" s="5" t="s">
        <v>1900</v>
      </c>
      <c r="Z46" s="5" t="s">
        <v>577</v>
      </c>
      <c r="AA46" s="5" t="s">
        <v>1901</v>
      </c>
      <c r="AB46" s="5" t="s">
        <v>1901</v>
      </c>
      <c r="AC46" s="5" t="s">
        <v>577</v>
      </c>
      <c r="AD46" s="5" t="s">
        <v>1902</v>
      </c>
      <c r="AE46" s="5" t="s">
        <v>1902</v>
      </c>
      <c r="AF46" s="5" t="s">
        <v>577</v>
      </c>
      <c r="AG46" s="5" t="s">
        <v>1903</v>
      </c>
      <c r="AH46" s="5" t="s">
        <v>1903</v>
      </c>
      <c r="AI46" s="5" t="s">
        <v>577</v>
      </c>
      <c r="AJ46" s="5" t="s">
        <v>1904</v>
      </c>
      <c r="AK46" s="5" t="s">
        <v>1904</v>
      </c>
      <c r="AL46" s="5" t="s">
        <v>577</v>
      </c>
      <c r="AM46" s="5" t="s">
        <v>1751</v>
      </c>
      <c r="AN46" s="5" t="s">
        <v>1751</v>
      </c>
      <c r="AO46" s="5" t="s">
        <v>577</v>
      </c>
      <c r="AP46" s="5" t="s">
        <v>584</v>
      </c>
      <c r="AQ46" s="5" t="s">
        <v>579</v>
      </c>
      <c r="AR46" s="5" t="s">
        <v>577</v>
      </c>
      <c r="AS46" s="5" t="s">
        <v>586</v>
      </c>
      <c r="AT46" s="5" t="s">
        <v>1793</v>
      </c>
      <c r="AU46" s="5" t="s">
        <v>572</v>
      </c>
      <c r="AV46" s="5" t="s">
        <v>645</v>
      </c>
      <c r="AW46" s="5" t="s">
        <v>645</v>
      </c>
      <c r="AX46" s="5" t="s">
        <v>577</v>
      </c>
      <c r="AY46" s="5" t="s">
        <v>713</v>
      </c>
      <c r="AZ46" s="5" t="s">
        <v>713</v>
      </c>
      <c r="BA46" s="5" t="s">
        <v>577</v>
      </c>
      <c r="BB46" s="5" t="s">
        <v>579</v>
      </c>
      <c r="BC46" s="5" t="s">
        <v>579</v>
      </c>
      <c r="BD46" s="5" t="s">
        <v>577</v>
      </c>
      <c r="BE46" s="5" t="s">
        <v>579</v>
      </c>
      <c r="BF46" s="5" t="s">
        <v>579</v>
      </c>
      <c r="BG46" s="5" t="s">
        <v>577</v>
      </c>
      <c r="BH46" s="5" t="s">
        <v>579</v>
      </c>
      <c r="BI46" s="5" t="s">
        <v>579</v>
      </c>
      <c r="BJ46" s="5" t="s">
        <v>577</v>
      </c>
      <c r="BK46" s="5" t="s">
        <v>579</v>
      </c>
      <c r="BL46" s="5" t="s">
        <v>579</v>
      </c>
      <c r="BM46" s="5" t="s">
        <v>577</v>
      </c>
      <c r="BN46" s="5" t="s">
        <v>954</v>
      </c>
      <c r="BO46" s="5" t="s">
        <v>954</v>
      </c>
      <c r="BP46" s="5" t="s">
        <v>577</v>
      </c>
      <c r="BQ46" s="5" t="s">
        <v>1905</v>
      </c>
      <c r="BR46" s="5" t="s">
        <v>1905</v>
      </c>
      <c r="BS46" s="5" t="s">
        <v>577</v>
      </c>
      <c r="BT46" s="5" t="s">
        <v>579</v>
      </c>
      <c r="BU46" s="5" t="s">
        <v>1906</v>
      </c>
      <c r="BV46" s="5" t="s">
        <v>1906</v>
      </c>
      <c r="BW46" s="5" t="s">
        <v>577</v>
      </c>
      <c r="BX46" s="5" t="s">
        <v>590</v>
      </c>
      <c r="BY46" s="5" t="s">
        <v>590</v>
      </c>
      <c r="BZ46" s="5" t="s">
        <v>577</v>
      </c>
      <c r="CA46" s="5" t="s">
        <v>1835</v>
      </c>
      <c r="CB46" s="5" t="s">
        <v>579</v>
      </c>
      <c r="CC46" s="5" t="s">
        <v>572</v>
      </c>
      <c r="CD46" s="5" t="s">
        <v>1907</v>
      </c>
      <c r="CE46" s="5" t="s">
        <v>579</v>
      </c>
      <c r="CF46" s="5" t="s">
        <v>577</v>
      </c>
      <c r="CG46" s="5" t="s">
        <v>591</v>
      </c>
      <c r="CH46" s="5" t="s">
        <v>591</v>
      </c>
      <c r="CI46" s="5" t="s">
        <v>577</v>
      </c>
      <c r="CJ46" s="5" t="s">
        <v>593</v>
      </c>
      <c r="CK46" s="5" t="s">
        <v>591</v>
      </c>
      <c r="CL46" s="5" t="s">
        <v>577</v>
      </c>
      <c r="CM46" s="5" t="s">
        <v>1908</v>
      </c>
      <c r="CN46" s="5" t="s">
        <v>591</v>
      </c>
      <c r="CO46" s="5" t="s">
        <v>577</v>
      </c>
      <c r="CP46" s="5" t="s">
        <v>592</v>
      </c>
      <c r="CQ46" s="5" t="s">
        <v>591</v>
      </c>
      <c r="CR46" s="5" t="s">
        <v>577</v>
      </c>
      <c r="CS46" s="5" t="s">
        <v>1909</v>
      </c>
      <c r="CT46" s="5" t="s">
        <v>591</v>
      </c>
      <c r="CU46" s="5" t="s">
        <v>577</v>
      </c>
      <c r="CV46" s="5" t="s">
        <v>591</v>
      </c>
      <c r="CW46" s="5" t="s">
        <v>591</v>
      </c>
      <c r="CX46" s="5" t="s">
        <v>577</v>
      </c>
      <c r="CY46" s="5" t="s">
        <v>591</v>
      </c>
      <c r="CZ46" s="5" t="s">
        <v>591</v>
      </c>
      <c r="DA46" s="5" t="s">
        <v>577</v>
      </c>
      <c r="DB46" s="5" t="s">
        <v>591</v>
      </c>
      <c r="DC46" s="5" t="s">
        <v>591</v>
      </c>
      <c r="DD46" s="5" t="s">
        <v>577</v>
      </c>
      <c r="DE46" s="5" t="s">
        <v>1910</v>
      </c>
      <c r="DF46" s="5" t="s">
        <v>591</v>
      </c>
      <c r="DG46" s="5" t="s">
        <v>577</v>
      </c>
      <c r="DH46" s="5" t="s">
        <v>579</v>
      </c>
      <c r="DI46" s="5" t="s">
        <v>579</v>
      </c>
      <c r="DJ46" s="5" t="s">
        <v>577</v>
      </c>
      <c r="DK46" s="5" t="s">
        <v>579</v>
      </c>
      <c r="DL46" s="5" t="s">
        <v>579</v>
      </c>
      <c r="DM46" s="5" t="s">
        <v>577</v>
      </c>
      <c r="DN46" s="5" t="s">
        <v>591</v>
      </c>
      <c r="DO46" s="5" t="s">
        <v>591</v>
      </c>
      <c r="DP46" s="5" t="s">
        <v>577</v>
      </c>
      <c r="DQ46" s="5" t="s">
        <v>579</v>
      </c>
      <c r="DR46" s="5" t="s">
        <v>579</v>
      </c>
      <c r="DS46" s="5" t="s">
        <v>577</v>
      </c>
      <c r="DT46" s="5" t="s">
        <v>579</v>
      </c>
      <c r="DU46" s="5" t="s">
        <v>579</v>
      </c>
      <c r="DV46" s="5" t="s">
        <v>577</v>
      </c>
      <c r="DW46" s="5" t="s">
        <v>579</v>
      </c>
      <c r="DX46" s="5" t="s">
        <v>579</v>
      </c>
      <c r="DY46" s="5" t="s">
        <v>577</v>
      </c>
      <c r="DZ46" s="5" t="s">
        <v>579</v>
      </c>
      <c r="EA46" s="5" t="s">
        <v>579</v>
      </c>
      <c r="EB46" s="5" t="s">
        <v>577</v>
      </c>
      <c r="EC46" s="5" t="s">
        <v>1911</v>
      </c>
      <c r="ED46" s="5" t="s">
        <v>1912</v>
      </c>
      <c r="EE46" s="5" t="s">
        <v>1480</v>
      </c>
      <c r="EF46" s="5" t="s">
        <v>1480</v>
      </c>
      <c r="EG46" s="5" t="s">
        <v>1913</v>
      </c>
      <c r="EH46" s="5" t="s">
        <v>1914</v>
      </c>
      <c r="EI46" s="5" t="s">
        <v>1911</v>
      </c>
      <c r="EJ46" s="5" t="s">
        <v>1912</v>
      </c>
      <c r="EK46" s="5" t="s">
        <v>604</v>
      </c>
      <c r="EL46" s="5" t="s">
        <v>604</v>
      </c>
      <c r="EM46" s="5" t="s">
        <v>605</v>
      </c>
      <c r="EN46" s="5" t="s">
        <v>605</v>
      </c>
      <c r="EO46" s="5" t="s">
        <v>606</v>
      </c>
      <c r="EP46" s="5" t="s">
        <v>606</v>
      </c>
      <c r="EQ46" s="5" t="s">
        <v>579</v>
      </c>
      <c r="ER46" s="5" t="s">
        <v>607</v>
      </c>
      <c r="ES46" s="5" t="s">
        <v>608</v>
      </c>
      <c r="ET46" s="5" t="s">
        <v>608</v>
      </c>
      <c r="EW46" s="5" t="s">
        <v>605</v>
      </c>
      <c r="EX46" s="5" t="s">
        <v>604</v>
      </c>
      <c r="EY46" s="5" t="s">
        <v>1915</v>
      </c>
      <c r="EZ46" s="5" t="s">
        <v>1915</v>
      </c>
      <c r="FA46" s="5" t="s">
        <v>610</v>
      </c>
      <c r="FB46" s="5" t="s">
        <v>610</v>
      </c>
      <c r="FC46" s="5" t="s">
        <v>610</v>
      </c>
      <c r="FD46" s="5" t="s">
        <v>610</v>
      </c>
      <c r="FE46" s="5" t="s">
        <v>611</v>
      </c>
      <c r="FF46" s="5" t="s">
        <v>611</v>
      </c>
      <c r="FG46" s="5" t="s">
        <v>604</v>
      </c>
      <c r="FH46" s="5" t="s">
        <v>604</v>
      </c>
      <c r="FI46" s="5" t="s">
        <v>610</v>
      </c>
      <c r="FJ46" s="5" t="s">
        <v>610</v>
      </c>
      <c r="FK46" s="5" t="s">
        <v>611</v>
      </c>
      <c r="FL46" s="5" t="s">
        <v>611</v>
      </c>
      <c r="FM46" s="5" t="s">
        <v>1916</v>
      </c>
      <c r="FN46" s="5" t="s">
        <v>1912</v>
      </c>
      <c r="FO46" s="5" t="s">
        <v>613</v>
      </c>
      <c r="FP46" s="5" t="s">
        <v>613</v>
      </c>
      <c r="FQ46" s="5" t="s">
        <v>579</v>
      </c>
      <c r="FR46" s="5" t="s">
        <v>579</v>
      </c>
      <c r="FS46" s="5" t="s">
        <v>1910</v>
      </c>
      <c r="FT46" s="5" t="s">
        <v>1910</v>
      </c>
      <c r="FU46" s="5" t="s">
        <v>579</v>
      </c>
      <c r="FV46" s="5" t="s">
        <v>579</v>
      </c>
      <c r="FW46" s="5" t="s">
        <v>579</v>
      </c>
      <c r="FX46" s="5" t="s">
        <v>579</v>
      </c>
      <c r="FY46" s="5" t="s">
        <v>1917</v>
      </c>
      <c r="FZ46" s="5" t="s">
        <v>1917</v>
      </c>
      <c r="GA46" s="5" t="s">
        <v>1485</v>
      </c>
      <c r="GB46" s="5" t="s">
        <v>1485</v>
      </c>
      <c r="GK46" s="5" t="s">
        <v>579</v>
      </c>
      <c r="GL46" s="5" t="s">
        <v>579</v>
      </c>
      <c r="GM46" s="5" t="s">
        <v>1918</v>
      </c>
      <c r="GN46" s="5" t="s">
        <v>1918</v>
      </c>
      <c r="GO46" s="5" t="s">
        <v>1910</v>
      </c>
      <c r="GP46" s="5" t="s">
        <v>1918</v>
      </c>
      <c r="GQ46" s="5" t="s">
        <v>576</v>
      </c>
      <c r="GR46" s="5" t="s">
        <v>576</v>
      </c>
      <c r="GS46" s="5" t="s">
        <v>620</v>
      </c>
      <c r="GT46" s="5" t="s">
        <v>620</v>
      </c>
      <c r="GW46" s="5" t="s">
        <v>1764</v>
      </c>
      <c r="GX46" s="5" t="s">
        <v>1764</v>
      </c>
      <c r="GY46" s="5" t="s">
        <v>1765</v>
      </c>
      <c r="GZ46" s="5" t="s">
        <v>1765</v>
      </c>
      <c r="HA46" s="5" t="s">
        <v>579</v>
      </c>
      <c r="HB46" s="5" t="s">
        <v>579</v>
      </c>
      <c r="HC46" s="5" t="s">
        <v>610</v>
      </c>
      <c r="HD46" s="5" t="s">
        <v>610</v>
      </c>
      <c r="HE46" s="8" t="s">
        <v>1766</v>
      </c>
      <c r="HF46" s="8" t="s">
        <v>1766</v>
      </c>
      <c r="HG46" s="5" t="s">
        <v>1919</v>
      </c>
      <c r="HH46" s="5" t="s">
        <v>579</v>
      </c>
      <c r="HI46" s="5" t="s">
        <v>1920</v>
      </c>
      <c r="HJ46" s="5" t="s">
        <v>579</v>
      </c>
      <c r="HK46" s="5" t="s">
        <v>579</v>
      </c>
      <c r="HL46" s="5" t="s">
        <v>1847</v>
      </c>
      <c r="HM46" s="5" t="s">
        <v>1480</v>
      </c>
      <c r="HN46" s="5" t="s">
        <v>1480</v>
      </c>
      <c r="HO46" s="5" t="s">
        <v>626</v>
      </c>
      <c r="HP46" s="5" t="s">
        <v>626</v>
      </c>
      <c r="HQ46" s="5" t="s">
        <v>1488</v>
      </c>
      <c r="HR46" s="5" t="s">
        <v>1488</v>
      </c>
      <c r="HS46" s="5" t="s">
        <v>1489</v>
      </c>
      <c r="HT46" s="5" t="s">
        <v>1489</v>
      </c>
      <c r="HU46" s="5" t="s">
        <v>645</v>
      </c>
      <c r="HV46" s="5" t="s">
        <v>645</v>
      </c>
      <c r="HW46" s="5" t="s">
        <v>591</v>
      </c>
      <c r="HX46" s="5" t="s">
        <v>591</v>
      </c>
      <c r="HY46" s="5" t="s">
        <v>579</v>
      </c>
      <c r="HZ46" s="5" t="s">
        <v>579</v>
      </c>
      <c r="IA46" s="5" t="s">
        <v>1490</v>
      </c>
      <c r="IB46" s="5" t="s">
        <v>1490</v>
      </c>
      <c r="IC46" s="5" t="s">
        <v>609</v>
      </c>
      <c r="ID46" s="5" t="s">
        <v>609</v>
      </c>
      <c r="IE46" s="5" t="s">
        <v>579</v>
      </c>
      <c r="IF46" s="5" t="s">
        <v>579</v>
      </c>
      <c r="IG46" s="5" t="s">
        <v>611</v>
      </c>
      <c r="IH46" s="5" t="s">
        <v>611</v>
      </c>
      <c r="II46" s="5" t="s">
        <v>579</v>
      </c>
      <c r="IJ46" s="5" t="s">
        <v>579</v>
      </c>
      <c r="IK46" s="5" t="s">
        <v>1692</v>
      </c>
      <c r="IL46" s="5" t="s">
        <v>1692</v>
      </c>
      <c r="IM46" s="5" t="s">
        <v>1921</v>
      </c>
      <c r="IN46" s="5" t="s">
        <v>1921</v>
      </c>
      <c r="IO46" s="5" t="s">
        <v>691</v>
      </c>
      <c r="IP46" s="5" t="s">
        <v>691</v>
      </c>
      <c r="IQ46" s="5" t="s">
        <v>1854</v>
      </c>
      <c r="IR46" s="5" t="s">
        <v>1854</v>
      </c>
      <c r="IS46" s="5" t="s">
        <v>611</v>
      </c>
      <c r="IT46" s="5" t="s">
        <v>611</v>
      </c>
      <c r="IU46" s="5" t="s">
        <v>579</v>
      </c>
      <c r="IV46" s="5" t="s">
        <v>579</v>
      </c>
      <c r="IW46" s="5" t="s">
        <v>579</v>
      </c>
      <c r="IX46" s="5" t="s">
        <v>579</v>
      </c>
      <c r="IY46" s="5" t="s">
        <v>579</v>
      </c>
      <c r="IZ46" s="5" t="s">
        <v>579</v>
      </c>
      <c r="JA46" s="5" t="s">
        <v>579</v>
      </c>
      <c r="JB46" s="5" t="s">
        <v>579</v>
      </c>
      <c r="JC46" s="5" t="s">
        <v>579</v>
      </c>
      <c r="JD46" s="5" t="s">
        <v>579</v>
      </c>
      <c r="JE46" s="5" t="s">
        <v>635</v>
      </c>
      <c r="JF46" s="5" t="s">
        <v>635</v>
      </c>
      <c r="JG46" s="5" t="s">
        <v>1910</v>
      </c>
      <c r="JH46" s="5" t="s">
        <v>591</v>
      </c>
      <c r="JI46" s="5" t="s">
        <v>591</v>
      </c>
      <c r="JJ46" s="5" t="s">
        <v>591</v>
      </c>
      <c r="JK46" s="5" t="s">
        <v>591</v>
      </c>
      <c r="JL46" s="5" t="s">
        <v>591</v>
      </c>
      <c r="JM46" s="5" t="s">
        <v>591</v>
      </c>
      <c r="JN46" s="5" t="s">
        <v>591</v>
      </c>
      <c r="JO46" s="5" t="s">
        <v>591</v>
      </c>
      <c r="JP46" s="5" t="s">
        <v>591</v>
      </c>
      <c r="JQ46" s="5" t="s">
        <v>591</v>
      </c>
      <c r="JR46" s="5" t="s">
        <v>591</v>
      </c>
      <c r="JS46" s="5" t="s">
        <v>591</v>
      </c>
      <c r="JT46" s="5" t="s">
        <v>591</v>
      </c>
      <c r="JU46" s="5" t="s">
        <v>591</v>
      </c>
      <c r="JV46" s="5" t="s">
        <v>591</v>
      </c>
      <c r="JW46" s="5" t="s">
        <v>591</v>
      </c>
      <c r="JX46" s="5" t="s">
        <v>591</v>
      </c>
      <c r="JY46" s="5" t="s">
        <v>591</v>
      </c>
      <c r="JZ46" s="5" t="s">
        <v>591</v>
      </c>
      <c r="KA46" s="5" t="s">
        <v>591</v>
      </c>
      <c r="KB46" s="5" t="s">
        <v>591</v>
      </c>
      <c r="KC46" s="5" t="s">
        <v>591</v>
      </c>
      <c r="KD46" s="5" t="s">
        <v>591</v>
      </c>
      <c r="KE46" s="5" t="s">
        <v>591</v>
      </c>
      <c r="KF46" s="5" t="s">
        <v>591</v>
      </c>
      <c r="KG46" s="5" t="s">
        <v>656</v>
      </c>
      <c r="KH46" s="5" t="s">
        <v>656</v>
      </c>
      <c r="KI46" s="5" t="s">
        <v>579</v>
      </c>
      <c r="KJ46" s="5" t="s">
        <v>579</v>
      </c>
      <c r="KK46" s="5" t="s">
        <v>642</v>
      </c>
      <c r="KL46" s="5" t="s">
        <v>642</v>
      </c>
      <c r="KM46" s="5" t="s">
        <v>591</v>
      </c>
      <c r="KN46" s="5" t="s">
        <v>591</v>
      </c>
      <c r="KO46" s="5" t="s">
        <v>591</v>
      </c>
      <c r="KP46" s="5" t="s">
        <v>591</v>
      </c>
      <c r="KQ46" s="5" t="s">
        <v>591</v>
      </c>
      <c r="KR46" s="5" t="s">
        <v>591</v>
      </c>
      <c r="KS46" s="5" t="s">
        <v>591</v>
      </c>
      <c r="KT46" s="5" t="s">
        <v>591</v>
      </c>
      <c r="KU46" s="5" t="s">
        <v>591</v>
      </c>
      <c r="KV46" s="5" t="s">
        <v>591</v>
      </c>
      <c r="KW46" s="5" t="s">
        <v>591</v>
      </c>
      <c r="KX46" s="5" t="s">
        <v>591</v>
      </c>
      <c r="KY46" s="5" t="s">
        <v>579</v>
      </c>
      <c r="KZ46" s="5" t="s">
        <v>579</v>
      </c>
      <c r="LA46" s="5" t="s">
        <v>579</v>
      </c>
      <c r="LB46" s="5" t="s">
        <v>579</v>
      </c>
      <c r="LC46" s="5" t="s">
        <v>579</v>
      </c>
      <c r="LD46" s="5" t="s">
        <v>579</v>
      </c>
      <c r="LE46" s="5" t="s">
        <v>579</v>
      </c>
      <c r="LF46" s="5" t="s">
        <v>579</v>
      </c>
      <c r="LG46" s="5" t="s">
        <v>579</v>
      </c>
      <c r="LH46" s="5" t="s">
        <v>579</v>
      </c>
      <c r="LI46" s="5" t="s">
        <v>579</v>
      </c>
      <c r="LJ46" s="5" t="s">
        <v>579</v>
      </c>
      <c r="LK46" s="5" t="s">
        <v>579</v>
      </c>
      <c r="LL46" s="5" t="s">
        <v>579</v>
      </c>
      <c r="LM46" s="5" t="s">
        <v>579</v>
      </c>
      <c r="LN46" s="5" t="s">
        <v>579</v>
      </c>
      <c r="LO46" s="5" t="s">
        <v>579</v>
      </c>
      <c r="LP46" s="5" t="s">
        <v>579</v>
      </c>
      <c r="LQ46" s="5" t="s">
        <v>591</v>
      </c>
      <c r="LR46" s="5" t="s">
        <v>591</v>
      </c>
      <c r="LS46" s="5" t="s">
        <v>579</v>
      </c>
      <c r="LT46" s="5" t="s">
        <v>579</v>
      </c>
      <c r="LU46" s="5" t="s">
        <v>579</v>
      </c>
      <c r="LV46" s="5" t="s">
        <v>579</v>
      </c>
      <c r="LW46" s="5" t="s">
        <v>579</v>
      </c>
      <c r="LX46" s="5" t="s">
        <v>579</v>
      </c>
      <c r="LY46" s="5" t="s">
        <v>611</v>
      </c>
      <c r="LZ46" s="5" t="s">
        <v>611</v>
      </c>
      <c r="MA46" s="5" t="s">
        <v>579</v>
      </c>
      <c r="MB46" s="5" t="s">
        <v>579</v>
      </c>
      <c r="MC46" s="5" t="s">
        <v>1498</v>
      </c>
      <c r="MD46" s="5" t="s">
        <v>1498</v>
      </c>
      <c r="ME46" s="5" t="s">
        <v>645</v>
      </c>
      <c r="MF46" s="5" t="s">
        <v>645</v>
      </c>
      <c r="MG46" s="5" t="s">
        <v>645</v>
      </c>
      <c r="MH46" s="5" t="s">
        <v>645</v>
      </c>
      <c r="MI46" s="5" t="s">
        <v>630</v>
      </c>
      <c r="MJ46" s="5" t="s">
        <v>630</v>
      </c>
      <c r="MK46" s="5" t="s">
        <v>591</v>
      </c>
      <c r="ML46" s="5" t="s">
        <v>591</v>
      </c>
      <c r="MM46" s="5" t="s">
        <v>819</v>
      </c>
      <c r="MN46" s="5" t="s">
        <v>579</v>
      </c>
      <c r="MO46" s="5" t="s">
        <v>586</v>
      </c>
      <c r="MP46" s="5" t="s">
        <v>579</v>
      </c>
      <c r="MQ46" s="5" t="s">
        <v>591</v>
      </c>
      <c r="MR46" s="5" t="s">
        <v>591</v>
      </c>
      <c r="MS46" s="5" t="s">
        <v>591</v>
      </c>
      <c r="MT46" s="5" t="s">
        <v>591</v>
      </c>
      <c r="MU46" s="5" t="s">
        <v>579</v>
      </c>
      <c r="MV46" s="5" t="s">
        <v>579</v>
      </c>
      <c r="MW46" s="5" t="s">
        <v>579</v>
      </c>
      <c r="MX46" s="5" t="s">
        <v>579</v>
      </c>
      <c r="MY46" s="5" t="s">
        <v>579</v>
      </c>
      <c r="MZ46" s="5" t="s">
        <v>579</v>
      </c>
      <c r="NA46" s="5" t="s">
        <v>579</v>
      </c>
      <c r="NB46" s="5" t="s">
        <v>579</v>
      </c>
      <c r="NC46" s="5" t="s">
        <v>579</v>
      </c>
      <c r="ND46" s="5" t="s">
        <v>579</v>
      </c>
      <c r="NE46" s="5" t="s">
        <v>579</v>
      </c>
      <c r="NF46" s="5" t="s">
        <v>579</v>
      </c>
      <c r="NG46" s="5" t="s">
        <v>1911</v>
      </c>
      <c r="NH46" s="5" t="s">
        <v>1912</v>
      </c>
      <c r="NI46" s="5" t="s">
        <v>1922</v>
      </c>
      <c r="NJ46" s="5" t="s">
        <v>1923</v>
      </c>
      <c r="NK46" s="5" t="s">
        <v>605</v>
      </c>
      <c r="NL46" s="5" t="s">
        <v>605</v>
      </c>
      <c r="NM46" s="5" t="s">
        <v>605</v>
      </c>
      <c r="NN46" s="5" t="s">
        <v>605</v>
      </c>
      <c r="NO46" s="5" t="s">
        <v>574</v>
      </c>
      <c r="NP46" s="5" t="s">
        <v>574</v>
      </c>
      <c r="NQ46" s="5" t="s">
        <v>648</v>
      </c>
      <c r="NR46" s="5" t="s">
        <v>648</v>
      </c>
      <c r="NS46" s="5" t="s">
        <v>611</v>
      </c>
      <c r="NT46" s="5" t="s">
        <v>611</v>
      </c>
      <c r="NU46" s="5" t="s">
        <v>611</v>
      </c>
      <c r="NV46" s="5" t="s">
        <v>611</v>
      </c>
      <c r="NW46" s="5" t="s">
        <v>611</v>
      </c>
      <c r="NX46" s="5" t="s">
        <v>611</v>
      </c>
      <c r="NY46" s="5" t="s">
        <v>611</v>
      </c>
      <c r="NZ46" s="5" t="s">
        <v>611</v>
      </c>
      <c r="OA46" s="5" t="s">
        <v>579</v>
      </c>
      <c r="OB46" s="5" t="s">
        <v>579</v>
      </c>
      <c r="OC46" s="5" t="s">
        <v>579</v>
      </c>
      <c r="OD46" s="5" t="s">
        <v>579</v>
      </c>
      <c r="OE46" s="5" t="s">
        <v>579</v>
      </c>
      <c r="OF46" s="5" t="s">
        <v>579</v>
      </c>
      <c r="OG46" s="5" t="s">
        <v>579</v>
      </c>
      <c r="OH46" s="5" t="s">
        <v>579</v>
      </c>
      <c r="OI46" s="5" t="s">
        <v>579</v>
      </c>
      <c r="OJ46" s="5" t="s">
        <v>579</v>
      </c>
      <c r="OK46" s="5" t="s">
        <v>579</v>
      </c>
      <c r="OL46" s="5" t="s">
        <v>579</v>
      </c>
      <c r="OM46" s="5" t="s">
        <v>611</v>
      </c>
      <c r="ON46" s="5" t="s">
        <v>611</v>
      </c>
      <c r="OO46" s="5" t="s">
        <v>579</v>
      </c>
      <c r="OP46" s="5" t="s">
        <v>579</v>
      </c>
      <c r="OQ46" s="5" t="s">
        <v>579</v>
      </c>
      <c r="OR46" s="5" t="s">
        <v>579</v>
      </c>
      <c r="OS46" s="5" t="s">
        <v>579</v>
      </c>
      <c r="OT46" s="5" t="s">
        <v>579</v>
      </c>
      <c r="OU46" s="5" t="s">
        <v>579</v>
      </c>
      <c r="OV46" s="5" t="s">
        <v>579</v>
      </c>
      <c r="OW46" s="5" t="s">
        <v>1500</v>
      </c>
      <c r="OX46" s="5" t="s">
        <v>649</v>
      </c>
      <c r="OY46" s="5" t="s">
        <v>579</v>
      </c>
      <c r="OZ46" s="5" t="s">
        <v>579</v>
      </c>
      <c r="PA46" s="5" t="s">
        <v>610</v>
      </c>
      <c r="PB46" s="5" t="s">
        <v>611</v>
      </c>
      <c r="PC46" s="5" t="s">
        <v>579</v>
      </c>
      <c r="PD46" s="5" t="s">
        <v>579</v>
      </c>
      <c r="PE46" s="5" t="s">
        <v>604</v>
      </c>
      <c r="PF46" s="5" t="s">
        <v>579</v>
      </c>
      <c r="PG46" s="5" t="s">
        <v>604</v>
      </c>
      <c r="PH46" s="5" t="s">
        <v>579</v>
      </c>
      <c r="PI46" s="5" t="s">
        <v>1501</v>
      </c>
      <c r="PJ46" s="5" t="s">
        <v>579</v>
      </c>
      <c r="PK46" s="5" t="s">
        <v>1906</v>
      </c>
      <c r="PL46" s="5" t="s">
        <v>1906</v>
      </c>
      <c r="PM46" s="5" t="s">
        <v>1502</v>
      </c>
      <c r="PN46" s="5" t="s">
        <v>1502</v>
      </c>
      <c r="PO46" s="5" t="s">
        <v>579</v>
      </c>
      <c r="PP46" s="5" t="s">
        <v>579</v>
      </c>
      <c r="PQ46" s="5" t="s">
        <v>611</v>
      </c>
      <c r="PR46" s="5" t="s">
        <v>611</v>
      </c>
      <c r="PS46" s="5" t="s">
        <v>579</v>
      </c>
      <c r="PT46" s="5" t="s">
        <v>579</v>
      </c>
      <c r="PU46" s="5" t="s">
        <v>650</v>
      </c>
      <c r="PV46" s="5" t="s">
        <v>650</v>
      </c>
      <c r="PW46" s="5" t="s">
        <v>611</v>
      </c>
      <c r="PX46" s="5" t="s">
        <v>611</v>
      </c>
      <c r="PY46" s="5" t="s">
        <v>579</v>
      </c>
      <c r="PZ46" s="5" t="s">
        <v>579</v>
      </c>
      <c r="QA46" s="5" t="s">
        <v>579</v>
      </c>
      <c r="QB46" s="5" t="s">
        <v>579</v>
      </c>
      <c r="QC46" s="5" t="s">
        <v>591</v>
      </c>
      <c r="QD46" s="5" t="s">
        <v>591</v>
      </c>
      <c r="QE46" s="5" t="s">
        <v>579</v>
      </c>
      <c r="QF46" s="5" t="s">
        <v>610</v>
      </c>
      <c r="QG46" s="5" t="s">
        <v>579</v>
      </c>
      <c r="QH46" s="5" t="s">
        <v>579</v>
      </c>
      <c r="QI46" s="5" t="s">
        <v>579</v>
      </c>
      <c r="QJ46" s="5" t="s">
        <v>702</v>
      </c>
      <c r="QK46" s="5" t="s">
        <v>579</v>
      </c>
      <c r="QL46" s="5" t="s">
        <v>579</v>
      </c>
      <c r="QM46" s="5" t="s">
        <v>591</v>
      </c>
      <c r="QN46" s="5" t="s">
        <v>591</v>
      </c>
      <c r="QO46" s="5" t="s">
        <v>591</v>
      </c>
      <c r="QP46" s="5" t="s">
        <v>1918</v>
      </c>
      <c r="QQ46" s="5" t="s">
        <v>591</v>
      </c>
      <c r="QR46" s="5" t="s">
        <v>591</v>
      </c>
      <c r="QS46" s="5" t="s">
        <v>591</v>
      </c>
      <c r="QT46" s="5" t="s">
        <v>591</v>
      </c>
      <c r="QU46" s="5" t="s">
        <v>591</v>
      </c>
      <c r="QV46" s="5" t="s">
        <v>591</v>
      </c>
      <c r="QW46" s="5" t="s">
        <v>656</v>
      </c>
      <c r="QX46" s="5" t="s">
        <v>656</v>
      </c>
      <c r="QY46" s="5" t="s">
        <v>579</v>
      </c>
      <c r="QZ46" s="5" t="s">
        <v>579</v>
      </c>
      <c r="RA46" s="5" t="s">
        <v>1021</v>
      </c>
      <c r="RB46" s="5" t="s">
        <v>1021</v>
      </c>
      <c r="RC46" s="5" t="s">
        <v>592</v>
      </c>
      <c r="RD46" s="5" t="s">
        <v>591</v>
      </c>
      <c r="RE46" s="5" t="s">
        <v>591</v>
      </c>
      <c r="RF46" s="5" t="s">
        <v>591</v>
      </c>
      <c r="RG46" s="5" t="s">
        <v>591</v>
      </c>
      <c r="RH46" s="5" t="s">
        <v>591</v>
      </c>
      <c r="RI46" s="5" t="s">
        <v>591</v>
      </c>
      <c r="RJ46" s="5" t="s">
        <v>591</v>
      </c>
      <c r="RK46" s="5" t="s">
        <v>591</v>
      </c>
      <c r="RL46" s="5" t="s">
        <v>591</v>
      </c>
      <c r="RM46" s="5" t="s">
        <v>591</v>
      </c>
      <c r="RN46" s="5" t="s">
        <v>591</v>
      </c>
      <c r="RO46" s="5" t="s">
        <v>591</v>
      </c>
      <c r="RP46" s="5" t="s">
        <v>591</v>
      </c>
      <c r="RQ46" s="5" t="s">
        <v>591</v>
      </c>
      <c r="RR46" s="5" t="s">
        <v>591</v>
      </c>
      <c r="RS46" s="5" t="s">
        <v>591</v>
      </c>
      <c r="RT46" s="5" t="s">
        <v>591</v>
      </c>
      <c r="RU46" s="5" t="s">
        <v>591</v>
      </c>
      <c r="RV46" s="5" t="s">
        <v>591</v>
      </c>
      <c r="RW46" s="5" t="s">
        <v>591</v>
      </c>
      <c r="RX46" s="5" t="s">
        <v>591</v>
      </c>
      <c r="RY46" s="5" t="s">
        <v>591</v>
      </c>
      <c r="RZ46" s="5" t="s">
        <v>591</v>
      </c>
      <c r="SA46" s="5" t="s">
        <v>591</v>
      </c>
      <c r="SB46" s="5" t="s">
        <v>591</v>
      </c>
      <c r="SC46" s="5" t="s">
        <v>591</v>
      </c>
      <c r="SD46" s="5" t="s">
        <v>591</v>
      </c>
      <c r="SE46" s="5" t="s">
        <v>591</v>
      </c>
      <c r="SF46" s="5" t="s">
        <v>591</v>
      </c>
      <c r="SG46" s="5" t="s">
        <v>591</v>
      </c>
      <c r="SH46" s="5" t="s">
        <v>591</v>
      </c>
      <c r="SI46" s="5" t="s">
        <v>579</v>
      </c>
      <c r="SJ46" s="5" t="s">
        <v>579</v>
      </c>
      <c r="SK46" s="5" t="s">
        <v>591</v>
      </c>
      <c r="SL46" s="5" t="s">
        <v>591</v>
      </c>
      <c r="SM46" s="5" t="s">
        <v>611</v>
      </c>
      <c r="SN46" s="5" t="s">
        <v>611</v>
      </c>
      <c r="SO46" s="5" t="s">
        <v>611</v>
      </c>
      <c r="SP46" s="5" t="s">
        <v>611</v>
      </c>
      <c r="SQ46" s="5" t="s">
        <v>579</v>
      </c>
      <c r="SR46" s="5" t="s">
        <v>579</v>
      </c>
      <c r="SS46" s="5" t="s">
        <v>613</v>
      </c>
      <c r="ST46" s="5" t="s">
        <v>579</v>
      </c>
      <c r="SU46" s="5" t="s">
        <v>839</v>
      </c>
      <c r="SV46" s="5" t="s">
        <v>579</v>
      </c>
      <c r="SW46" s="5" t="s">
        <v>579</v>
      </c>
      <c r="SX46" s="5" t="s">
        <v>579</v>
      </c>
      <c r="SY46" s="5" t="s">
        <v>579</v>
      </c>
      <c r="SZ46" s="5" t="s">
        <v>579</v>
      </c>
      <c r="TA46" s="5" t="s">
        <v>579</v>
      </c>
      <c r="TB46" s="5" t="s">
        <v>579</v>
      </c>
      <c r="TC46" s="5" t="s">
        <v>579</v>
      </c>
      <c r="TD46" s="5" t="s">
        <v>579</v>
      </c>
      <c r="TE46" s="5" t="s">
        <v>579</v>
      </c>
      <c r="TF46" s="5" t="s">
        <v>579</v>
      </c>
      <c r="TG46" s="5" t="s">
        <v>579</v>
      </c>
      <c r="TH46" s="5" t="s">
        <v>579</v>
      </c>
      <c r="TI46" s="5" t="s">
        <v>579</v>
      </c>
      <c r="TJ46" s="5" t="s">
        <v>579</v>
      </c>
      <c r="TK46" s="5" t="s">
        <v>605</v>
      </c>
      <c r="TL46" s="5" t="s">
        <v>605</v>
      </c>
      <c r="TM46" s="5" t="s">
        <v>579</v>
      </c>
      <c r="TN46" s="5" t="s">
        <v>579</v>
      </c>
      <c r="TO46" s="5" t="s">
        <v>579</v>
      </c>
      <c r="TP46" s="5" t="s">
        <v>579</v>
      </c>
      <c r="TQ46" s="5" t="s">
        <v>579</v>
      </c>
      <c r="TR46" s="5" t="s">
        <v>579</v>
      </c>
      <c r="TS46" s="5" t="s">
        <v>579</v>
      </c>
      <c r="TT46" s="5" t="s">
        <v>702</v>
      </c>
      <c r="TU46" s="5" t="s">
        <v>579</v>
      </c>
      <c r="TV46" s="5" t="s">
        <v>579</v>
      </c>
      <c r="TW46" s="5" t="s">
        <v>579</v>
      </c>
      <c r="TX46" s="5" t="s">
        <v>579</v>
      </c>
      <c r="TY46" s="5" t="s">
        <v>1773</v>
      </c>
      <c r="TZ46" s="5" t="s">
        <v>1773</v>
      </c>
      <c r="UA46" s="5" t="s">
        <v>1774</v>
      </c>
      <c r="UB46" s="5" t="s">
        <v>1774</v>
      </c>
      <c r="UC46" s="5" t="s">
        <v>1751</v>
      </c>
      <c r="UD46" s="5" t="s">
        <v>1751</v>
      </c>
      <c r="UE46" s="5" t="s">
        <v>611</v>
      </c>
      <c r="UF46" s="5" t="s">
        <v>1775</v>
      </c>
      <c r="UG46" s="5" t="s">
        <v>611</v>
      </c>
      <c r="UH46" s="5" t="s">
        <v>1774</v>
      </c>
      <c r="UI46" s="5" t="s">
        <v>579</v>
      </c>
      <c r="UJ46" s="5" t="s">
        <v>579</v>
      </c>
      <c r="UK46" s="5" t="s">
        <v>1924</v>
      </c>
      <c r="UL46" s="5" t="s">
        <v>611</v>
      </c>
      <c r="UM46" s="5" t="s">
        <v>1925</v>
      </c>
      <c r="UN46" s="5" t="s">
        <v>611</v>
      </c>
      <c r="UO46" s="5" t="s">
        <v>1776</v>
      </c>
      <c r="UP46" s="5" t="s">
        <v>1777</v>
      </c>
      <c r="UQ46" s="5" t="s">
        <v>645</v>
      </c>
      <c r="UR46" s="5" t="s">
        <v>645</v>
      </c>
      <c r="US46" s="5" t="s">
        <v>658</v>
      </c>
      <c r="UT46" s="5" t="s">
        <v>659</v>
      </c>
      <c r="UU46" s="5" t="s">
        <v>1926</v>
      </c>
      <c r="UV46" s="5" t="s">
        <v>572</v>
      </c>
      <c r="UW46" s="5" t="s">
        <v>630</v>
      </c>
      <c r="UX46" s="5" t="s">
        <v>1927</v>
      </c>
      <c r="UY46" s="5" t="s">
        <v>572</v>
      </c>
      <c r="UZ46" s="5" t="s">
        <v>1928</v>
      </c>
      <c r="VA46" s="5" t="s">
        <v>1929</v>
      </c>
      <c r="VB46" s="5" t="s">
        <v>572</v>
      </c>
    </row>
    <row r="47" spans="1:574" s="5" customFormat="1" x14ac:dyDescent="0.25">
      <c r="A47" s="5" t="s">
        <v>572</v>
      </c>
      <c r="B47" s="5" t="s">
        <v>1930</v>
      </c>
      <c r="C47" s="5" t="s">
        <v>574</v>
      </c>
      <c r="D47" s="5" t="s">
        <v>1931</v>
      </c>
      <c r="E47" s="5" t="s">
        <v>574</v>
      </c>
      <c r="F47" s="5" t="s">
        <v>576</v>
      </c>
      <c r="G47" s="5" t="s">
        <v>713</v>
      </c>
      <c r="H47" s="5" t="s">
        <v>572</v>
      </c>
      <c r="I47" s="5" t="s">
        <v>578</v>
      </c>
      <c r="J47" s="5" t="s">
        <v>578</v>
      </c>
      <c r="K47" s="5" t="s">
        <v>577</v>
      </c>
      <c r="L47" s="5" t="s">
        <v>579</v>
      </c>
      <c r="M47" s="15">
        <v>75</v>
      </c>
      <c r="N47" s="5" t="s">
        <v>572</v>
      </c>
      <c r="O47" s="5" t="s">
        <v>579</v>
      </c>
      <c r="P47" s="5" t="s">
        <v>579</v>
      </c>
      <c r="Q47" s="5" t="s">
        <v>577</v>
      </c>
      <c r="R47" s="5" t="s">
        <v>579</v>
      </c>
      <c r="S47" s="5" t="s">
        <v>579</v>
      </c>
      <c r="T47" s="5" t="s">
        <v>577</v>
      </c>
      <c r="U47" s="5" t="s">
        <v>579</v>
      </c>
      <c r="V47" s="5" t="s">
        <v>1829</v>
      </c>
      <c r="W47" s="5" t="s">
        <v>577</v>
      </c>
      <c r="X47" s="5" t="s">
        <v>1932</v>
      </c>
      <c r="Y47" s="5" t="s">
        <v>1932</v>
      </c>
      <c r="Z47" s="5" t="s">
        <v>577</v>
      </c>
      <c r="AA47" s="5" t="s">
        <v>1933</v>
      </c>
      <c r="AB47" s="5" t="s">
        <v>1933</v>
      </c>
      <c r="AC47" s="5" t="s">
        <v>577</v>
      </c>
      <c r="AD47" s="5" t="s">
        <v>1934</v>
      </c>
      <c r="AE47" s="5" t="s">
        <v>1934</v>
      </c>
      <c r="AF47" s="5" t="s">
        <v>577</v>
      </c>
      <c r="AG47" s="5" t="s">
        <v>1935</v>
      </c>
      <c r="AH47" s="5" t="s">
        <v>1935</v>
      </c>
      <c r="AI47" s="5" t="s">
        <v>577</v>
      </c>
      <c r="AJ47" s="5" t="s">
        <v>1750</v>
      </c>
      <c r="AK47" s="5" t="s">
        <v>1750</v>
      </c>
      <c r="AL47" s="5" t="s">
        <v>577</v>
      </c>
      <c r="AM47" s="5" t="s">
        <v>1751</v>
      </c>
      <c r="AN47" s="5" t="s">
        <v>1751</v>
      </c>
      <c r="AO47" s="5" t="s">
        <v>577</v>
      </c>
      <c r="AP47" s="5" t="s">
        <v>584</v>
      </c>
      <c r="AQ47" s="5" t="s">
        <v>579</v>
      </c>
      <c r="AR47" s="5" t="s">
        <v>577</v>
      </c>
      <c r="AS47" s="5" t="s">
        <v>586</v>
      </c>
      <c r="AT47" s="5" t="s">
        <v>1793</v>
      </c>
      <c r="AU47" s="5" t="s">
        <v>572</v>
      </c>
      <c r="AV47" s="5" t="s">
        <v>645</v>
      </c>
      <c r="AW47" s="5" t="s">
        <v>645</v>
      </c>
      <c r="AX47" s="5" t="s">
        <v>577</v>
      </c>
      <c r="AY47" s="5" t="s">
        <v>713</v>
      </c>
      <c r="AZ47" s="5" t="s">
        <v>713</v>
      </c>
      <c r="BA47" s="5" t="s">
        <v>577</v>
      </c>
      <c r="BB47" s="5" t="s">
        <v>579</v>
      </c>
      <c r="BC47" s="5" t="s">
        <v>579</v>
      </c>
      <c r="BD47" s="5" t="s">
        <v>577</v>
      </c>
      <c r="BE47" s="5" t="s">
        <v>579</v>
      </c>
      <c r="BF47" s="5" t="s">
        <v>579</v>
      </c>
      <c r="BG47" s="5" t="s">
        <v>577</v>
      </c>
      <c r="BH47" s="5" t="s">
        <v>714</v>
      </c>
      <c r="BI47" s="5" t="s">
        <v>579</v>
      </c>
      <c r="BJ47" s="5" t="s">
        <v>577</v>
      </c>
      <c r="BK47" s="5" t="s">
        <v>579</v>
      </c>
      <c r="BL47" s="5" t="s">
        <v>579</v>
      </c>
      <c r="BM47" s="5" t="s">
        <v>577</v>
      </c>
      <c r="BN47" s="5" t="s">
        <v>954</v>
      </c>
      <c r="BO47" s="5" t="s">
        <v>954</v>
      </c>
      <c r="BP47" s="5" t="s">
        <v>577</v>
      </c>
      <c r="BQ47" s="5" t="s">
        <v>1834</v>
      </c>
      <c r="BR47" s="5" t="s">
        <v>1834</v>
      </c>
      <c r="BS47" s="5" t="s">
        <v>577</v>
      </c>
      <c r="BT47" s="5" t="s">
        <v>579</v>
      </c>
      <c r="BU47" s="5" t="s">
        <v>741</v>
      </c>
      <c r="BV47" s="5" t="s">
        <v>741</v>
      </c>
      <c r="BW47" s="5" t="s">
        <v>577</v>
      </c>
      <c r="BX47" s="5" t="s">
        <v>717</v>
      </c>
      <c r="BY47" s="5" t="s">
        <v>717</v>
      </c>
      <c r="BZ47" s="5" t="s">
        <v>577</v>
      </c>
      <c r="CA47" s="5" t="s">
        <v>1835</v>
      </c>
      <c r="CB47" s="5" t="s">
        <v>579</v>
      </c>
      <c r="CC47" s="5" t="s">
        <v>572</v>
      </c>
      <c r="CD47" s="5" t="s">
        <v>1936</v>
      </c>
      <c r="CE47" s="5" t="s">
        <v>579</v>
      </c>
      <c r="CF47" s="5" t="s">
        <v>577</v>
      </c>
      <c r="CG47" s="5" t="s">
        <v>591</v>
      </c>
      <c r="CH47" s="5" t="s">
        <v>591</v>
      </c>
      <c r="CI47" s="5" t="s">
        <v>577</v>
      </c>
      <c r="CJ47" s="5" t="s">
        <v>593</v>
      </c>
      <c r="CK47" s="5" t="s">
        <v>591</v>
      </c>
      <c r="CL47" s="5" t="s">
        <v>577</v>
      </c>
      <c r="CM47" s="5" t="s">
        <v>718</v>
      </c>
      <c r="CN47" s="5" t="s">
        <v>591</v>
      </c>
      <c r="CO47" s="5" t="s">
        <v>577</v>
      </c>
      <c r="CP47" s="5" t="s">
        <v>592</v>
      </c>
      <c r="CQ47" s="5" t="s">
        <v>591</v>
      </c>
      <c r="CR47" s="5" t="s">
        <v>577</v>
      </c>
      <c r="CS47" s="5" t="s">
        <v>719</v>
      </c>
      <c r="CT47" s="5" t="s">
        <v>591</v>
      </c>
      <c r="CU47" s="5" t="s">
        <v>577</v>
      </c>
      <c r="CV47" s="5" t="s">
        <v>591</v>
      </c>
      <c r="CW47" s="5" t="s">
        <v>591</v>
      </c>
      <c r="CX47" s="5" t="s">
        <v>577</v>
      </c>
      <c r="CY47" s="5" t="s">
        <v>591</v>
      </c>
      <c r="CZ47" s="5" t="s">
        <v>591</v>
      </c>
      <c r="DA47" s="5" t="s">
        <v>577</v>
      </c>
      <c r="DB47" s="5" t="s">
        <v>591</v>
      </c>
      <c r="DC47" s="5" t="s">
        <v>591</v>
      </c>
      <c r="DD47" s="5" t="s">
        <v>577</v>
      </c>
      <c r="DE47" s="5" t="s">
        <v>1937</v>
      </c>
      <c r="DF47" s="5" t="s">
        <v>591</v>
      </c>
      <c r="DG47" s="5" t="s">
        <v>577</v>
      </c>
      <c r="DH47" s="5" t="s">
        <v>579</v>
      </c>
      <c r="DI47" s="5" t="s">
        <v>579</v>
      </c>
      <c r="DJ47" s="5" t="s">
        <v>577</v>
      </c>
      <c r="DK47" s="5" t="s">
        <v>579</v>
      </c>
      <c r="DL47" s="5" t="s">
        <v>579</v>
      </c>
      <c r="DM47" s="5" t="s">
        <v>577</v>
      </c>
      <c r="DN47" s="5" t="s">
        <v>591</v>
      </c>
      <c r="DO47" s="5" t="s">
        <v>591</v>
      </c>
      <c r="DP47" s="5" t="s">
        <v>577</v>
      </c>
      <c r="DQ47" s="5" t="s">
        <v>579</v>
      </c>
      <c r="DR47" s="5" t="s">
        <v>579</v>
      </c>
      <c r="DS47" s="5" t="s">
        <v>577</v>
      </c>
      <c r="DT47" s="5" t="s">
        <v>579</v>
      </c>
      <c r="DU47" s="5" t="s">
        <v>579</v>
      </c>
      <c r="DV47" s="5" t="s">
        <v>577</v>
      </c>
      <c r="DW47" s="5" t="s">
        <v>579</v>
      </c>
      <c r="DX47" s="5" t="s">
        <v>579</v>
      </c>
      <c r="DY47" s="5" t="s">
        <v>577</v>
      </c>
      <c r="DZ47" s="5" t="s">
        <v>579</v>
      </c>
      <c r="EA47" s="5" t="s">
        <v>579</v>
      </c>
      <c r="EB47" s="5" t="s">
        <v>577</v>
      </c>
      <c r="EC47" s="5" t="s">
        <v>1938</v>
      </c>
      <c r="ED47" s="5" t="s">
        <v>1939</v>
      </c>
      <c r="EE47" s="5" t="s">
        <v>1838</v>
      </c>
      <c r="EF47" s="5" t="s">
        <v>1838</v>
      </c>
      <c r="EG47" s="5" t="s">
        <v>1940</v>
      </c>
      <c r="EH47" s="5" t="s">
        <v>1941</v>
      </c>
      <c r="EI47" s="5" t="s">
        <v>1938</v>
      </c>
      <c r="EJ47" s="5" t="s">
        <v>1939</v>
      </c>
      <c r="EK47" s="5" t="s">
        <v>605</v>
      </c>
      <c r="EL47" s="5" t="s">
        <v>604</v>
      </c>
      <c r="EM47" s="5" t="s">
        <v>605</v>
      </c>
      <c r="EN47" s="5" t="s">
        <v>605</v>
      </c>
      <c r="EO47" s="5" t="s">
        <v>606</v>
      </c>
      <c r="EP47" s="5" t="s">
        <v>606</v>
      </c>
      <c r="EQ47" s="5" t="s">
        <v>607</v>
      </c>
      <c r="ER47" s="5" t="s">
        <v>607</v>
      </c>
      <c r="ES47" s="5" t="s">
        <v>608</v>
      </c>
      <c r="ET47" s="5" t="s">
        <v>608</v>
      </c>
      <c r="EW47" s="5" t="s">
        <v>604</v>
      </c>
      <c r="EX47" s="5" t="s">
        <v>604</v>
      </c>
      <c r="EY47" s="5" t="s">
        <v>1942</v>
      </c>
      <c r="EZ47" s="5" t="s">
        <v>1942</v>
      </c>
      <c r="FA47" s="5" t="s">
        <v>610</v>
      </c>
      <c r="FB47" s="5" t="s">
        <v>610</v>
      </c>
      <c r="FC47" s="5" t="s">
        <v>611</v>
      </c>
      <c r="FD47" s="5" t="s">
        <v>610</v>
      </c>
      <c r="FE47" s="5" t="s">
        <v>611</v>
      </c>
      <c r="FF47" s="5" t="s">
        <v>611</v>
      </c>
      <c r="FG47" s="5" t="s">
        <v>604</v>
      </c>
      <c r="FH47" s="5" t="s">
        <v>604</v>
      </c>
      <c r="FI47" s="5" t="s">
        <v>610</v>
      </c>
      <c r="FJ47" s="5" t="s">
        <v>610</v>
      </c>
      <c r="FK47" s="5" t="s">
        <v>611</v>
      </c>
      <c r="FL47" s="5" t="s">
        <v>611</v>
      </c>
      <c r="FM47" s="5" t="s">
        <v>1943</v>
      </c>
      <c r="FN47" s="5" t="s">
        <v>1939</v>
      </c>
      <c r="FO47" s="5" t="s">
        <v>613</v>
      </c>
      <c r="FP47" s="5" t="s">
        <v>613</v>
      </c>
      <c r="FQ47" s="5" t="s">
        <v>579</v>
      </c>
      <c r="FR47" s="5" t="s">
        <v>579</v>
      </c>
      <c r="FS47" s="5" t="s">
        <v>1944</v>
      </c>
      <c r="FT47" s="5" t="s">
        <v>1944</v>
      </c>
      <c r="FU47" s="5" t="s">
        <v>603</v>
      </c>
      <c r="FV47" s="5" t="s">
        <v>603</v>
      </c>
      <c r="FW47" s="5" t="s">
        <v>1842</v>
      </c>
      <c r="FX47" s="5" t="s">
        <v>1842</v>
      </c>
      <c r="FY47" s="5" t="s">
        <v>1624</v>
      </c>
      <c r="FZ47" s="5" t="s">
        <v>1624</v>
      </c>
      <c r="GA47" s="5" t="s">
        <v>1007</v>
      </c>
      <c r="GB47" s="5" t="s">
        <v>1843</v>
      </c>
      <c r="GK47" s="5" t="s">
        <v>579</v>
      </c>
      <c r="GL47" s="5" t="s">
        <v>579</v>
      </c>
      <c r="GM47" s="5" t="s">
        <v>1844</v>
      </c>
      <c r="GN47" s="5" t="s">
        <v>1844</v>
      </c>
      <c r="GO47" s="5" t="s">
        <v>1845</v>
      </c>
      <c r="GP47" s="5" t="s">
        <v>1844</v>
      </c>
      <c r="GQ47" s="5" t="s">
        <v>576</v>
      </c>
      <c r="GR47" s="5" t="s">
        <v>576</v>
      </c>
      <c r="GS47" s="5" t="s">
        <v>620</v>
      </c>
      <c r="GT47" s="5" t="s">
        <v>620</v>
      </c>
      <c r="GW47" s="5" t="s">
        <v>1764</v>
      </c>
      <c r="GX47" s="5" t="s">
        <v>1764</v>
      </c>
      <c r="GY47" s="5" t="s">
        <v>1765</v>
      </c>
      <c r="GZ47" s="5" t="s">
        <v>1765</v>
      </c>
      <c r="HA47" s="5" t="s">
        <v>579</v>
      </c>
      <c r="HB47" s="5" t="s">
        <v>579</v>
      </c>
      <c r="HC47" s="5" t="s">
        <v>610</v>
      </c>
      <c r="HD47" s="5" t="s">
        <v>610</v>
      </c>
      <c r="HE47" s="8" t="s">
        <v>1766</v>
      </c>
      <c r="HF47" s="8" t="s">
        <v>1766</v>
      </c>
      <c r="HG47" s="5" t="s">
        <v>1945</v>
      </c>
      <c r="HH47" s="5" t="s">
        <v>579</v>
      </c>
      <c r="HI47" s="5" t="s">
        <v>1946</v>
      </c>
      <c r="HJ47" s="5" t="s">
        <v>579</v>
      </c>
      <c r="HK47" s="5" t="s">
        <v>579</v>
      </c>
      <c r="HL47" s="5" t="s">
        <v>1847</v>
      </c>
      <c r="HM47" s="5" t="s">
        <v>1838</v>
      </c>
      <c r="HN47" s="5" t="s">
        <v>1838</v>
      </c>
      <c r="HO47" s="5" t="s">
        <v>626</v>
      </c>
      <c r="HP47" s="5" t="s">
        <v>626</v>
      </c>
      <c r="HQ47" s="5" t="s">
        <v>1848</v>
      </c>
      <c r="HR47" s="5" t="s">
        <v>1848</v>
      </c>
      <c r="HS47" s="5" t="s">
        <v>1849</v>
      </c>
      <c r="HT47" s="5" t="s">
        <v>1849</v>
      </c>
      <c r="HU47" s="5" t="s">
        <v>587</v>
      </c>
      <c r="HV47" s="5" t="s">
        <v>587</v>
      </c>
      <c r="HW47" s="5" t="s">
        <v>591</v>
      </c>
      <c r="HX47" s="5" t="s">
        <v>591</v>
      </c>
      <c r="HY47" s="5" t="s">
        <v>579</v>
      </c>
      <c r="HZ47" s="5" t="s">
        <v>579</v>
      </c>
      <c r="IA47" s="5" t="s">
        <v>1850</v>
      </c>
      <c r="IB47" s="5" t="s">
        <v>1850</v>
      </c>
      <c r="IC47" s="5" t="s">
        <v>609</v>
      </c>
      <c r="ID47" s="5" t="s">
        <v>609</v>
      </c>
      <c r="IE47" s="5" t="s">
        <v>579</v>
      </c>
      <c r="IF47" s="5" t="s">
        <v>579</v>
      </c>
      <c r="IG47" s="5" t="s">
        <v>611</v>
      </c>
      <c r="IH47" s="5" t="s">
        <v>611</v>
      </c>
      <c r="II47" s="5" t="s">
        <v>1851</v>
      </c>
      <c r="IJ47" s="5" t="s">
        <v>1851</v>
      </c>
      <c r="IK47" s="5" t="s">
        <v>1852</v>
      </c>
      <c r="IL47" s="5" t="s">
        <v>1852</v>
      </c>
      <c r="IM47" s="5" t="s">
        <v>1947</v>
      </c>
      <c r="IN47" s="5" t="s">
        <v>1947</v>
      </c>
      <c r="IO47" s="5" t="s">
        <v>743</v>
      </c>
      <c r="IP47" s="5" t="s">
        <v>743</v>
      </c>
      <c r="IQ47" s="5" t="s">
        <v>1854</v>
      </c>
      <c r="IR47" s="5" t="s">
        <v>1854</v>
      </c>
      <c r="IS47" s="5" t="s">
        <v>611</v>
      </c>
      <c r="IT47" s="5" t="s">
        <v>611</v>
      </c>
      <c r="IU47" s="5" t="s">
        <v>579</v>
      </c>
      <c r="IV47" s="5" t="s">
        <v>579</v>
      </c>
      <c r="IW47" s="5" t="s">
        <v>579</v>
      </c>
      <c r="IX47" s="5" t="s">
        <v>579</v>
      </c>
      <c r="IY47" s="5" t="s">
        <v>579</v>
      </c>
      <c r="IZ47" s="5" t="s">
        <v>579</v>
      </c>
      <c r="JA47" s="5" t="s">
        <v>579</v>
      </c>
      <c r="JB47" s="5" t="s">
        <v>579</v>
      </c>
      <c r="JC47" s="5" t="s">
        <v>579</v>
      </c>
      <c r="JD47" s="5" t="s">
        <v>579</v>
      </c>
      <c r="JE47" s="5" t="s">
        <v>635</v>
      </c>
      <c r="JF47" s="5" t="s">
        <v>635</v>
      </c>
      <c r="JG47" s="5" t="s">
        <v>1948</v>
      </c>
      <c r="JH47" s="5" t="s">
        <v>591</v>
      </c>
      <c r="JI47" s="5" t="s">
        <v>591</v>
      </c>
      <c r="JJ47" s="5" t="s">
        <v>591</v>
      </c>
      <c r="JK47" s="5" t="s">
        <v>591</v>
      </c>
      <c r="JL47" s="5" t="s">
        <v>591</v>
      </c>
      <c r="JM47" s="5" t="s">
        <v>591</v>
      </c>
      <c r="JN47" s="5" t="s">
        <v>591</v>
      </c>
      <c r="JO47" s="5" t="s">
        <v>591</v>
      </c>
      <c r="JP47" s="5" t="s">
        <v>591</v>
      </c>
      <c r="JQ47" s="5" t="s">
        <v>591</v>
      </c>
      <c r="JR47" s="5" t="s">
        <v>591</v>
      </c>
      <c r="JS47" s="5" t="s">
        <v>639</v>
      </c>
      <c r="JT47" s="5" t="s">
        <v>591</v>
      </c>
      <c r="JU47" s="5" t="s">
        <v>591</v>
      </c>
      <c r="JV47" s="5" t="s">
        <v>591</v>
      </c>
      <c r="JW47" s="5" t="s">
        <v>591</v>
      </c>
      <c r="JX47" s="5" t="s">
        <v>591</v>
      </c>
      <c r="JY47" s="5" t="s">
        <v>591</v>
      </c>
      <c r="JZ47" s="5" t="s">
        <v>591</v>
      </c>
      <c r="KA47" s="5" t="s">
        <v>591</v>
      </c>
      <c r="KB47" s="5" t="s">
        <v>591</v>
      </c>
      <c r="KC47" s="5" t="s">
        <v>591</v>
      </c>
      <c r="KD47" s="5" t="s">
        <v>591</v>
      </c>
      <c r="KE47" s="5" t="s">
        <v>591</v>
      </c>
      <c r="KF47" s="5" t="s">
        <v>591</v>
      </c>
      <c r="KG47" s="5" t="s">
        <v>1856</v>
      </c>
      <c r="KH47" s="5" t="s">
        <v>656</v>
      </c>
      <c r="KI47" s="5" t="s">
        <v>603</v>
      </c>
      <c r="KJ47" s="5" t="s">
        <v>579</v>
      </c>
      <c r="KK47" s="5" t="s">
        <v>642</v>
      </c>
      <c r="KL47" s="5" t="s">
        <v>642</v>
      </c>
      <c r="KM47" s="5" t="s">
        <v>591</v>
      </c>
      <c r="KN47" s="5" t="s">
        <v>591</v>
      </c>
      <c r="KO47" s="5" t="s">
        <v>1857</v>
      </c>
      <c r="KP47" s="5" t="s">
        <v>1949</v>
      </c>
      <c r="KQ47" s="5" t="s">
        <v>591</v>
      </c>
      <c r="KR47" s="5" t="s">
        <v>591</v>
      </c>
      <c r="KS47" s="5" t="s">
        <v>591</v>
      </c>
      <c r="KT47" s="5" t="s">
        <v>591</v>
      </c>
      <c r="KU47" s="5" t="s">
        <v>591</v>
      </c>
      <c r="KV47" s="5" t="s">
        <v>591</v>
      </c>
      <c r="KW47" s="5" t="s">
        <v>591</v>
      </c>
      <c r="KX47" s="5" t="s">
        <v>591</v>
      </c>
      <c r="KY47" s="5" t="s">
        <v>579</v>
      </c>
      <c r="KZ47" s="5" t="s">
        <v>579</v>
      </c>
      <c r="LA47" s="5" t="s">
        <v>579</v>
      </c>
      <c r="LB47" s="5" t="s">
        <v>579</v>
      </c>
      <c r="LC47" s="5" t="s">
        <v>579</v>
      </c>
      <c r="LD47" s="5" t="s">
        <v>579</v>
      </c>
      <c r="LE47" s="5" t="s">
        <v>579</v>
      </c>
      <c r="LF47" s="5" t="s">
        <v>579</v>
      </c>
      <c r="LG47" s="5" t="s">
        <v>579</v>
      </c>
      <c r="LH47" s="5" t="s">
        <v>579</v>
      </c>
      <c r="LI47" s="5" t="s">
        <v>579</v>
      </c>
      <c r="LJ47" s="5" t="s">
        <v>579</v>
      </c>
      <c r="LK47" s="5" t="s">
        <v>579</v>
      </c>
      <c r="LL47" s="5" t="s">
        <v>579</v>
      </c>
      <c r="LM47" s="5" t="s">
        <v>579</v>
      </c>
      <c r="LN47" s="5" t="s">
        <v>579</v>
      </c>
      <c r="LO47" s="5" t="s">
        <v>579</v>
      </c>
      <c r="LP47" s="5" t="s">
        <v>579</v>
      </c>
      <c r="LQ47" s="5" t="s">
        <v>591</v>
      </c>
      <c r="LR47" s="5" t="s">
        <v>591</v>
      </c>
      <c r="LS47" s="5" t="s">
        <v>579</v>
      </c>
      <c r="LT47" s="5" t="s">
        <v>579</v>
      </c>
      <c r="LU47" s="5" t="s">
        <v>579</v>
      </c>
      <c r="LV47" s="5" t="s">
        <v>579</v>
      </c>
      <c r="LW47" s="5" t="s">
        <v>579</v>
      </c>
      <c r="LX47" s="5" t="s">
        <v>579</v>
      </c>
      <c r="LY47" s="5" t="s">
        <v>611</v>
      </c>
      <c r="LZ47" s="5" t="s">
        <v>611</v>
      </c>
      <c r="MA47" s="5" t="s">
        <v>579</v>
      </c>
      <c r="MB47" s="5" t="s">
        <v>579</v>
      </c>
      <c r="MC47" s="5" t="s">
        <v>579</v>
      </c>
      <c r="MD47" s="5" t="s">
        <v>579</v>
      </c>
      <c r="ME47" s="5" t="s">
        <v>645</v>
      </c>
      <c r="MF47" s="5" t="s">
        <v>645</v>
      </c>
      <c r="MG47" s="5" t="s">
        <v>645</v>
      </c>
      <c r="MH47" s="5" t="s">
        <v>645</v>
      </c>
      <c r="MI47" s="5" t="s">
        <v>697</v>
      </c>
      <c r="MJ47" s="5" t="s">
        <v>576</v>
      </c>
      <c r="MK47" s="5" t="s">
        <v>591</v>
      </c>
      <c r="ML47" s="5" t="s">
        <v>591</v>
      </c>
      <c r="MM47" s="5" t="s">
        <v>576</v>
      </c>
      <c r="MN47" s="5" t="s">
        <v>579</v>
      </c>
      <c r="MO47" s="5" t="s">
        <v>586</v>
      </c>
      <c r="MP47" s="5" t="s">
        <v>579</v>
      </c>
      <c r="MQ47" s="5" t="s">
        <v>591</v>
      </c>
      <c r="MR47" s="5" t="s">
        <v>591</v>
      </c>
      <c r="MS47" s="5" t="s">
        <v>591</v>
      </c>
      <c r="MT47" s="5" t="s">
        <v>591</v>
      </c>
      <c r="MU47" s="5" t="s">
        <v>579</v>
      </c>
      <c r="MV47" s="5" t="s">
        <v>579</v>
      </c>
      <c r="MW47" s="5" t="s">
        <v>579</v>
      </c>
      <c r="MX47" s="5" t="s">
        <v>579</v>
      </c>
      <c r="MY47" s="5" t="s">
        <v>579</v>
      </c>
      <c r="MZ47" s="5" t="s">
        <v>579</v>
      </c>
      <c r="NA47" s="5" t="s">
        <v>579</v>
      </c>
      <c r="NB47" s="5" t="s">
        <v>579</v>
      </c>
      <c r="NC47" s="5" t="s">
        <v>579</v>
      </c>
      <c r="ND47" s="5" t="s">
        <v>579</v>
      </c>
      <c r="NE47" s="5" t="s">
        <v>579</v>
      </c>
      <c r="NF47" s="5" t="s">
        <v>579</v>
      </c>
      <c r="NG47" s="5" t="s">
        <v>1938</v>
      </c>
      <c r="NH47" s="5" t="s">
        <v>1939</v>
      </c>
      <c r="NI47" s="5" t="s">
        <v>1950</v>
      </c>
      <c r="NJ47" s="5" t="s">
        <v>1951</v>
      </c>
      <c r="NK47" s="5" t="s">
        <v>605</v>
      </c>
      <c r="NL47" s="5" t="s">
        <v>605</v>
      </c>
      <c r="NM47" s="5" t="s">
        <v>605</v>
      </c>
      <c r="NN47" s="5" t="s">
        <v>605</v>
      </c>
      <c r="NO47" s="5" t="s">
        <v>574</v>
      </c>
      <c r="NP47" s="5" t="s">
        <v>574</v>
      </c>
      <c r="NQ47" s="5" t="s">
        <v>648</v>
      </c>
      <c r="NR47" s="5" t="s">
        <v>648</v>
      </c>
      <c r="NS47" s="5" t="s">
        <v>611</v>
      </c>
      <c r="NT47" s="5" t="s">
        <v>611</v>
      </c>
      <c r="NU47" s="5" t="s">
        <v>611</v>
      </c>
      <c r="NV47" s="5" t="s">
        <v>611</v>
      </c>
      <c r="NW47" s="5" t="s">
        <v>611</v>
      </c>
      <c r="NX47" s="5" t="s">
        <v>611</v>
      </c>
      <c r="NY47" s="5" t="s">
        <v>611</v>
      </c>
      <c r="NZ47" s="5" t="s">
        <v>611</v>
      </c>
      <c r="OA47" s="5" t="s">
        <v>579</v>
      </c>
      <c r="OB47" s="5" t="s">
        <v>579</v>
      </c>
      <c r="OC47" s="5" t="s">
        <v>579</v>
      </c>
      <c r="OD47" s="5" t="s">
        <v>579</v>
      </c>
      <c r="OE47" s="5" t="s">
        <v>579</v>
      </c>
      <c r="OF47" s="5" t="s">
        <v>579</v>
      </c>
      <c r="OG47" s="5" t="s">
        <v>579</v>
      </c>
      <c r="OH47" s="5" t="s">
        <v>579</v>
      </c>
      <c r="OI47" s="5" t="s">
        <v>579</v>
      </c>
      <c r="OJ47" s="5" t="s">
        <v>579</v>
      </c>
      <c r="OK47" s="5" t="s">
        <v>579</v>
      </c>
      <c r="OL47" s="5" t="s">
        <v>579</v>
      </c>
      <c r="OM47" s="5" t="s">
        <v>611</v>
      </c>
      <c r="ON47" s="5" t="s">
        <v>611</v>
      </c>
      <c r="OO47" s="5" t="s">
        <v>579</v>
      </c>
      <c r="OP47" s="5" t="s">
        <v>579</v>
      </c>
      <c r="OQ47" s="5" t="s">
        <v>579</v>
      </c>
      <c r="OR47" s="5" t="s">
        <v>579</v>
      </c>
      <c r="OS47" s="5" t="s">
        <v>579</v>
      </c>
      <c r="OT47" s="5" t="s">
        <v>579</v>
      </c>
      <c r="OU47" s="5" t="s">
        <v>579</v>
      </c>
      <c r="OV47" s="5" t="s">
        <v>579</v>
      </c>
      <c r="OW47" s="5" t="s">
        <v>1860</v>
      </c>
      <c r="OX47" s="5" t="s">
        <v>649</v>
      </c>
      <c r="OY47" s="5" t="s">
        <v>579</v>
      </c>
      <c r="OZ47" s="5" t="s">
        <v>579</v>
      </c>
      <c r="PA47" s="5" t="s">
        <v>613</v>
      </c>
      <c r="PB47" s="5" t="s">
        <v>611</v>
      </c>
      <c r="PC47" s="5" t="s">
        <v>1116</v>
      </c>
      <c r="PD47" s="5" t="s">
        <v>579</v>
      </c>
      <c r="PE47" s="5" t="s">
        <v>604</v>
      </c>
      <c r="PF47" s="5" t="s">
        <v>579</v>
      </c>
      <c r="PG47" s="5" t="s">
        <v>579</v>
      </c>
      <c r="PH47" s="5" t="s">
        <v>579</v>
      </c>
      <c r="PI47" s="5" t="s">
        <v>579</v>
      </c>
      <c r="PJ47" s="5" t="s">
        <v>579</v>
      </c>
      <c r="PK47" s="5" t="s">
        <v>650</v>
      </c>
      <c r="PL47" s="5" t="s">
        <v>741</v>
      </c>
      <c r="PM47" s="5" t="s">
        <v>1861</v>
      </c>
      <c r="PN47" s="5" t="s">
        <v>1861</v>
      </c>
      <c r="PO47" s="5" t="s">
        <v>579</v>
      </c>
      <c r="PP47" s="5" t="s">
        <v>579</v>
      </c>
      <c r="PQ47" s="5" t="s">
        <v>611</v>
      </c>
      <c r="PR47" s="5" t="s">
        <v>611</v>
      </c>
      <c r="PS47" s="5" t="s">
        <v>579</v>
      </c>
      <c r="PT47" s="5" t="s">
        <v>579</v>
      </c>
      <c r="PU47" s="5" t="s">
        <v>650</v>
      </c>
      <c r="PV47" s="5" t="s">
        <v>650</v>
      </c>
      <c r="PW47" s="5" t="s">
        <v>611</v>
      </c>
      <c r="PX47" s="5" t="s">
        <v>611</v>
      </c>
      <c r="PY47" s="5" t="s">
        <v>579</v>
      </c>
      <c r="PZ47" s="5" t="s">
        <v>579</v>
      </c>
      <c r="QA47" s="5" t="s">
        <v>579</v>
      </c>
      <c r="QB47" s="5" t="s">
        <v>579</v>
      </c>
      <c r="QC47" s="5" t="s">
        <v>591</v>
      </c>
      <c r="QD47" s="5" t="s">
        <v>591</v>
      </c>
      <c r="QE47" s="5" t="s">
        <v>579</v>
      </c>
      <c r="QF47" s="5" t="s">
        <v>610</v>
      </c>
      <c r="QG47" s="5" t="s">
        <v>579</v>
      </c>
      <c r="QH47" s="5" t="s">
        <v>579</v>
      </c>
      <c r="QI47" s="5" t="s">
        <v>579</v>
      </c>
      <c r="QJ47" s="5" t="s">
        <v>702</v>
      </c>
      <c r="QK47" s="5" t="s">
        <v>579</v>
      </c>
      <c r="QL47" s="5" t="s">
        <v>579</v>
      </c>
      <c r="QM47" s="5" t="s">
        <v>591</v>
      </c>
      <c r="QN47" s="5" t="s">
        <v>591</v>
      </c>
      <c r="QO47" s="5" t="s">
        <v>591</v>
      </c>
      <c r="QP47" s="5" t="s">
        <v>1844</v>
      </c>
      <c r="QQ47" s="5" t="s">
        <v>591</v>
      </c>
      <c r="QR47" s="5" t="s">
        <v>591</v>
      </c>
      <c r="QS47" s="5" t="s">
        <v>591</v>
      </c>
      <c r="QT47" s="5" t="s">
        <v>591</v>
      </c>
      <c r="QU47" s="5" t="s">
        <v>1862</v>
      </c>
      <c r="QV47" s="5" t="s">
        <v>1862</v>
      </c>
      <c r="QW47" s="5" t="s">
        <v>1856</v>
      </c>
      <c r="QX47" s="5" t="s">
        <v>656</v>
      </c>
      <c r="QY47" s="5" t="s">
        <v>747</v>
      </c>
      <c r="QZ47" s="5" t="s">
        <v>579</v>
      </c>
      <c r="RA47" s="5" t="s">
        <v>605</v>
      </c>
      <c r="RB47" s="5" t="s">
        <v>605</v>
      </c>
      <c r="RC47" s="5" t="s">
        <v>592</v>
      </c>
      <c r="RD47" s="5" t="s">
        <v>591</v>
      </c>
      <c r="RE47" s="5" t="s">
        <v>591</v>
      </c>
      <c r="RF47" s="5" t="s">
        <v>591</v>
      </c>
      <c r="RG47" s="5" t="s">
        <v>591</v>
      </c>
      <c r="RH47" s="5" t="s">
        <v>591</v>
      </c>
      <c r="RI47" s="5" t="s">
        <v>591</v>
      </c>
      <c r="RJ47" s="5" t="s">
        <v>591</v>
      </c>
      <c r="RK47" s="5" t="s">
        <v>591</v>
      </c>
      <c r="RL47" s="5" t="s">
        <v>591</v>
      </c>
      <c r="RM47" s="5" t="s">
        <v>591</v>
      </c>
      <c r="RN47" s="5" t="s">
        <v>591</v>
      </c>
      <c r="RO47" s="5" t="s">
        <v>591</v>
      </c>
      <c r="RP47" s="5" t="s">
        <v>591</v>
      </c>
      <c r="RQ47" s="5" t="s">
        <v>591</v>
      </c>
      <c r="RR47" s="5" t="s">
        <v>591</v>
      </c>
      <c r="RS47" s="5" t="s">
        <v>591</v>
      </c>
      <c r="RT47" s="5" t="s">
        <v>591</v>
      </c>
      <c r="RU47" s="5" t="s">
        <v>591</v>
      </c>
      <c r="RV47" s="5" t="s">
        <v>591</v>
      </c>
      <c r="RW47" s="5" t="s">
        <v>591</v>
      </c>
      <c r="RX47" s="5" t="s">
        <v>591</v>
      </c>
      <c r="RY47" s="5" t="s">
        <v>591</v>
      </c>
      <c r="RZ47" s="5" t="s">
        <v>591</v>
      </c>
      <c r="SA47" s="5" t="s">
        <v>591</v>
      </c>
      <c r="SB47" s="5" t="s">
        <v>591</v>
      </c>
      <c r="SC47" s="5" t="s">
        <v>591</v>
      </c>
      <c r="SD47" s="5" t="s">
        <v>591</v>
      </c>
      <c r="SE47" s="5" t="s">
        <v>591</v>
      </c>
      <c r="SF47" s="5" t="s">
        <v>591</v>
      </c>
      <c r="SG47" s="5" t="s">
        <v>591</v>
      </c>
      <c r="SH47" s="5" t="s">
        <v>591</v>
      </c>
      <c r="SI47" s="5" t="s">
        <v>579</v>
      </c>
      <c r="SJ47" s="5" t="s">
        <v>579</v>
      </c>
      <c r="SK47" s="5" t="s">
        <v>591</v>
      </c>
      <c r="SL47" s="5" t="s">
        <v>591</v>
      </c>
      <c r="SM47" s="5" t="s">
        <v>611</v>
      </c>
      <c r="SN47" s="5" t="s">
        <v>611</v>
      </c>
      <c r="SO47" s="5" t="s">
        <v>611</v>
      </c>
      <c r="SP47" s="5" t="s">
        <v>611</v>
      </c>
      <c r="SQ47" s="5" t="s">
        <v>579</v>
      </c>
      <c r="SR47" s="5" t="s">
        <v>579</v>
      </c>
      <c r="SS47" s="5" t="s">
        <v>579</v>
      </c>
      <c r="ST47" s="5" t="s">
        <v>579</v>
      </c>
      <c r="SU47" s="5" t="s">
        <v>579</v>
      </c>
      <c r="SV47" s="5" t="s">
        <v>579</v>
      </c>
      <c r="SW47" s="5" t="s">
        <v>579</v>
      </c>
      <c r="SX47" s="5" t="s">
        <v>579</v>
      </c>
      <c r="SY47" s="5" t="s">
        <v>579</v>
      </c>
      <c r="SZ47" s="5" t="s">
        <v>579</v>
      </c>
      <c r="TA47" s="5" t="s">
        <v>579</v>
      </c>
      <c r="TB47" s="5" t="s">
        <v>579</v>
      </c>
      <c r="TC47" s="5" t="s">
        <v>579</v>
      </c>
      <c r="TD47" s="5" t="s">
        <v>579</v>
      </c>
      <c r="TE47" s="5" t="s">
        <v>579</v>
      </c>
      <c r="TF47" s="5" t="s">
        <v>579</v>
      </c>
      <c r="TG47" s="5" t="s">
        <v>579</v>
      </c>
      <c r="TH47" s="5" t="s">
        <v>579</v>
      </c>
      <c r="TI47" s="5" t="s">
        <v>579</v>
      </c>
      <c r="TJ47" s="5" t="s">
        <v>579</v>
      </c>
      <c r="TK47" s="5" t="s">
        <v>579</v>
      </c>
      <c r="TL47" s="5" t="s">
        <v>579</v>
      </c>
      <c r="TM47" s="5" t="s">
        <v>579</v>
      </c>
      <c r="TN47" s="5" t="s">
        <v>579</v>
      </c>
      <c r="TO47" s="5" t="s">
        <v>579</v>
      </c>
      <c r="TP47" s="5" t="s">
        <v>579</v>
      </c>
      <c r="TQ47" s="5" t="s">
        <v>579</v>
      </c>
      <c r="TR47" s="5" t="s">
        <v>579</v>
      </c>
      <c r="TS47" s="5" t="s">
        <v>579</v>
      </c>
      <c r="TT47" s="5" t="s">
        <v>702</v>
      </c>
      <c r="TU47" s="5" t="s">
        <v>579</v>
      </c>
      <c r="TV47" s="5" t="s">
        <v>579</v>
      </c>
      <c r="TW47" s="5" t="s">
        <v>579</v>
      </c>
      <c r="TX47" s="5" t="s">
        <v>579</v>
      </c>
      <c r="TY47" s="5" t="s">
        <v>1773</v>
      </c>
      <c r="TZ47" s="5" t="s">
        <v>1773</v>
      </c>
      <c r="UA47" s="5" t="s">
        <v>1774</v>
      </c>
      <c r="UB47" s="5" t="s">
        <v>1774</v>
      </c>
      <c r="UC47" s="5" t="s">
        <v>1751</v>
      </c>
      <c r="UD47" s="5" t="s">
        <v>1751</v>
      </c>
      <c r="UE47" s="5" t="s">
        <v>611</v>
      </c>
      <c r="UF47" s="5" t="s">
        <v>1775</v>
      </c>
      <c r="UG47" s="5" t="s">
        <v>611</v>
      </c>
      <c r="UH47" s="5" t="s">
        <v>1774</v>
      </c>
      <c r="UI47" s="5" t="s">
        <v>579</v>
      </c>
      <c r="UJ47" s="5" t="s">
        <v>579</v>
      </c>
      <c r="UK47" s="5" t="s">
        <v>1952</v>
      </c>
      <c r="UL47" s="5" t="s">
        <v>611</v>
      </c>
      <c r="UM47" s="5" t="s">
        <v>1953</v>
      </c>
      <c r="UN47" s="5" t="s">
        <v>611</v>
      </c>
      <c r="UO47" s="5" t="s">
        <v>1776</v>
      </c>
      <c r="UP47" s="5" t="s">
        <v>1777</v>
      </c>
      <c r="UQ47" s="5" t="s">
        <v>645</v>
      </c>
      <c r="UR47" s="5" t="s">
        <v>645</v>
      </c>
      <c r="US47" s="5" t="s">
        <v>658</v>
      </c>
      <c r="UT47" s="5" t="s">
        <v>659</v>
      </c>
      <c r="UU47" s="5" t="s">
        <v>1864</v>
      </c>
      <c r="UV47" s="5" t="s">
        <v>572</v>
      </c>
      <c r="UW47" s="5" t="s">
        <v>579</v>
      </c>
      <c r="UX47" s="5" t="s">
        <v>630</v>
      </c>
      <c r="UY47" s="5" t="s">
        <v>572</v>
      </c>
      <c r="UZ47" s="5" t="s">
        <v>579</v>
      </c>
      <c r="VA47" s="5" t="s">
        <v>1816</v>
      </c>
      <c r="VB47" s="5" t="s">
        <v>572</v>
      </c>
    </row>
    <row r="48" spans="1:574" s="9" customFormat="1" x14ac:dyDescent="0.25">
      <c r="A48" s="9" t="s">
        <v>572</v>
      </c>
      <c r="B48" s="9" t="s">
        <v>2024</v>
      </c>
      <c r="C48" s="9" t="s">
        <v>574</v>
      </c>
      <c r="D48" s="9" t="s">
        <v>2025</v>
      </c>
      <c r="E48" s="9" t="s">
        <v>574</v>
      </c>
      <c r="F48" s="9" t="s">
        <v>576</v>
      </c>
      <c r="G48" s="9" t="s">
        <v>576</v>
      </c>
      <c r="H48" s="9" t="s">
        <v>577</v>
      </c>
      <c r="I48" s="9" t="s">
        <v>578</v>
      </c>
      <c r="J48" s="9" t="s">
        <v>578</v>
      </c>
      <c r="K48" s="9" t="s">
        <v>577</v>
      </c>
      <c r="L48" s="9" t="s">
        <v>579</v>
      </c>
      <c r="M48" s="9" t="s">
        <v>579</v>
      </c>
      <c r="N48" s="9" t="s">
        <v>577</v>
      </c>
      <c r="O48" s="9" t="s">
        <v>579</v>
      </c>
      <c r="P48" s="9" t="s">
        <v>579</v>
      </c>
      <c r="Q48" s="9" t="s">
        <v>577</v>
      </c>
      <c r="R48" s="9" t="s">
        <v>579</v>
      </c>
      <c r="S48" s="9" t="s">
        <v>579</v>
      </c>
      <c r="T48" s="9" t="s">
        <v>577</v>
      </c>
      <c r="U48" s="9" t="s">
        <v>579</v>
      </c>
      <c r="V48" s="9" t="s">
        <v>579</v>
      </c>
      <c r="W48" s="9" t="s">
        <v>577</v>
      </c>
      <c r="X48" s="9" t="s">
        <v>2026</v>
      </c>
      <c r="Y48" s="9" t="s">
        <v>2026</v>
      </c>
      <c r="Z48" s="9" t="s">
        <v>577</v>
      </c>
      <c r="AA48" s="9" t="s">
        <v>2027</v>
      </c>
      <c r="AB48" s="9" t="s">
        <v>2027</v>
      </c>
      <c r="AC48" s="9" t="s">
        <v>577</v>
      </c>
      <c r="AD48" s="9" t="s">
        <v>2028</v>
      </c>
      <c r="AE48" s="9" t="s">
        <v>2028</v>
      </c>
      <c r="AF48" s="9" t="s">
        <v>577</v>
      </c>
      <c r="AG48" s="9" t="s">
        <v>2029</v>
      </c>
      <c r="AH48" s="9" t="s">
        <v>2029</v>
      </c>
      <c r="AI48" s="9" t="s">
        <v>577</v>
      </c>
      <c r="AL48" s="9" t="s">
        <v>577</v>
      </c>
      <c r="AO48" s="9" t="s">
        <v>577</v>
      </c>
      <c r="AP48" s="9" t="s">
        <v>584</v>
      </c>
      <c r="AQ48" s="9" t="s">
        <v>585</v>
      </c>
      <c r="AR48" s="9" t="s">
        <v>577</v>
      </c>
      <c r="AS48" s="9" t="s">
        <v>586</v>
      </c>
      <c r="AT48" s="9" t="s">
        <v>586</v>
      </c>
      <c r="AU48" s="9" t="s">
        <v>577</v>
      </c>
      <c r="AV48" s="9" t="s">
        <v>645</v>
      </c>
      <c r="AW48" s="9" t="s">
        <v>645</v>
      </c>
      <c r="AX48" s="9" t="s">
        <v>577</v>
      </c>
      <c r="AY48" s="9" t="s">
        <v>713</v>
      </c>
      <c r="AZ48" s="9" t="s">
        <v>713</v>
      </c>
      <c r="BA48" s="9" t="s">
        <v>577</v>
      </c>
      <c r="BB48" s="9" t="s">
        <v>579</v>
      </c>
      <c r="BC48" s="9" t="s">
        <v>579</v>
      </c>
      <c r="BD48" s="9" t="s">
        <v>577</v>
      </c>
      <c r="BE48" s="9" t="s">
        <v>579</v>
      </c>
      <c r="BF48" s="9" t="s">
        <v>579</v>
      </c>
      <c r="BG48" s="9" t="s">
        <v>577</v>
      </c>
      <c r="BH48" s="9" t="s">
        <v>714</v>
      </c>
      <c r="BI48" s="9" t="s">
        <v>714</v>
      </c>
      <c r="BJ48" s="9" t="s">
        <v>577</v>
      </c>
      <c r="BK48" s="9" t="s">
        <v>579</v>
      </c>
      <c r="BL48" s="9" t="s">
        <v>579</v>
      </c>
      <c r="BM48" s="9" t="s">
        <v>577</v>
      </c>
      <c r="BN48" s="9" t="s">
        <v>579</v>
      </c>
      <c r="BO48" s="9" t="s">
        <v>579</v>
      </c>
      <c r="BP48" s="9" t="s">
        <v>577</v>
      </c>
      <c r="BQ48" s="9" t="s">
        <v>579</v>
      </c>
      <c r="BR48" s="9" t="s">
        <v>579</v>
      </c>
      <c r="BS48" s="9" t="s">
        <v>577</v>
      </c>
      <c r="BT48" s="9" t="s">
        <v>579</v>
      </c>
      <c r="BU48" s="9" t="s">
        <v>760</v>
      </c>
      <c r="BV48" s="9" t="s">
        <v>760</v>
      </c>
      <c r="BW48" s="9" t="s">
        <v>577</v>
      </c>
      <c r="BX48" s="9" t="s">
        <v>590</v>
      </c>
      <c r="BY48" s="9" t="s">
        <v>590</v>
      </c>
      <c r="BZ48" s="9" t="s">
        <v>577</v>
      </c>
      <c r="CA48" s="9" t="s">
        <v>579</v>
      </c>
      <c r="CB48" s="9" t="s">
        <v>579</v>
      </c>
      <c r="CC48" s="9" t="s">
        <v>577</v>
      </c>
      <c r="CD48" s="9" t="s">
        <v>579</v>
      </c>
      <c r="CE48" s="9" t="s">
        <v>579</v>
      </c>
      <c r="CF48" s="9" t="s">
        <v>577</v>
      </c>
      <c r="CG48" s="9" t="s">
        <v>591</v>
      </c>
      <c r="CH48" s="9" t="s">
        <v>592</v>
      </c>
      <c r="CI48" s="9" t="s">
        <v>577</v>
      </c>
      <c r="CJ48" s="9" t="s">
        <v>2030</v>
      </c>
      <c r="CK48" s="9" t="s">
        <v>2031</v>
      </c>
      <c r="CL48" s="9" t="s">
        <v>577</v>
      </c>
      <c r="CM48" s="9" t="s">
        <v>2032</v>
      </c>
      <c r="CN48" s="9" t="s">
        <v>2031</v>
      </c>
      <c r="CO48" s="9" t="s">
        <v>577</v>
      </c>
      <c r="CP48" s="9" t="s">
        <v>592</v>
      </c>
      <c r="CQ48" s="9" t="s">
        <v>592</v>
      </c>
      <c r="CR48" s="9" t="s">
        <v>577</v>
      </c>
      <c r="CS48" s="9" t="s">
        <v>719</v>
      </c>
      <c r="CT48" s="9" t="s">
        <v>592</v>
      </c>
      <c r="CU48" s="9" t="s">
        <v>577</v>
      </c>
      <c r="CV48" s="9" t="s">
        <v>2033</v>
      </c>
      <c r="CW48" s="9" t="s">
        <v>2034</v>
      </c>
      <c r="CX48" s="9" t="s">
        <v>572</v>
      </c>
      <c r="CY48" s="9" t="s">
        <v>591</v>
      </c>
      <c r="CZ48" s="9" t="s">
        <v>592</v>
      </c>
      <c r="DA48" s="9" t="s">
        <v>577</v>
      </c>
      <c r="DB48" s="9" t="s">
        <v>2033</v>
      </c>
      <c r="DC48" s="9" t="s">
        <v>2031</v>
      </c>
      <c r="DD48" s="9" t="s">
        <v>577</v>
      </c>
      <c r="DE48" s="9" t="s">
        <v>2016</v>
      </c>
      <c r="DF48" s="9" t="s">
        <v>2035</v>
      </c>
      <c r="DG48" s="9" t="s">
        <v>577</v>
      </c>
      <c r="DH48" s="9" t="s">
        <v>579</v>
      </c>
      <c r="DI48" s="9" t="s">
        <v>579</v>
      </c>
      <c r="DJ48" s="9" t="s">
        <v>577</v>
      </c>
      <c r="DK48" s="9" t="s">
        <v>579</v>
      </c>
      <c r="DL48" s="9" t="s">
        <v>579</v>
      </c>
      <c r="DM48" s="9" t="s">
        <v>577</v>
      </c>
      <c r="DN48" s="9" t="s">
        <v>591</v>
      </c>
      <c r="DO48" s="9" t="s">
        <v>591</v>
      </c>
      <c r="DP48" s="9" t="s">
        <v>577</v>
      </c>
      <c r="DQ48" s="9" t="s">
        <v>579</v>
      </c>
      <c r="DR48" s="9" t="s">
        <v>579</v>
      </c>
      <c r="DS48" s="9" t="s">
        <v>577</v>
      </c>
      <c r="DT48" s="9" t="s">
        <v>579</v>
      </c>
      <c r="DU48" s="9" t="s">
        <v>579</v>
      </c>
      <c r="DV48" s="9" t="s">
        <v>577</v>
      </c>
      <c r="DW48" s="9" t="s">
        <v>579</v>
      </c>
      <c r="DX48" s="9" t="s">
        <v>579</v>
      </c>
      <c r="DY48" s="9" t="s">
        <v>577</v>
      </c>
      <c r="DZ48" s="9" t="s">
        <v>579</v>
      </c>
      <c r="EA48" s="9" t="s">
        <v>579</v>
      </c>
      <c r="EB48" s="9" t="s">
        <v>577</v>
      </c>
      <c r="EC48" s="9" t="s">
        <v>1586</v>
      </c>
      <c r="ED48" s="9" t="s">
        <v>1587</v>
      </c>
      <c r="EE48" s="9" t="s">
        <v>963</v>
      </c>
      <c r="EF48" s="9" t="s">
        <v>963</v>
      </c>
      <c r="EG48" s="9" t="s">
        <v>2036</v>
      </c>
      <c r="EH48" s="9" t="s">
        <v>2037</v>
      </c>
      <c r="EI48" s="9" t="s">
        <v>1586</v>
      </c>
      <c r="EJ48" s="9" t="s">
        <v>1587</v>
      </c>
      <c r="EK48" s="9" t="s">
        <v>604</v>
      </c>
      <c r="EL48" s="9" t="s">
        <v>604</v>
      </c>
      <c r="EM48" s="9" t="s">
        <v>605</v>
      </c>
      <c r="EN48" s="9" t="s">
        <v>605</v>
      </c>
      <c r="EO48" s="9" t="s">
        <v>606</v>
      </c>
      <c r="EP48" s="9" t="s">
        <v>606</v>
      </c>
      <c r="EQ48" s="9" t="s">
        <v>607</v>
      </c>
      <c r="ER48" s="9" t="s">
        <v>607</v>
      </c>
      <c r="ES48" s="9" t="s">
        <v>608</v>
      </c>
      <c r="ET48" s="9" t="s">
        <v>608</v>
      </c>
      <c r="EW48" s="9" t="s">
        <v>604</v>
      </c>
      <c r="EX48" s="9" t="s">
        <v>604</v>
      </c>
      <c r="FA48" s="9" t="s">
        <v>609</v>
      </c>
      <c r="FB48" s="9" t="s">
        <v>609</v>
      </c>
      <c r="FC48" s="9" t="s">
        <v>610</v>
      </c>
      <c r="FD48" s="9" t="s">
        <v>610</v>
      </c>
      <c r="FE48" s="9" t="s">
        <v>611</v>
      </c>
      <c r="FF48" s="9" t="s">
        <v>611</v>
      </c>
      <c r="FG48" s="9" t="s">
        <v>604</v>
      </c>
      <c r="FH48" s="9" t="s">
        <v>604</v>
      </c>
      <c r="FI48" s="9" t="s">
        <v>610</v>
      </c>
      <c r="FJ48" s="9" t="s">
        <v>610</v>
      </c>
      <c r="FK48" s="9" t="s">
        <v>611</v>
      </c>
      <c r="FL48" s="9" t="s">
        <v>611</v>
      </c>
      <c r="FM48" s="9" t="s">
        <v>1586</v>
      </c>
      <c r="FN48" s="9" t="s">
        <v>1587</v>
      </c>
      <c r="FO48" s="9" t="s">
        <v>613</v>
      </c>
      <c r="FP48" s="9" t="s">
        <v>613</v>
      </c>
      <c r="FQ48" s="9" t="s">
        <v>579</v>
      </c>
      <c r="FR48" s="9" t="s">
        <v>579</v>
      </c>
      <c r="FS48" s="9" t="s">
        <v>2038</v>
      </c>
      <c r="FT48" s="9" t="s">
        <v>2038</v>
      </c>
      <c r="FU48" s="9" t="s">
        <v>579</v>
      </c>
      <c r="FV48" s="9" t="s">
        <v>579</v>
      </c>
      <c r="FW48" s="9" t="s">
        <v>579</v>
      </c>
      <c r="FX48" s="9" t="s">
        <v>579</v>
      </c>
      <c r="FY48" s="9" t="s">
        <v>2039</v>
      </c>
      <c r="FZ48" s="9" t="s">
        <v>2039</v>
      </c>
      <c r="GA48" s="9" t="s">
        <v>616</v>
      </c>
      <c r="GB48" s="9" t="s">
        <v>617</v>
      </c>
      <c r="GM48" s="9" t="s">
        <v>2040</v>
      </c>
      <c r="GN48" s="9" t="s">
        <v>2040</v>
      </c>
      <c r="GO48" s="9" t="s">
        <v>2041</v>
      </c>
      <c r="GP48" s="9" t="s">
        <v>2040</v>
      </c>
      <c r="GQ48" s="9" t="s">
        <v>576</v>
      </c>
      <c r="GR48" s="9" t="s">
        <v>576</v>
      </c>
      <c r="GS48" s="9" t="s">
        <v>620</v>
      </c>
      <c r="GT48" s="9" t="s">
        <v>620</v>
      </c>
      <c r="GU48" s="9" t="s">
        <v>621</v>
      </c>
      <c r="GV48" s="9" t="s">
        <v>621</v>
      </c>
      <c r="GW48" s="9" t="s">
        <v>622</v>
      </c>
      <c r="GX48" s="9" t="s">
        <v>622</v>
      </c>
      <c r="GY48" s="9" t="s">
        <v>623</v>
      </c>
      <c r="GZ48" s="9" t="s">
        <v>623</v>
      </c>
      <c r="HA48" s="9" t="s">
        <v>579</v>
      </c>
      <c r="HB48" s="9" t="s">
        <v>579</v>
      </c>
      <c r="HC48" s="9" t="s">
        <v>610</v>
      </c>
      <c r="HD48" s="9" t="s">
        <v>610</v>
      </c>
      <c r="HG48" s="9" t="s">
        <v>2042</v>
      </c>
      <c r="HH48" s="9" t="s">
        <v>2043</v>
      </c>
      <c r="HI48" s="9" t="s">
        <v>579</v>
      </c>
      <c r="HJ48" s="9" t="s">
        <v>579</v>
      </c>
      <c r="HK48" s="9" t="s">
        <v>579</v>
      </c>
      <c r="HL48" s="9" t="s">
        <v>579</v>
      </c>
      <c r="HM48" s="9" t="s">
        <v>963</v>
      </c>
      <c r="HN48" s="9" t="s">
        <v>963</v>
      </c>
      <c r="HO48" s="9" t="s">
        <v>626</v>
      </c>
      <c r="HP48" s="9" t="s">
        <v>626</v>
      </c>
      <c r="HQ48" s="9" t="s">
        <v>627</v>
      </c>
      <c r="HR48" s="9" t="s">
        <v>627</v>
      </c>
      <c r="HS48" s="9" t="s">
        <v>975</v>
      </c>
      <c r="HT48" s="9" t="s">
        <v>975</v>
      </c>
      <c r="HU48" s="9" t="s">
        <v>587</v>
      </c>
      <c r="HV48" s="9" t="s">
        <v>587</v>
      </c>
      <c r="HW48" s="9" t="s">
        <v>591</v>
      </c>
      <c r="HX48" s="9" t="s">
        <v>591</v>
      </c>
      <c r="HY48" s="9" t="s">
        <v>579</v>
      </c>
      <c r="HZ48" s="9" t="s">
        <v>579</v>
      </c>
      <c r="IA48" s="9" t="s">
        <v>976</v>
      </c>
      <c r="IB48" s="9" t="s">
        <v>976</v>
      </c>
      <c r="IC48" s="9" t="s">
        <v>609</v>
      </c>
      <c r="ID48" s="9" t="s">
        <v>609</v>
      </c>
      <c r="IE48" s="9" t="s">
        <v>630</v>
      </c>
      <c r="IF48" s="9" t="s">
        <v>630</v>
      </c>
      <c r="IG48" s="9" t="s">
        <v>611</v>
      </c>
      <c r="IH48" s="9" t="s">
        <v>611</v>
      </c>
      <c r="II48" s="9" t="s">
        <v>780</v>
      </c>
      <c r="IJ48" s="9" t="s">
        <v>780</v>
      </c>
      <c r="IK48" s="9" t="s">
        <v>760</v>
      </c>
      <c r="IL48" s="9" t="s">
        <v>760</v>
      </c>
      <c r="IM48" s="9" t="s">
        <v>2044</v>
      </c>
      <c r="IN48" s="9" t="s">
        <v>2044</v>
      </c>
      <c r="IO48" s="9" t="s">
        <v>691</v>
      </c>
      <c r="IP48" s="9" t="s">
        <v>691</v>
      </c>
      <c r="IQ48" s="9" t="s">
        <v>579</v>
      </c>
      <c r="IR48" s="9" t="s">
        <v>579</v>
      </c>
      <c r="IS48" s="9" t="s">
        <v>611</v>
      </c>
      <c r="IT48" s="9" t="s">
        <v>611</v>
      </c>
      <c r="IU48" s="9" t="s">
        <v>579</v>
      </c>
      <c r="IV48" s="9" t="s">
        <v>579</v>
      </c>
      <c r="IW48" s="9" t="s">
        <v>579</v>
      </c>
      <c r="IX48" s="9" t="s">
        <v>579</v>
      </c>
      <c r="IY48" s="9" t="s">
        <v>579</v>
      </c>
      <c r="IZ48" s="9" t="s">
        <v>579</v>
      </c>
      <c r="JA48" s="9" t="s">
        <v>579</v>
      </c>
      <c r="JB48" s="9" t="s">
        <v>579</v>
      </c>
      <c r="JC48" s="9" t="s">
        <v>579</v>
      </c>
      <c r="JD48" s="9" t="s">
        <v>1587</v>
      </c>
      <c r="JE48" s="9" t="s">
        <v>635</v>
      </c>
      <c r="JF48" s="9" t="s">
        <v>635</v>
      </c>
      <c r="JG48" s="9" t="s">
        <v>2045</v>
      </c>
      <c r="JH48" s="9" t="s">
        <v>2046</v>
      </c>
      <c r="JI48" s="9" t="s">
        <v>2047</v>
      </c>
      <c r="JJ48" s="9" t="s">
        <v>2048</v>
      </c>
      <c r="JK48" s="9" t="s">
        <v>591</v>
      </c>
      <c r="JL48" s="9" t="s">
        <v>591</v>
      </c>
      <c r="JM48" s="9" t="s">
        <v>591</v>
      </c>
      <c r="JN48" s="9" t="s">
        <v>591</v>
      </c>
      <c r="JO48" s="9" t="s">
        <v>591</v>
      </c>
      <c r="JP48" s="9" t="s">
        <v>591</v>
      </c>
      <c r="JQ48" s="9" t="s">
        <v>591</v>
      </c>
      <c r="JR48" s="9" t="s">
        <v>591</v>
      </c>
      <c r="JS48" s="9" t="s">
        <v>639</v>
      </c>
      <c r="JT48" s="9" t="s">
        <v>639</v>
      </c>
      <c r="JU48" s="9" t="s">
        <v>591</v>
      </c>
      <c r="JV48" s="9" t="s">
        <v>591</v>
      </c>
      <c r="JW48" s="9" t="s">
        <v>591</v>
      </c>
      <c r="JX48" s="9" t="s">
        <v>591</v>
      </c>
      <c r="JY48" s="9" t="s">
        <v>591</v>
      </c>
      <c r="JZ48" s="9" t="s">
        <v>591</v>
      </c>
      <c r="KA48" s="9" t="s">
        <v>591</v>
      </c>
      <c r="KB48" s="9" t="s">
        <v>591</v>
      </c>
      <c r="KC48" s="9" t="s">
        <v>591</v>
      </c>
      <c r="KD48" s="9" t="s">
        <v>591</v>
      </c>
      <c r="KE48" s="9" t="s">
        <v>591</v>
      </c>
      <c r="KF48" s="9" t="s">
        <v>591</v>
      </c>
      <c r="KG48" s="9" t="s">
        <v>656</v>
      </c>
      <c r="KH48" s="9" t="s">
        <v>656</v>
      </c>
      <c r="KI48" s="9" t="s">
        <v>579</v>
      </c>
      <c r="KJ48" s="9" t="s">
        <v>579</v>
      </c>
      <c r="KK48" s="9" t="s">
        <v>642</v>
      </c>
      <c r="KL48" s="9" t="s">
        <v>642</v>
      </c>
      <c r="KM48" s="9" t="s">
        <v>591</v>
      </c>
      <c r="KN48" s="9" t="s">
        <v>591</v>
      </c>
      <c r="KO48" s="9" t="s">
        <v>591</v>
      </c>
      <c r="KP48" s="9" t="s">
        <v>591</v>
      </c>
      <c r="KQ48" s="9" t="s">
        <v>591</v>
      </c>
      <c r="KR48" s="9" t="s">
        <v>591</v>
      </c>
      <c r="KS48" s="9" t="s">
        <v>591</v>
      </c>
      <c r="KT48" s="9" t="s">
        <v>591</v>
      </c>
      <c r="KU48" s="9" t="s">
        <v>591</v>
      </c>
      <c r="KV48" s="9" t="s">
        <v>591</v>
      </c>
      <c r="KW48" s="9" t="s">
        <v>591</v>
      </c>
      <c r="KX48" s="9" t="s">
        <v>591</v>
      </c>
      <c r="KY48" s="9" t="s">
        <v>579</v>
      </c>
      <c r="KZ48" s="9" t="s">
        <v>579</v>
      </c>
      <c r="LA48" s="9" t="s">
        <v>579</v>
      </c>
      <c r="LB48" s="9" t="s">
        <v>579</v>
      </c>
      <c r="LC48" s="9" t="s">
        <v>579</v>
      </c>
      <c r="LD48" s="9" t="s">
        <v>579</v>
      </c>
      <c r="LE48" s="9" t="s">
        <v>579</v>
      </c>
      <c r="LF48" s="9" t="s">
        <v>579</v>
      </c>
      <c r="LG48" s="9" t="s">
        <v>579</v>
      </c>
      <c r="LH48" s="9" t="s">
        <v>579</v>
      </c>
      <c r="LI48" s="9" t="s">
        <v>579</v>
      </c>
      <c r="LJ48" s="9" t="s">
        <v>579</v>
      </c>
      <c r="LK48" s="9" t="s">
        <v>579</v>
      </c>
      <c r="LL48" s="9" t="s">
        <v>579</v>
      </c>
      <c r="LM48" s="9" t="s">
        <v>579</v>
      </c>
      <c r="LN48" s="9" t="s">
        <v>579</v>
      </c>
      <c r="LO48" s="9" t="s">
        <v>579</v>
      </c>
      <c r="LP48" s="9" t="s">
        <v>579</v>
      </c>
      <c r="LQ48" s="9" t="s">
        <v>591</v>
      </c>
      <c r="LR48" s="9" t="s">
        <v>591</v>
      </c>
      <c r="LS48" s="9" t="s">
        <v>579</v>
      </c>
      <c r="LT48" s="9" t="s">
        <v>579</v>
      </c>
      <c r="LU48" s="9" t="s">
        <v>579</v>
      </c>
      <c r="LV48" s="9" t="s">
        <v>579</v>
      </c>
      <c r="LW48" s="9" t="s">
        <v>579</v>
      </c>
      <c r="LX48" s="9" t="s">
        <v>579</v>
      </c>
      <c r="LY48" s="9" t="s">
        <v>611</v>
      </c>
      <c r="LZ48" s="9" t="s">
        <v>611</v>
      </c>
      <c r="MA48" s="9" t="s">
        <v>579</v>
      </c>
      <c r="MB48" s="9" t="s">
        <v>579</v>
      </c>
      <c r="MC48" s="9" t="s">
        <v>579</v>
      </c>
      <c r="MD48" s="9" t="s">
        <v>579</v>
      </c>
      <c r="ME48" s="9" t="s">
        <v>645</v>
      </c>
      <c r="MF48" s="9" t="s">
        <v>645</v>
      </c>
      <c r="MG48" s="9" t="s">
        <v>587</v>
      </c>
      <c r="MH48" s="9" t="s">
        <v>587</v>
      </c>
      <c r="MI48" s="9" t="s">
        <v>576</v>
      </c>
      <c r="MJ48" s="9" t="s">
        <v>576</v>
      </c>
      <c r="MK48" s="9" t="s">
        <v>591</v>
      </c>
      <c r="ML48" s="9" t="s">
        <v>591</v>
      </c>
      <c r="MM48" s="9" t="s">
        <v>579</v>
      </c>
      <c r="MN48" s="9" t="s">
        <v>579</v>
      </c>
      <c r="MO48" s="9" t="s">
        <v>579</v>
      </c>
      <c r="MP48" s="9" t="s">
        <v>579</v>
      </c>
      <c r="MQ48" s="9" t="s">
        <v>591</v>
      </c>
      <c r="MR48" s="9" t="s">
        <v>591</v>
      </c>
      <c r="MS48" s="9" t="s">
        <v>591</v>
      </c>
      <c r="MT48" s="9" t="s">
        <v>591</v>
      </c>
      <c r="MU48" s="9" t="s">
        <v>579</v>
      </c>
      <c r="MV48" s="9" t="s">
        <v>579</v>
      </c>
      <c r="MW48" s="9" t="s">
        <v>579</v>
      </c>
      <c r="MX48" s="9" t="s">
        <v>579</v>
      </c>
      <c r="MY48" s="9" t="s">
        <v>579</v>
      </c>
      <c r="MZ48" s="9" t="s">
        <v>579</v>
      </c>
      <c r="NA48" s="9" t="s">
        <v>579</v>
      </c>
      <c r="NB48" s="9" t="s">
        <v>579</v>
      </c>
      <c r="NC48" s="9" t="s">
        <v>579</v>
      </c>
      <c r="ND48" s="9" t="s">
        <v>579</v>
      </c>
      <c r="NE48" s="9" t="s">
        <v>579</v>
      </c>
      <c r="NF48" s="9" t="s">
        <v>579</v>
      </c>
      <c r="NG48" s="9" t="s">
        <v>1586</v>
      </c>
      <c r="NH48" s="9" t="s">
        <v>1587</v>
      </c>
      <c r="NI48" s="9" t="s">
        <v>2049</v>
      </c>
      <c r="NJ48" s="9" t="s">
        <v>2050</v>
      </c>
      <c r="NK48" s="9" t="s">
        <v>579</v>
      </c>
      <c r="NL48" s="9" t="s">
        <v>579</v>
      </c>
      <c r="NM48" s="9" t="s">
        <v>579</v>
      </c>
      <c r="NN48" s="9" t="s">
        <v>579</v>
      </c>
      <c r="NO48" s="9" t="s">
        <v>574</v>
      </c>
      <c r="NP48" s="9" t="s">
        <v>574</v>
      </c>
      <c r="NQ48" s="9" t="s">
        <v>648</v>
      </c>
      <c r="NR48" s="9" t="s">
        <v>648</v>
      </c>
      <c r="NS48" s="9" t="s">
        <v>611</v>
      </c>
      <c r="NT48" s="9" t="s">
        <v>611</v>
      </c>
      <c r="NU48" s="9" t="s">
        <v>611</v>
      </c>
      <c r="NV48" s="9" t="s">
        <v>611</v>
      </c>
      <c r="NW48" s="9" t="s">
        <v>611</v>
      </c>
      <c r="NX48" s="9" t="s">
        <v>611</v>
      </c>
      <c r="NY48" s="9" t="s">
        <v>611</v>
      </c>
      <c r="NZ48" s="9" t="s">
        <v>611</v>
      </c>
      <c r="OA48" s="9" t="s">
        <v>579</v>
      </c>
      <c r="OB48" s="9" t="s">
        <v>579</v>
      </c>
      <c r="OC48" s="9" t="s">
        <v>579</v>
      </c>
      <c r="OD48" s="9" t="s">
        <v>579</v>
      </c>
      <c r="OE48" s="9" t="s">
        <v>579</v>
      </c>
      <c r="OF48" s="9" t="s">
        <v>579</v>
      </c>
      <c r="OG48" s="9" t="s">
        <v>579</v>
      </c>
      <c r="OH48" s="9" t="s">
        <v>579</v>
      </c>
      <c r="OI48" s="9" t="s">
        <v>579</v>
      </c>
      <c r="OJ48" s="9" t="s">
        <v>579</v>
      </c>
      <c r="OK48" s="9" t="s">
        <v>579</v>
      </c>
      <c r="OL48" s="9" t="s">
        <v>579</v>
      </c>
      <c r="OM48" s="9" t="s">
        <v>611</v>
      </c>
      <c r="ON48" s="9" t="s">
        <v>611</v>
      </c>
      <c r="OO48" s="9" t="s">
        <v>579</v>
      </c>
      <c r="OP48" s="9" t="s">
        <v>579</v>
      </c>
      <c r="OQ48" s="9" t="s">
        <v>579</v>
      </c>
      <c r="OR48" s="9" t="s">
        <v>579</v>
      </c>
      <c r="OS48" s="9" t="s">
        <v>579</v>
      </c>
      <c r="OT48" s="9" t="s">
        <v>579</v>
      </c>
      <c r="OU48" s="9" t="s">
        <v>579</v>
      </c>
      <c r="OV48" s="9" t="s">
        <v>579</v>
      </c>
      <c r="OW48" s="9" t="s">
        <v>649</v>
      </c>
      <c r="OX48" s="9" t="s">
        <v>649</v>
      </c>
      <c r="OY48" s="9" t="s">
        <v>579</v>
      </c>
      <c r="OZ48" s="9" t="s">
        <v>579</v>
      </c>
      <c r="PA48" s="9" t="s">
        <v>779</v>
      </c>
      <c r="PB48" s="9" t="s">
        <v>611</v>
      </c>
      <c r="PC48" s="9" t="s">
        <v>579</v>
      </c>
      <c r="PD48" s="9" t="s">
        <v>579</v>
      </c>
      <c r="PE48" s="9" t="s">
        <v>579</v>
      </c>
      <c r="PF48" s="9" t="s">
        <v>579</v>
      </c>
      <c r="PG48" s="9" t="s">
        <v>579</v>
      </c>
      <c r="PH48" s="9" t="s">
        <v>579</v>
      </c>
      <c r="PI48" s="9" t="s">
        <v>579</v>
      </c>
      <c r="PJ48" s="9" t="s">
        <v>579</v>
      </c>
      <c r="PK48" s="9" t="s">
        <v>650</v>
      </c>
      <c r="PL48" s="9" t="s">
        <v>760</v>
      </c>
      <c r="PM48" s="9" t="s">
        <v>651</v>
      </c>
      <c r="PN48" s="9" t="s">
        <v>651</v>
      </c>
      <c r="PO48" s="9" t="s">
        <v>579</v>
      </c>
      <c r="PP48" s="9" t="s">
        <v>579</v>
      </c>
      <c r="PQ48" s="9" t="s">
        <v>611</v>
      </c>
      <c r="PR48" s="9" t="s">
        <v>611</v>
      </c>
      <c r="PS48" s="9" t="s">
        <v>579</v>
      </c>
      <c r="PT48" s="9" t="s">
        <v>579</v>
      </c>
      <c r="PU48" s="9" t="s">
        <v>650</v>
      </c>
      <c r="PV48" s="9" t="s">
        <v>650</v>
      </c>
      <c r="PW48" s="9" t="s">
        <v>611</v>
      </c>
      <c r="PX48" s="9" t="s">
        <v>611</v>
      </c>
      <c r="PY48" s="9" t="s">
        <v>579</v>
      </c>
      <c r="PZ48" s="9" t="s">
        <v>579</v>
      </c>
      <c r="QA48" s="9" t="s">
        <v>579</v>
      </c>
      <c r="QB48" s="9" t="s">
        <v>579</v>
      </c>
      <c r="QC48" s="9" t="s">
        <v>591</v>
      </c>
      <c r="QD48" s="9" t="s">
        <v>591</v>
      </c>
      <c r="QE48" s="9" t="s">
        <v>579</v>
      </c>
      <c r="QF48" s="9" t="s">
        <v>610</v>
      </c>
      <c r="QG48" s="9" t="s">
        <v>579</v>
      </c>
      <c r="QH48" s="9" t="s">
        <v>652</v>
      </c>
      <c r="QI48" s="9" t="s">
        <v>579</v>
      </c>
      <c r="QJ48" s="9" t="s">
        <v>653</v>
      </c>
      <c r="QK48" s="9" t="s">
        <v>579</v>
      </c>
      <c r="QL48" s="9" t="s">
        <v>837</v>
      </c>
      <c r="QM48" s="9" t="s">
        <v>591</v>
      </c>
      <c r="QN48" s="9" t="s">
        <v>591</v>
      </c>
      <c r="QO48" s="9" t="s">
        <v>591</v>
      </c>
      <c r="QP48" s="9" t="s">
        <v>2040</v>
      </c>
      <c r="QQ48" s="9" t="s">
        <v>591</v>
      </c>
      <c r="QR48" s="9" t="s">
        <v>591</v>
      </c>
      <c r="QS48" s="9" t="s">
        <v>591</v>
      </c>
      <c r="QT48" s="9" t="s">
        <v>591</v>
      </c>
      <c r="QU48" s="9" t="s">
        <v>591</v>
      </c>
      <c r="QV48" s="9" t="s">
        <v>591</v>
      </c>
      <c r="QW48" s="9" t="s">
        <v>656</v>
      </c>
      <c r="QX48" s="9" t="s">
        <v>656</v>
      </c>
      <c r="QY48" s="9" t="s">
        <v>579</v>
      </c>
      <c r="QZ48" s="9" t="s">
        <v>579</v>
      </c>
      <c r="RA48" s="9" t="s">
        <v>605</v>
      </c>
      <c r="RB48" s="9" t="s">
        <v>605</v>
      </c>
      <c r="RC48" s="9" t="s">
        <v>592</v>
      </c>
      <c r="RD48" s="9" t="s">
        <v>592</v>
      </c>
      <c r="RE48" s="9" t="s">
        <v>591</v>
      </c>
      <c r="RF48" s="9" t="s">
        <v>591</v>
      </c>
      <c r="RG48" s="9" t="s">
        <v>591</v>
      </c>
      <c r="RH48" s="9" t="s">
        <v>591</v>
      </c>
      <c r="RI48" s="9" t="s">
        <v>591</v>
      </c>
      <c r="RJ48" s="9" t="s">
        <v>591</v>
      </c>
      <c r="RK48" s="9" t="s">
        <v>591</v>
      </c>
      <c r="RL48" s="9" t="s">
        <v>591</v>
      </c>
      <c r="RM48" s="9" t="s">
        <v>591</v>
      </c>
      <c r="RN48" s="9" t="s">
        <v>591</v>
      </c>
      <c r="RO48" s="9" t="s">
        <v>591</v>
      </c>
      <c r="RP48" s="9" t="s">
        <v>591</v>
      </c>
      <c r="RQ48" s="9" t="s">
        <v>591</v>
      </c>
      <c r="RR48" s="9" t="s">
        <v>591</v>
      </c>
      <c r="RS48" s="9" t="s">
        <v>591</v>
      </c>
      <c r="RT48" s="9" t="s">
        <v>591</v>
      </c>
      <c r="RU48" s="9" t="s">
        <v>591</v>
      </c>
      <c r="RV48" s="9" t="s">
        <v>591</v>
      </c>
      <c r="RW48" s="9" t="s">
        <v>591</v>
      </c>
      <c r="RX48" s="9" t="s">
        <v>591</v>
      </c>
      <c r="RY48" s="9" t="s">
        <v>591</v>
      </c>
      <c r="RZ48" s="9" t="s">
        <v>591</v>
      </c>
      <c r="SA48" s="9" t="s">
        <v>591</v>
      </c>
      <c r="SB48" s="9" t="s">
        <v>591</v>
      </c>
      <c r="SC48" s="9" t="s">
        <v>591</v>
      </c>
      <c r="SD48" s="9" t="s">
        <v>591</v>
      </c>
      <c r="SE48" s="9" t="s">
        <v>591</v>
      </c>
      <c r="SF48" s="9" t="s">
        <v>591</v>
      </c>
      <c r="SG48" s="9" t="s">
        <v>591</v>
      </c>
      <c r="SH48" s="9" t="s">
        <v>591</v>
      </c>
      <c r="SI48" s="9" t="s">
        <v>579</v>
      </c>
      <c r="SJ48" s="9" t="s">
        <v>579</v>
      </c>
      <c r="SK48" s="9" t="s">
        <v>591</v>
      </c>
      <c r="SL48" s="9" t="s">
        <v>591</v>
      </c>
      <c r="SM48" s="9" t="s">
        <v>611</v>
      </c>
      <c r="SN48" s="9" t="s">
        <v>611</v>
      </c>
      <c r="SO48" s="9" t="s">
        <v>611</v>
      </c>
      <c r="SP48" s="9" t="s">
        <v>611</v>
      </c>
      <c r="SQ48" s="9" t="s">
        <v>579</v>
      </c>
      <c r="SR48" s="9" t="s">
        <v>579</v>
      </c>
      <c r="SS48" s="9" t="s">
        <v>609</v>
      </c>
      <c r="ST48" s="9" t="s">
        <v>609</v>
      </c>
      <c r="SU48" s="9" t="s">
        <v>751</v>
      </c>
      <c r="SV48" s="9" t="s">
        <v>751</v>
      </c>
      <c r="SW48" s="9" t="s">
        <v>579</v>
      </c>
      <c r="SX48" s="9" t="s">
        <v>579</v>
      </c>
      <c r="SY48" s="9" t="s">
        <v>579</v>
      </c>
      <c r="SZ48" s="9" t="s">
        <v>579</v>
      </c>
      <c r="TA48" s="9" t="s">
        <v>579</v>
      </c>
      <c r="TB48" s="9" t="s">
        <v>579</v>
      </c>
      <c r="TC48" s="9" t="s">
        <v>579</v>
      </c>
      <c r="TD48" s="9" t="s">
        <v>579</v>
      </c>
      <c r="TE48" s="9" t="s">
        <v>579</v>
      </c>
      <c r="TF48" s="9" t="s">
        <v>579</v>
      </c>
      <c r="TG48" s="9" t="s">
        <v>579</v>
      </c>
      <c r="TH48" s="9" t="s">
        <v>579</v>
      </c>
      <c r="TI48" s="9" t="s">
        <v>579</v>
      </c>
      <c r="TJ48" s="9" t="s">
        <v>579</v>
      </c>
      <c r="TK48" s="9" t="s">
        <v>579</v>
      </c>
      <c r="TL48" s="9" t="s">
        <v>579</v>
      </c>
      <c r="TM48" s="9" t="s">
        <v>579</v>
      </c>
      <c r="TN48" s="9" t="s">
        <v>579</v>
      </c>
      <c r="TO48" s="9" t="s">
        <v>579</v>
      </c>
      <c r="TP48" s="9" t="s">
        <v>579</v>
      </c>
      <c r="TQ48" s="9" t="s">
        <v>579</v>
      </c>
      <c r="TR48" s="9" t="s">
        <v>652</v>
      </c>
      <c r="TS48" s="9" t="s">
        <v>579</v>
      </c>
      <c r="TT48" s="9" t="s">
        <v>653</v>
      </c>
      <c r="TU48" s="9" t="s">
        <v>579</v>
      </c>
      <c r="TV48" s="9" t="s">
        <v>837</v>
      </c>
      <c r="TW48" s="9" t="s">
        <v>579</v>
      </c>
      <c r="TX48" s="9" t="s">
        <v>579</v>
      </c>
      <c r="UI48" s="9" t="s">
        <v>579</v>
      </c>
      <c r="UJ48" s="9" t="s">
        <v>579</v>
      </c>
      <c r="UK48" s="9" t="s">
        <v>611</v>
      </c>
      <c r="UL48" s="9" t="s">
        <v>611</v>
      </c>
      <c r="UM48" s="9" t="s">
        <v>611</v>
      </c>
      <c r="UN48" s="9" t="s">
        <v>611</v>
      </c>
      <c r="UQ48" s="9" t="s">
        <v>645</v>
      </c>
      <c r="UR48" s="9" t="s">
        <v>645</v>
      </c>
      <c r="US48" s="9" t="s">
        <v>658</v>
      </c>
      <c r="UT48" s="9" t="s">
        <v>659</v>
      </c>
      <c r="UU48" s="9" t="s">
        <v>579</v>
      </c>
      <c r="UV48" s="9" t="s">
        <v>572</v>
      </c>
      <c r="UW48" s="9" t="s">
        <v>703</v>
      </c>
      <c r="UX48" s="9" t="s">
        <v>660</v>
      </c>
      <c r="UY48" s="9" t="s">
        <v>572</v>
      </c>
      <c r="UZ48" s="9" t="s">
        <v>704</v>
      </c>
      <c r="VA48" s="9" t="s">
        <v>662</v>
      </c>
      <c r="VB48" s="9" t="s">
        <v>572</v>
      </c>
    </row>
    <row r="49" spans="1:574" s="7" customFormat="1" x14ac:dyDescent="0.25">
      <c r="A49" s="7" t="s">
        <v>572</v>
      </c>
      <c r="B49" s="7" t="s">
        <v>2051</v>
      </c>
      <c r="C49" s="7" t="s">
        <v>574</v>
      </c>
      <c r="D49" s="7" t="s">
        <v>2052</v>
      </c>
      <c r="E49" s="7" t="s">
        <v>574</v>
      </c>
      <c r="F49" s="7" t="s">
        <v>576</v>
      </c>
      <c r="G49" s="7" t="s">
        <v>576</v>
      </c>
      <c r="H49" s="7" t="s">
        <v>577</v>
      </c>
      <c r="I49" s="7" t="s">
        <v>578</v>
      </c>
      <c r="J49" s="7" t="s">
        <v>578</v>
      </c>
      <c r="K49" s="7" t="s">
        <v>577</v>
      </c>
      <c r="L49" s="7" t="s">
        <v>579</v>
      </c>
      <c r="M49" s="7" t="s">
        <v>579</v>
      </c>
      <c r="N49" s="7" t="s">
        <v>577</v>
      </c>
      <c r="O49" s="7" t="s">
        <v>579</v>
      </c>
      <c r="P49" s="7" t="s">
        <v>579</v>
      </c>
      <c r="Q49" s="7" t="s">
        <v>577</v>
      </c>
      <c r="R49" s="7" t="s">
        <v>579</v>
      </c>
      <c r="S49" s="7" t="s">
        <v>579</v>
      </c>
      <c r="T49" s="7" t="s">
        <v>577</v>
      </c>
      <c r="U49" s="7" t="s">
        <v>579</v>
      </c>
      <c r="V49" s="7" t="s">
        <v>579</v>
      </c>
      <c r="W49" s="7" t="s">
        <v>577</v>
      </c>
      <c r="X49" s="7" t="s">
        <v>2053</v>
      </c>
      <c r="Y49" s="7" t="s">
        <v>2053</v>
      </c>
      <c r="Z49" s="7" t="s">
        <v>577</v>
      </c>
      <c r="AA49" s="7" t="s">
        <v>2054</v>
      </c>
      <c r="AB49" s="7" t="s">
        <v>2054</v>
      </c>
      <c r="AC49" s="7" t="s">
        <v>577</v>
      </c>
      <c r="AD49" s="7" t="s">
        <v>2055</v>
      </c>
      <c r="AE49" s="7" t="s">
        <v>2055</v>
      </c>
      <c r="AF49" s="7" t="s">
        <v>577</v>
      </c>
      <c r="AG49" s="7" t="s">
        <v>2056</v>
      </c>
      <c r="AH49" s="7" t="s">
        <v>2056</v>
      </c>
      <c r="AI49" s="7" t="s">
        <v>577</v>
      </c>
      <c r="AL49" s="7" t="s">
        <v>577</v>
      </c>
      <c r="AO49" s="7" t="s">
        <v>577</v>
      </c>
      <c r="AP49" s="7" t="s">
        <v>584</v>
      </c>
      <c r="AQ49" s="7" t="s">
        <v>585</v>
      </c>
      <c r="AR49" s="7" t="s">
        <v>577</v>
      </c>
      <c r="AS49" s="7" t="s">
        <v>586</v>
      </c>
      <c r="AT49" s="7" t="s">
        <v>586</v>
      </c>
      <c r="AU49" s="7" t="s">
        <v>577</v>
      </c>
      <c r="AV49" s="7" t="s">
        <v>587</v>
      </c>
      <c r="AW49" s="7" t="s">
        <v>587</v>
      </c>
      <c r="AX49" s="7" t="s">
        <v>577</v>
      </c>
      <c r="AY49" s="7" t="s">
        <v>588</v>
      </c>
      <c r="AZ49" s="7" t="s">
        <v>588</v>
      </c>
      <c r="BA49" s="7" t="s">
        <v>577</v>
      </c>
      <c r="BB49" s="7" t="s">
        <v>579</v>
      </c>
      <c r="BC49" s="7" t="s">
        <v>579</v>
      </c>
      <c r="BD49" s="7" t="s">
        <v>577</v>
      </c>
      <c r="BE49" s="7" t="s">
        <v>579</v>
      </c>
      <c r="BF49" s="7" t="s">
        <v>579</v>
      </c>
      <c r="BG49" s="7" t="s">
        <v>577</v>
      </c>
      <c r="BH49" s="7" t="s">
        <v>579</v>
      </c>
      <c r="BI49" s="7" t="s">
        <v>579</v>
      </c>
      <c r="BJ49" s="7" t="s">
        <v>577</v>
      </c>
      <c r="BK49" s="7" t="s">
        <v>579</v>
      </c>
      <c r="BL49" s="7" t="s">
        <v>579</v>
      </c>
      <c r="BM49" s="7" t="s">
        <v>577</v>
      </c>
      <c r="BN49" s="7" t="s">
        <v>579</v>
      </c>
      <c r="BO49" s="7" t="s">
        <v>579</v>
      </c>
      <c r="BP49" s="7" t="s">
        <v>577</v>
      </c>
      <c r="BQ49" s="7" t="s">
        <v>579</v>
      </c>
      <c r="BR49" s="7" t="s">
        <v>579</v>
      </c>
      <c r="BS49" s="7" t="s">
        <v>577</v>
      </c>
      <c r="BT49" s="7" t="s">
        <v>579</v>
      </c>
      <c r="BU49" s="7" t="s">
        <v>760</v>
      </c>
      <c r="BV49" s="7" t="s">
        <v>760</v>
      </c>
      <c r="BW49" s="7" t="s">
        <v>577</v>
      </c>
      <c r="BX49" s="7" t="s">
        <v>590</v>
      </c>
      <c r="BY49" s="7" t="s">
        <v>590</v>
      </c>
      <c r="BZ49" s="7" t="s">
        <v>577</v>
      </c>
      <c r="CA49" s="7" t="s">
        <v>579</v>
      </c>
      <c r="CB49" s="7" t="s">
        <v>579</v>
      </c>
      <c r="CC49" s="7" t="s">
        <v>577</v>
      </c>
      <c r="CD49" s="7" t="s">
        <v>579</v>
      </c>
      <c r="CE49" s="7" t="s">
        <v>579</v>
      </c>
      <c r="CF49" s="7" t="s">
        <v>577</v>
      </c>
      <c r="CG49" s="7" t="s">
        <v>591</v>
      </c>
      <c r="CH49" s="7" t="s">
        <v>1721</v>
      </c>
      <c r="CI49" s="7" t="s">
        <v>577</v>
      </c>
      <c r="CJ49" s="7" t="s">
        <v>2057</v>
      </c>
      <c r="CK49" s="7" t="s">
        <v>1721</v>
      </c>
      <c r="CL49" s="7" t="s">
        <v>577</v>
      </c>
      <c r="CM49" s="7" t="s">
        <v>2058</v>
      </c>
      <c r="CN49" s="7" t="s">
        <v>1721</v>
      </c>
      <c r="CO49" s="7" t="s">
        <v>577</v>
      </c>
      <c r="CP49" s="7" t="s">
        <v>592</v>
      </c>
      <c r="CQ49" s="7" t="s">
        <v>1721</v>
      </c>
      <c r="CR49" s="7" t="s">
        <v>577</v>
      </c>
      <c r="CS49" s="7" t="s">
        <v>1909</v>
      </c>
      <c r="CT49" s="7" t="s">
        <v>1721</v>
      </c>
      <c r="CU49" s="7" t="s">
        <v>577</v>
      </c>
      <c r="CV49" s="7" t="s">
        <v>2059</v>
      </c>
      <c r="CW49" s="7" t="s">
        <v>591</v>
      </c>
      <c r="CX49" s="7" t="s">
        <v>572</v>
      </c>
      <c r="CY49" s="7" t="s">
        <v>591</v>
      </c>
      <c r="CZ49" s="7" t="s">
        <v>1721</v>
      </c>
      <c r="DA49" s="7" t="s">
        <v>577</v>
      </c>
      <c r="DB49" s="7" t="s">
        <v>2059</v>
      </c>
      <c r="DC49" s="7" t="s">
        <v>1721</v>
      </c>
      <c r="DD49" s="7" t="s">
        <v>577</v>
      </c>
      <c r="DE49" s="7" t="s">
        <v>1477</v>
      </c>
      <c r="DF49" s="7" t="s">
        <v>591</v>
      </c>
      <c r="DG49" s="7" t="s">
        <v>577</v>
      </c>
      <c r="DH49" s="7" t="s">
        <v>579</v>
      </c>
      <c r="DI49" s="7" t="s">
        <v>579</v>
      </c>
      <c r="DJ49" s="7" t="s">
        <v>577</v>
      </c>
      <c r="DK49" s="7" t="s">
        <v>579</v>
      </c>
      <c r="DL49" s="7" t="s">
        <v>579</v>
      </c>
      <c r="DM49" s="7" t="s">
        <v>577</v>
      </c>
      <c r="DN49" s="7" t="s">
        <v>591</v>
      </c>
      <c r="DO49" s="7" t="s">
        <v>591</v>
      </c>
      <c r="DP49" s="7" t="s">
        <v>577</v>
      </c>
      <c r="DQ49" s="7" t="s">
        <v>579</v>
      </c>
      <c r="DR49" s="7" t="s">
        <v>579</v>
      </c>
      <c r="DS49" s="7" t="s">
        <v>577</v>
      </c>
      <c r="DT49" s="7" t="s">
        <v>579</v>
      </c>
      <c r="DU49" s="7" t="s">
        <v>579</v>
      </c>
      <c r="DV49" s="7" t="s">
        <v>577</v>
      </c>
      <c r="DW49" s="7" t="s">
        <v>579</v>
      </c>
      <c r="DX49" s="7" t="s">
        <v>579</v>
      </c>
      <c r="DY49" s="7" t="s">
        <v>577</v>
      </c>
      <c r="DZ49" s="7" t="s">
        <v>579</v>
      </c>
      <c r="EA49" s="7" t="s">
        <v>579</v>
      </c>
      <c r="EB49" s="7" t="s">
        <v>577</v>
      </c>
      <c r="EC49" s="7" t="s">
        <v>1586</v>
      </c>
      <c r="ED49" s="7" t="s">
        <v>1587</v>
      </c>
      <c r="EE49" s="7" t="s">
        <v>1480</v>
      </c>
      <c r="EF49" s="7" t="s">
        <v>1480</v>
      </c>
      <c r="EG49" s="7" t="s">
        <v>2060</v>
      </c>
      <c r="EH49" s="7" t="s">
        <v>2061</v>
      </c>
      <c r="EI49" s="7" t="s">
        <v>1586</v>
      </c>
      <c r="EJ49" s="7" t="s">
        <v>1587</v>
      </c>
      <c r="EK49" s="7" t="s">
        <v>747</v>
      </c>
      <c r="EL49" s="7" t="s">
        <v>604</v>
      </c>
      <c r="EM49" s="7" t="s">
        <v>605</v>
      </c>
      <c r="EN49" s="7" t="s">
        <v>605</v>
      </c>
      <c r="EO49" s="7" t="s">
        <v>606</v>
      </c>
      <c r="EP49" s="7" t="s">
        <v>606</v>
      </c>
      <c r="EQ49" s="7" t="s">
        <v>579</v>
      </c>
      <c r="ER49" s="7" t="s">
        <v>607</v>
      </c>
      <c r="ES49" s="7" t="s">
        <v>608</v>
      </c>
      <c r="ET49" s="7" t="s">
        <v>608</v>
      </c>
      <c r="EW49" s="7" t="s">
        <v>605</v>
      </c>
      <c r="EX49" s="7" t="s">
        <v>604</v>
      </c>
      <c r="FA49" s="7" t="s">
        <v>610</v>
      </c>
      <c r="FB49" s="7" t="s">
        <v>610</v>
      </c>
      <c r="FC49" s="7" t="s">
        <v>610</v>
      </c>
      <c r="FD49" s="7" t="s">
        <v>610</v>
      </c>
      <c r="FE49" s="7" t="s">
        <v>611</v>
      </c>
      <c r="FF49" s="7" t="s">
        <v>611</v>
      </c>
      <c r="FG49" s="7" t="s">
        <v>604</v>
      </c>
      <c r="FH49" s="7" t="s">
        <v>604</v>
      </c>
      <c r="FI49" s="7" t="s">
        <v>610</v>
      </c>
      <c r="FJ49" s="7" t="s">
        <v>610</v>
      </c>
      <c r="FK49" s="7" t="s">
        <v>611</v>
      </c>
      <c r="FL49" s="7" t="s">
        <v>611</v>
      </c>
      <c r="FM49" s="7" t="s">
        <v>2062</v>
      </c>
      <c r="FN49" s="7" t="s">
        <v>1587</v>
      </c>
      <c r="FO49" s="7" t="s">
        <v>613</v>
      </c>
      <c r="FP49" s="7" t="s">
        <v>613</v>
      </c>
      <c r="FQ49" s="7" t="s">
        <v>579</v>
      </c>
      <c r="FR49" s="7" t="s">
        <v>579</v>
      </c>
      <c r="FS49" s="7" t="s">
        <v>2063</v>
      </c>
      <c r="FT49" s="7" t="s">
        <v>2063</v>
      </c>
      <c r="FU49" s="7" t="s">
        <v>579</v>
      </c>
      <c r="FV49" s="7" t="s">
        <v>579</v>
      </c>
      <c r="FW49" s="7" t="s">
        <v>579</v>
      </c>
      <c r="FX49" s="7" t="s">
        <v>579</v>
      </c>
      <c r="FY49" s="7" t="s">
        <v>2064</v>
      </c>
      <c r="FZ49" s="7" t="s">
        <v>2064</v>
      </c>
      <c r="GA49" s="7" t="s">
        <v>1485</v>
      </c>
      <c r="GB49" s="7" t="s">
        <v>1485</v>
      </c>
      <c r="GM49" s="7" t="s">
        <v>1721</v>
      </c>
      <c r="GN49" s="7" t="s">
        <v>1721</v>
      </c>
      <c r="GO49" s="7" t="s">
        <v>2063</v>
      </c>
      <c r="GP49" s="7" t="s">
        <v>1721</v>
      </c>
      <c r="GQ49" s="7" t="s">
        <v>576</v>
      </c>
      <c r="GR49" s="7" t="s">
        <v>576</v>
      </c>
      <c r="GS49" s="7" t="s">
        <v>620</v>
      </c>
      <c r="GT49" s="7" t="s">
        <v>620</v>
      </c>
      <c r="GU49" s="7" t="s">
        <v>621</v>
      </c>
      <c r="GV49" s="7" t="s">
        <v>621</v>
      </c>
      <c r="GW49" s="7" t="s">
        <v>622</v>
      </c>
      <c r="GX49" s="7" t="s">
        <v>622</v>
      </c>
      <c r="GY49" s="7" t="s">
        <v>623</v>
      </c>
      <c r="GZ49" s="7" t="s">
        <v>623</v>
      </c>
      <c r="HA49" s="7" t="s">
        <v>579</v>
      </c>
      <c r="HB49" s="7" t="s">
        <v>579</v>
      </c>
      <c r="HC49" s="7" t="s">
        <v>610</v>
      </c>
      <c r="HD49" s="7" t="s">
        <v>610</v>
      </c>
      <c r="HG49" s="7" t="s">
        <v>2065</v>
      </c>
      <c r="HH49" s="7" t="s">
        <v>2066</v>
      </c>
      <c r="HI49" s="7" t="s">
        <v>579</v>
      </c>
      <c r="HJ49" s="7" t="s">
        <v>579</v>
      </c>
      <c r="HK49" s="7" t="s">
        <v>579</v>
      </c>
      <c r="HL49" s="7" t="s">
        <v>579</v>
      </c>
      <c r="HM49" s="7" t="s">
        <v>1480</v>
      </c>
      <c r="HN49" s="7" t="s">
        <v>1480</v>
      </c>
      <c r="HO49" s="7" t="s">
        <v>626</v>
      </c>
      <c r="HP49" s="7" t="s">
        <v>626</v>
      </c>
      <c r="HQ49" s="7" t="s">
        <v>1488</v>
      </c>
      <c r="HR49" s="7" t="s">
        <v>1488</v>
      </c>
      <c r="HS49" s="7" t="s">
        <v>1489</v>
      </c>
      <c r="HT49" s="7" t="s">
        <v>1489</v>
      </c>
      <c r="HU49" s="7" t="s">
        <v>645</v>
      </c>
      <c r="HV49" s="7" t="s">
        <v>645</v>
      </c>
      <c r="HW49" s="7" t="s">
        <v>591</v>
      </c>
      <c r="HX49" s="7" t="s">
        <v>591</v>
      </c>
      <c r="HY49" s="7" t="s">
        <v>579</v>
      </c>
      <c r="HZ49" s="7" t="s">
        <v>579</v>
      </c>
      <c r="IA49" s="7" t="s">
        <v>1490</v>
      </c>
      <c r="IB49" s="7" t="s">
        <v>1490</v>
      </c>
      <c r="IC49" s="7" t="s">
        <v>609</v>
      </c>
      <c r="ID49" s="7" t="s">
        <v>609</v>
      </c>
      <c r="IE49" s="7" t="s">
        <v>630</v>
      </c>
      <c r="IF49" s="7" t="s">
        <v>630</v>
      </c>
      <c r="IG49" s="7" t="s">
        <v>611</v>
      </c>
      <c r="IH49" s="7" t="s">
        <v>611</v>
      </c>
      <c r="II49" s="7" t="s">
        <v>780</v>
      </c>
      <c r="IJ49" s="7" t="s">
        <v>780</v>
      </c>
      <c r="IK49" s="7" t="s">
        <v>760</v>
      </c>
      <c r="IL49" s="7" t="s">
        <v>760</v>
      </c>
      <c r="IM49" s="7" t="s">
        <v>2067</v>
      </c>
      <c r="IN49" s="7" t="s">
        <v>2067</v>
      </c>
      <c r="IO49" s="7" t="s">
        <v>691</v>
      </c>
      <c r="IP49" s="7" t="s">
        <v>691</v>
      </c>
      <c r="IQ49" s="7" t="s">
        <v>579</v>
      </c>
      <c r="IR49" s="7" t="s">
        <v>579</v>
      </c>
      <c r="IS49" s="7" t="s">
        <v>611</v>
      </c>
      <c r="IT49" s="7" t="s">
        <v>611</v>
      </c>
      <c r="IU49" s="7" t="s">
        <v>579</v>
      </c>
      <c r="IV49" s="7" t="s">
        <v>579</v>
      </c>
      <c r="IW49" s="7" t="s">
        <v>610</v>
      </c>
      <c r="IX49" s="7" t="s">
        <v>579</v>
      </c>
      <c r="IY49" s="7" t="s">
        <v>633</v>
      </c>
      <c r="IZ49" s="7" t="s">
        <v>579</v>
      </c>
      <c r="JA49" s="7" t="s">
        <v>634</v>
      </c>
      <c r="JB49" s="7" t="s">
        <v>579</v>
      </c>
      <c r="JC49" s="7" t="s">
        <v>579</v>
      </c>
      <c r="JD49" s="7" t="s">
        <v>1587</v>
      </c>
      <c r="JE49" s="7" t="s">
        <v>635</v>
      </c>
      <c r="JF49" s="7" t="s">
        <v>635</v>
      </c>
      <c r="JG49" s="7" t="s">
        <v>1949</v>
      </c>
      <c r="JH49" s="7" t="s">
        <v>1721</v>
      </c>
      <c r="JI49" s="7" t="s">
        <v>2068</v>
      </c>
      <c r="JJ49" s="7" t="s">
        <v>2069</v>
      </c>
      <c r="JK49" s="7" t="s">
        <v>591</v>
      </c>
      <c r="JL49" s="7" t="s">
        <v>591</v>
      </c>
      <c r="JM49" s="7" t="s">
        <v>591</v>
      </c>
      <c r="JN49" s="7" t="s">
        <v>591</v>
      </c>
      <c r="JO49" s="7" t="s">
        <v>591</v>
      </c>
      <c r="JP49" s="7" t="s">
        <v>591</v>
      </c>
      <c r="JQ49" s="7" t="s">
        <v>591</v>
      </c>
      <c r="JR49" s="7" t="s">
        <v>2070</v>
      </c>
      <c r="JS49" s="7" t="s">
        <v>1194</v>
      </c>
      <c r="JT49" s="7" t="s">
        <v>591</v>
      </c>
      <c r="JU49" s="7" t="s">
        <v>591</v>
      </c>
      <c r="JV49" s="7" t="s">
        <v>591</v>
      </c>
      <c r="JW49" s="7" t="s">
        <v>591</v>
      </c>
      <c r="JX49" s="7" t="s">
        <v>591</v>
      </c>
      <c r="JY49" s="7" t="s">
        <v>591</v>
      </c>
      <c r="JZ49" s="7" t="s">
        <v>591</v>
      </c>
      <c r="KA49" s="7" t="s">
        <v>591</v>
      </c>
      <c r="KB49" s="7" t="s">
        <v>591</v>
      </c>
      <c r="KC49" s="7" t="s">
        <v>591</v>
      </c>
      <c r="KD49" s="7" t="s">
        <v>591</v>
      </c>
      <c r="KE49" s="7" t="s">
        <v>591</v>
      </c>
      <c r="KF49" s="7" t="s">
        <v>591</v>
      </c>
      <c r="KG49" s="7" t="s">
        <v>656</v>
      </c>
      <c r="KH49" s="7" t="s">
        <v>656</v>
      </c>
      <c r="KI49" s="7" t="s">
        <v>579</v>
      </c>
      <c r="KJ49" s="7" t="s">
        <v>579</v>
      </c>
      <c r="KK49" s="7" t="s">
        <v>642</v>
      </c>
      <c r="KL49" s="7" t="s">
        <v>642</v>
      </c>
      <c r="KM49" s="7" t="s">
        <v>591</v>
      </c>
      <c r="KN49" s="7" t="s">
        <v>591</v>
      </c>
      <c r="KO49" s="7" t="s">
        <v>591</v>
      </c>
      <c r="KP49" s="7" t="s">
        <v>591</v>
      </c>
      <c r="KQ49" s="7" t="s">
        <v>591</v>
      </c>
      <c r="KR49" s="7" t="s">
        <v>591</v>
      </c>
      <c r="KS49" s="7" t="s">
        <v>591</v>
      </c>
      <c r="KT49" s="7" t="s">
        <v>591</v>
      </c>
      <c r="KU49" s="7" t="s">
        <v>591</v>
      </c>
      <c r="KV49" s="7" t="s">
        <v>591</v>
      </c>
      <c r="KW49" s="7" t="s">
        <v>591</v>
      </c>
      <c r="KX49" s="7" t="s">
        <v>591</v>
      </c>
      <c r="KY49" s="7" t="s">
        <v>579</v>
      </c>
      <c r="KZ49" s="7" t="s">
        <v>579</v>
      </c>
      <c r="LA49" s="7" t="s">
        <v>579</v>
      </c>
      <c r="LB49" s="7" t="s">
        <v>579</v>
      </c>
      <c r="LC49" s="7" t="s">
        <v>579</v>
      </c>
      <c r="LD49" s="7" t="s">
        <v>579</v>
      </c>
      <c r="LE49" s="7" t="s">
        <v>579</v>
      </c>
      <c r="LF49" s="7" t="s">
        <v>579</v>
      </c>
      <c r="LG49" s="7" t="s">
        <v>579</v>
      </c>
      <c r="LH49" s="7" t="s">
        <v>579</v>
      </c>
      <c r="LI49" s="7" t="s">
        <v>579</v>
      </c>
      <c r="LJ49" s="7" t="s">
        <v>579</v>
      </c>
      <c r="LK49" s="7" t="s">
        <v>579</v>
      </c>
      <c r="LL49" s="7" t="s">
        <v>579</v>
      </c>
      <c r="LM49" s="7" t="s">
        <v>579</v>
      </c>
      <c r="LN49" s="7" t="s">
        <v>579</v>
      </c>
      <c r="LO49" s="7" t="s">
        <v>579</v>
      </c>
      <c r="LP49" s="7" t="s">
        <v>579</v>
      </c>
      <c r="LQ49" s="7" t="s">
        <v>591</v>
      </c>
      <c r="LR49" s="7" t="s">
        <v>591</v>
      </c>
      <c r="LS49" s="7" t="s">
        <v>579</v>
      </c>
      <c r="LT49" s="7" t="s">
        <v>579</v>
      </c>
      <c r="LU49" s="7" t="s">
        <v>579</v>
      </c>
      <c r="LV49" s="7" t="s">
        <v>579</v>
      </c>
      <c r="LW49" s="7" t="s">
        <v>579</v>
      </c>
      <c r="LX49" s="7" t="s">
        <v>579</v>
      </c>
      <c r="LY49" s="7" t="s">
        <v>611</v>
      </c>
      <c r="LZ49" s="7" t="s">
        <v>611</v>
      </c>
      <c r="MA49" s="7" t="s">
        <v>579</v>
      </c>
      <c r="MB49" s="7" t="s">
        <v>579</v>
      </c>
      <c r="MC49" s="7" t="s">
        <v>1498</v>
      </c>
      <c r="MD49" s="7" t="s">
        <v>1498</v>
      </c>
      <c r="ME49" s="7" t="s">
        <v>645</v>
      </c>
      <c r="MF49" s="7" t="s">
        <v>645</v>
      </c>
      <c r="MG49" s="7" t="s">
        <v>587</v>
      </c>
      <c r="MH49" s="7" t="s">
        <v>587</v>
      </c>
      <c r="MI49" s="7" t="s">
        <v>697</v>
      </c>
      <c r="MJ49" s="7" t="s">
        <v>576</v>
      </c>
      <c r="MK49" s="7" t="s">
        <v>591</v>
      </c>
      <c r="ML49" s="7" t="s">
        <v>591</v>
      </c>
      <c r="MM49" s="7" t="s">
        <v>579</v>
      </c>
      <c r="MN49" s="7" t="s">
        <v>579</v>
      </c>
      <c r="MO49" s="7" t="s">
        <v>579</v>
      </c>
      <c r="MP49" s="7" t="s">
        <v>579</v>
      </c>
      <c r="MQ49" s="7" t="s">
        <v>591</v>
      </c>
      <c r="MR49" s="7" t="s">
        <v>591</v>
      </c>
      <c r="MS49" s="7" t="s">
        <v>591</v>
      </c>
      <c r="MT49" s="7" t="s">
        <v>591</v>
      </c>
      <c r="MU49" s="7" t="s">
        <v>579</v>
      </c>
      <c r="MV49" s="7" t="s">
        <v>579</v>
      </c>
      <c r="MW49" s="7" t="s">
        <v>579</v>
      </c>
      <c r="MX49" s="7" t="s">
        <v>579</v>
      </c>
      <c r="MY49" s="7" t="s">
        <v>579</v>
      </c>
      <c r="MZ49" s="7" t="s">
        <v>579</v>
      </c>
      <c r="NA49" s="7" t="s">
        <v>579</v>
      </c>
      <c r="NB49" s="7" t="s">
        <v>579</v>
      </c>
      <c r="NC49" s="7" t="s">
        <v>579</v>
      </c>
      <c r="ND49" s="7" t="s">
        <v>579</v>
      </c>
      <c r="NE49" s="7" t="s">
        <v>579</v>
      </c>
      <c r="NF49" s="7" t="s">
        <v>579</v>
      </c>
      <c r="NG49" s="7" t="s">
        <v>1586</v>
      </c>
      <c r="NH49" s="7" t="s">
        <v>1587</v>
      </c>
      <c r="NI49" s="7" t="s">
        <v>2071</v>
      </c>
      <c r="NJ49" s="7" t="s">
        <v>2072</v>
      </c>
      <c r="NK49" s="7" t="s">
        <v>605</v>
      </c>
      <c r="NL49" s="7" t="s">
        <v>605</v>
      </c>
      <c r="NM49" s="7" t="s">
        <v>605</v>
      </c>
      <c r="NN49" s="7" t="s">
        <v>605</v>
      </c>
      <c r="NO49" s="7" t="s">
        <v>574</v>
      </c>
      <c r="NP49" s="7" t="s">
        <v>574</v>
      </c>
      <c r="NQ49" s="7" t="s">
        <v>648</v>
      </c>
      <c r="NR49" s="7" t="s">
        <v>648</v>
      </c>
      <c r="NS49" s="7" t="s">
        <v>611</v>
      </c>
      <c r="NT49" s="7" t="s">
        <v>611</v>
      </c>
      <c r="NU49" s="7" t="s">
        <v>611</v>
      </c>
      <c r="NV49" s="7" t="s">
        <v>611</v>
      </c>
      <c r="NW49" s="7" t="s">
        <v>611</v>
      </c>
      <c r="NX49" s="7" t="s">
        <v>611</v>
      </c>
      <c r="NY49" s="7" t="s">
        <v>611</v>
      </c>
      <c r="NZ49" s="7" t="s">
        <v>611</v>
      </c>
      <c r="OA49" s="7" t="s">
        <v>579</v>
      </c>
      <c r="OB49" s="7" t="s">
        <v>579</v>
      </c>
      <c r="OC49" s="7" t="s">
        <v>579</v>
      </c>
      <c r="OD49" s="7" t="s">
        <v>579</v>
      </c>
      <c r="OE49" s="7" t="s">
        <v>579</v>
      </c>
      <c r="OF49" s="7" t="s">
        <v>579</v>
      </c>
      <c r="OG49" s="7" t="s">
        <v>579</v>
      </c>
      <c r="OH49" s="7" t="s">
        <v>579</v>
      </c>
      <c r="OI49" s="7" t="s">
        <v>579</v>
      </c>
      <c r="OJ49" s="7" t="s">
        <v>579</v>
      </c>
      <c r="OK49" s="7" t="s">
        <v>579</v>
      </c>
      <c r="OL49" s="7" t="s">
        <v>579</v>
      </c>
      <c r="OM49" s="7" t="s">
        <v>611</v>
      </c>
      <c r="ON49" s="7" t="s">
        <v>611</v>
      </c>
      <c r="OO49" s="7" t="s">
        <v>579</v>
      </c>
      <c r="OP49" s="7" t="s">
        <v>579</v>
      </c>
      <c r="OQ49" s="7" t="s">
        <v>579</v>
      </c>
      <c r="OR49" s="7" t="s">
        <v>579</v>
      </c>
      <c r="OS49" s="7" t="s">
        <v>579</v>
      </c>
      <c r="OT49" s="7" t="s">
        <v>579</v>
      </c>
      <c r="OU49" s="7" t="s">
        <v>579</v>
      </c>
      <c r="OV49" s="7" t="s">
        <v>579</v>
      </c>
      <c r="OW49" s="7" t="s">
        <v>1500</v>
      </c>
      <c r="OX49" s="7" t="s">
        <v>649</v>
      </c>
      <c r="OY49" s="7" t="s">
        <v>579</v>
      </c>
      <c r="OZ49" s="7" t="s">
        <v>579</v>
      </c>
      <c r="PA49" s="7" t="s">
        <v>1409</v>
      </c>
      <c r="PB49" s="7" t="s">
        <v>611</v>
      </c>
      <c r="PC49" s="7" t="s">
        <v>579</v>
      </c>
      <c r="PD49" s="7" t="s">
        <v>579</v>
      </c>
      <c r="PE49" s="7" t="s">
        <v>604</v>
      </c>
      <c r="PF49" s="7" t="s">
        <v>579</v>
      </c>
      <c r="PG49" s="7" t="s">
        <v>604</v>
      </c>
      <c r="PH49" s="7" t="s">
        <v>579</v>
      </c>
      <c r="PI49" s="7" t="s">
        <v>1501</v>
      </c>
      <c r="PJ49" s="7" t="s">
        <v>579</v>
      </c>
      <c r="PK49" s="7" t="s">
        <v>760</v>
      </c>
      <c r="PL49" s="7" t="s">
        <v>760</v>
      </c>
      <c r="PM49" s="7" t="s">
        <v>1502</v>
      </c>
      <c r="PN49" s="7" t="s">
        <v>1502</v>
      </c>
      <c r="PO49" s="7" t="s">
        <v>579</v>
      </c>
      <c r="PP49" s="7" t="s">
        <v>579</v>
      </c>
      <c r="PQ49" s="7" t="s">
        <v>611</v>
      </c>
      <c r="PR49" s="7" t="s">
        <v>611</v>
      </c>
      <c r="PS49" s="7" t="s">
        <v>579</v>
      </c>
      <c r="PT49" s="7" t="s">
        <v>579</v>
      </c>
      <c r="PU49" s="7" t="s">
        <v>650</v>
      </c>
      <c r="PV49" s="7" t="s">
        <v>650</v>
      </c>
      <c r="PW49" s="7" t="s">
        <v>611</v>
      </c>
      <c r="PX49" s="7" t="s">
        <v>611</v>
      </c>
      <c r="PY49" s="7" t="s">
        <v>579</v>
      </c>
      <c r="PZ49" s="7" t="s">
        <v>579</v>
      </c>
      <c r="QA49" s="7" t="s">
        <v>579</v>
      </c>
      <c r="QB49" s="7" t="s">
        <v>579</v>
      </c>
      <c r="QC49" s="7" t="s">
        <v>591</v>
      </c>
      <c r="QD49" s="7" t="s">
        <v>591</v>
      </c>
      <c r="QE49" s="7" t="s">
        <v>579</v>
      </c>
      <c r="QF49" s="7" t="s">
        <v>610</v>
      </c>
      <c r="QG49" s="7" t="s">
        <v>579</v>
      </c>
      <c r="QH49" s="7" t="s">
        <v>652</v>
      </c>
      <c r="QI49" s="7" t="s">
        <v>579</v>
      </c>
      <c r="QJ49" s="7" t="s">
        <v>653</v>
      </c>
      <c r="QK49" s="7" t="s">
        <v>579</v>
      </c>
      <c r="QL49" s="7" t="s">
        <v>837</v>
      </c>
      <c r="QM49" s="7" t="s">
        <v>591</v>
      </c>
      <c r="QN49" s="7" t="s">
        <v>591</v>
      </c>
      <c r="QO49" s="7" t="s">
        <v>591</v>
      </c>
      <c r="QP49" s="7" t="s">
        <v>1721</v>
      </c>
      <c r="QQ49" s="7" t="s">
        <v>591</v>
      </c>
      <c r="QR49" s="7" t="s">
        <v>591</v>
      </c>
      <c r="QS49" s="7" t="s">
        <v>591</v>
      </c>
      <c r="QT49" s="7" t="s">
        <v>591</v>
      </c>
      <c r="QU49" s="7" t="s">
        <v>591</v>
      </c>
      <c r="QV49" s="7" t="s">
        <v>591</v>
      </c>
      <c r="QW49" s="7" t="s">
        <v>656</v>
      </c>
      <c r="QX49" s="7" t="s">
        <v>656</v>
      </c>
      <c r="QY49" s="7" t="s">
        <v>579</v>
      </c>
      <c r="QZ49" s="7" t="s">
        <v>579</v>
      </c>
      <c r="RA49" s="7" t="s">
        <v>1021</v>
      </c>
      <c r="RB49" s="7" t="s">
        <v>1021</v>
      </c>
      <c r="RC49" s="7" t="s">
        <v>592</v>
      </c>
      <c r="RD49" s="7" t="s">
        <v>1721</v>
      </c>
      <c r="RE49" s="7" t="s">
        <v>591</v>
      </c>
      <c r="RF49" s="7" t="s">
        <v>591</v>
      </c>
      <c r="RG49" s="7" t="s">
        <v>591</v>
      </c>
      <c r="RH49" s="7" t="s">
        <v>591</v>
      </c>
      <c r="RI49" s="7" t="s">
        <v>591</v>
      </c>
      <c r="RJ49" s="7" t="s">
        <v>591</v>
      </c>
      <c r="RK49" s="7" t="s">
        <v>591</v>
      </c>
      <c r="RL49" s="7" t="s">
        <v>591</v>
      </c>
      <c r="RM49" s="7" t="s">
        <v>591</v>
      </c>
      <c r="RN49" s="7" t="s">
        <v>591</v>
      </c>
      <c r="RO49" s="7" t="s">
        <v>591</v>
      </c>
      <c r="RP49" s="7" t="s">
        <v>591</v>
      </c>
      <c r="RQ49" s="7" t="s">
        <v>591</v>
      </c>
      <c r="RR49" s="7" t="s">
        <v>591</v>
      </c>
      <c r="RS49" s="7" t="s">
        <v>591</v>
      </c>
      <c r="RT49" s="7" t="s">
        <v>591</v>
      </c>
      <c r="RU49" s="7" t="s">
        <v>591</v>
      </c>
      <c r="RV49" s="7" t="s">
        <v>591</v>
      </c>
      <c r="RW49" s="7" t="s">
        <v>591</v>
      </c>
      <c r="RX49" s="7" t="s">
        <v>591</v>
      </c>
      <c r="RY49" s="7" t="s">
        <v>591</v>
      </c>
      <c r="RZ49" s="7" t="s">
        <v>591</v>
      </c>
      <c r="SA49" s="7" t="s">
        <v>591</v>
      </c>
      <c r="SB49" s="7" t="s">
        <v>591</v>
      </c>
      <c r="SC49" s="7" t="s">
        <v>591</v>
      </c>
      <c r="SD49" s="7" t="s">
        <v>591</v>
      </c>
      <c r="SE49" s="7" t="s">
        <v>591</v>
      </c>
      <c r="SF49" s="7" t="s">
        <v>591</v>
      </c>
      <c r="SG49" s="7" t="s">
        <v>591</v>
      </c>
      <c r="SH49" s="7" t="s">
        <v>591</v>
      </c>
      <c r="SI49" s="7" t="s">
        <v>579</v>
      </c>
      <c r="SJ49" s="7" t="s">
        <v>579</v>
      </c>
      <c r="SK49" s="7" t="s">
        <v>591</v>
      </c>
      <c r="SL49" s="7" t="s">
        <v>591</v>
      </c>
      <c r="SM49" s="7" t="s">
        <v>611</v>
      </c>
      <c r="SN49" s="7" t="s">
        <v>611</v>
      </c>
      <c r="SO49" s="7" t="s">
        <v>611</v>
      </c>
      <c r="SP49" s="7" t="s">
        <v>611</v>
      </c>
      <c r="SQ49" s="7" t="s">
        <v>579</v>
      </c>
      <c r="SR49" s="7" t="s">
        <v>579</v>
      </c>
      <c r="SS49" s="7" t="s">
        <v>579</v>
      </c>
      <c r="ST49" s="7" t="s">
        <v>610</v>
      </c>
      <c r="SU49" s="7" t="s">
        <v>579</v>
      </c>
      <c r="SV49" s="7" t="s">
        <v>657</v>
      </c>
      <c r="SW49" s="7" t="s">
        <v>579</v>
      </c>
      <c r="SX49" s="7" t="s">
        <v>579</v>
      </c>
      <c r="SY49" s="7" t="s">
        <v>579</v>
      </c>
      <c r="SZ49" s="7" t="s">
        <v>579</v>
      </c>
      <c r="TA49" s="7" t="s">
        <v>579</v>
      </c>
      <c r="TB49" s="7" t="s">
        <v>579</v>
      </c>
      <c r="TC49" s="7" t="s">
        <v>579</v>
      </c>
      <c r="TD49" s="7" t="s">
        <v>579</v>
      </c>
      <c r="TE49" s="7" t="s">
        <v>579</v>
      </c>
      <c r="TF49" s="7" t="s">
        <v>579</v>
      </c>
      <c r="TG49" s="7" t="s">
        <v>579</v>
      </c>
      <c r="TH49" s="7" t="s">
        <v>579</v>
      </c>
      <c r="TI49" s="7" t="s">
        <v>579</v>
      </c>
      <c r="TJ49" s="7" t="s">
        <v>579</v>
      </c>
      <c r="TK49" s="7" t="s">
        <v>605</v>
      </c>
      <c r="TL49" s="7" t="s">
        <v>605</v>
      </c>
      <c r="TM49" s="7" t="s">
        <v>579</v>
      </c>
      <c r="TN49" s="7" t="s">
        <v>579</v>
      </c>
      <c r="TO49" s="7" t="s">
        <v>579</v>
      </c>
      <c r="TP49" s="7" t="s">
        <v>579</v>
      </c>
      <c r="TQ49" s="7" t="s">
        <v>579</v>
      </c>
      <c r="TR49" s="7" t="s">
        <v>652</v>
      </c>
      <c r="TS49" s="7" t="s">
        <v>579</v>
      </c>
      <c r="TT49" s="7" t="s">
        <v>653</v>
      </c>
      <c r="TU49" s="7" t="s">
        <v>579</v>
      </c>
      <c r="TV49" s="7" t="s">
        <v>837</v>
      </c>
      <c r="TW49" s="7" t="s">
        <v>579</v>
      </c>
      <c r="TX49" s="7" t="s">
        <v>579</v>
      </c>
      <c r="UI49" s="7" t="s">
        <v>579</v>
      </c>
      <c r="UJ49" s="7" t="s">
        <v>579</v>
      </c>
      <c r="UK49" s="7" t="s">
        <v>611</v>
      </c>
      <c r="UL49" s="7" t="s">
        <v>611</v>
      </c>
      <c r="UM49" s="7" t="s">
        <v>611</v>
      </c>
      <c r="UN49" s="7" t="s">
        <v>611</v>
      </c>
      <c r="UQ49" s="7" t="s">
        <v>587</v>
      </c>
      <c r="UR49" s="7" t="s">
        <v>587</v>
      </c>
      <c r="US49" s="7" t="s">
        <v>658</v>
      </c>
      <c r="UT49" s="7" t="s">
        <v>659</v>
      </c>
      <c r="UU49" s="7" t="s">
        <v>579</v>
      </c>
      <c r="UV49" s="7" t="s">
        <v>572</v>
      </c>
      <c r="UW49" s="7" t="s">
        <v>1503</v>
      </c>
      <c r="UX49" s="7" t="s">
        <v>1605</v>
      </c>
      <c r="UY49" s="7" t="s">
        <v>572</v>
      </c>
      <c r="UZ49" s="7" t="s">
        <v>1505</v>
      </c>
      <c r="VA49" s="7" t="s">
        <v>1607</v>
      </c>
      <c r="VB49" s="7" t="s">
        <v>572</v>
      </c>
    </row>
    <row r="50" spans="1:574" s="7" customFormat="1" x14ac:dyDescent="0.25">
      <c r="A50" s="7" t="s">
        <v>572</v>
      </c>
      <c r="B50" s="7" t="s">
        <v>2073</v>
      </c>
      <c r="C50" s="7" t="s">
        <v>574</v>
      </c>
      <c r="D50" s="7" t="s">
        <v>2074</v>
      </c>
      <c r="E50" s="7" t="s">
        <v>574</v>
      </c>
      <c r="F50" s="7" t="s">
        <v>576</v>
      </c>
      <c r="G50" s="7" t="s">
        <v>576</v>
      </c>
      <c r="H50" s="7" t="s">
        <v>577</v>
      </c>
      <c r="I50" s="7" t="s">
        <v>578</v>
      </c>
      <c r="J50" s="7" t="s">
        <v>578</v>
      </c>
      <c r="K50" s="7" t="s">
        <v>577</v>
      </c>
      <c r="L50" s="7" t="s">
        <v>579</v>
      </c>
      <c r="M50" s="7" t="s">
        <v>579</v>
      </c>
      <c r="N50" s="7" t="s">
        <v>577</v>
      </c>
      <c r="O50" s="7" t="s">
        <v>579</v>
      </c>
      <c r="P50" s="7" t="s">
        <v>579</v>
      </c>
      <c r="Q50" s="7" t="s">
        <v>577</v>
      </c>
      <c r="R50" s="7" t="s">
        <v>579</v>
      </c>
      <c r="S50" s="7" t="s">
        <v>579</v>
      </c>
      <c r="T50" s="7" t="s">
        <v>577</v>
      </c>
      <c r="U50" s="7" t="s">
        <v>579</v>
      </c>
      <c r="V50" s="7" t="s">
        <v>579</v>
      </c>
      <c r="W50" s="7" t="s">
        <v>577</v>
      </c>
      <c r="X50" s="7" t="s">
        <v>2075</v>
      </c>
      <c r="Y50" s="7" t="s">
        <v>2075</v>
      </c>
      <c r="Z50" s="7" t="s">
        <v>577</v>
      </c>
      <c r="AA50" s="7" t="s">
        <v>2076</v>
      </c>
      <c r="AB50" s="7" t="s">
        <v>2076</v>
      </c>
      <c r="AC50" s="7" t="s">
        <v>577</v>
      </c>
      <c r="AD50" s="7" t="s">
        <v>2077</v>
      </c>
      <c r="AE50" s="7" t="s">
        <v>2077</v>
      </c>
      <c r="AF50" s="7" t="s">
        <v>577</v>
      </c>
      <c r="AG50" s="7" t="s">
        <v>2078</v>
      </c>
      <c r="AH50" s="7" t="s">
        <v>2078</v>
      </c>
      <c r="AI50" s="7" t="s">
        <v>577</v>
      </c>
      <c r="AL50" s="7" t="s">
        <v>577</v>
      </c>
      <c r="AO50" s="7" t="s">
        <v>577</v>
      </c>
      <c r="AP50" s="7" t="s">
        <v>584</v>
      </c>
      <c r="AQ50" s="7" t="s">
        <v>585</v>
      </c>
      <c r="AR50" s="7" t="s">
        <v>577</v>
      </c>
      <c r="AS50" s="7" t="s">
        <v>586</v>
      </c>
      <c r="AT50" s="7" t="s">
        <v>586</v>
      </c>
      <c r="AU50" s="7" t="s">
        <v>577</v>
      </c>
      <c r="AV50" s="7" t="s">
        <v>587</v>
      </c>
      <c r="AW50" s="7" t="s">
        <v>587</v>
      </c>
      <c r="AX50" s="7" t="s">
        <v>577</v>
      </c>
      <c r="AY50" s="7" t="s">
        <v>588</v>
      </c>
      <c r="AZ50" s="7" t="s">
        <v>588</v>
      </c>
      <c r="BA50" s="7" t="s">
        <v>577</v>
      </c>
      <c r="BB50" s="7" t="s">
        <v>579</v>
      </c>
      <c r="BC50" s="7" t="s">
        <v>579</v>
      </c>
      <c r="BD50" s="7" t="s">
        <v>577</v>
      </c>
      <c r="BE50" s="7" t="s">
        <v>579</v>
      </c>
      <c r="BF50" s="7" t="s">
        <v>579</v>
      </c>
      <c r="BG50" s="7" t="s">
        <v>577</v>
      </c>
      <c r="BH50" s="7" t="s">
        <v>579</v>
      </c>
      <c r="BI50" s="7" t="s">
        <v>579</v>
      </c>
      <c r="BJ50" s="7" t="s">
        <v>577</v>
      </c>
      <c r="BK50" s="7" t="s">
        <v>579</v>
      </c>
      <c r="BL50" s="7" t="s">
        <v>579</v>
      </c>
      <c r="BM50" s="7" t="s">
        <v>577</v>
      </c>
      <c r="BN50" s="7" t="s">
        <v>579</v>
      </c>
      <c r="BO50" s="7" t="s">
        <v>579</v>
      </c>
      <c r="BP50" s="7" t="s">
        <v>577</v>
      </c>
      <c r="BQ50" s="7" t="s">
        <v>579</v>
      </c>
      <c r="BR50" s="7" t="s">
        <v>579</v>
      </c>
      <c r="BS50" s="7" t="s">
        <v>577</v>
      </c>
      <c r="BT50" s="7" t="s">
        <v>579</v>
      </c>
      <c r="BU50" s="7" t="s">
        <v>2079</v>
      </c>
      <c r="BV50" s="7" t="s">
        <v>2079</v>
      </c>
      <c r="BW50" s="7" t="s">
        <v>577</v>
      </c>
      <c r="BX50" s="7" t="s">
        <v>2080</v>
      </c>
      <c r="BY50" s="7" t="s">
        <v>2080</v>
      </c>
      <c r="BZ50" s="7" t="s">
        <v>577</v>
      </c>
      <c r="CA50" s="7" t="s">
        <v>579</v>
      </c>
      <c r="CB50" s="7" t="s">
        <v>579</v>
      </c>
      <c r="CC50" s="7" t="s">
        <v>577</v>
      </c>
      <c r="CD50" s="7" t="s">
        <v>579</v>
      </c>
      <c r="CE50" s="7" t="s">
        <v>579</v>
      </c>
      <c r="CF50" s="7" t="s">
        <v>577</v>
      </c>
      <c r="CG50" s="7" t="s">
        <v>591</v>
      </c>
      <c r="CH50" s="7" t="s">
        <v>2081</v>
      </c>
      <c r="CI50" s="7" t="s">
        <v>577</v>
      </c>
      <c r="CJ50" s="7" t="s">
        <v>2082</v>
      </c>
      <c r="CK50" s="7" t="s">
        <v>2081</v>
      </c>
      <c r="CL50" s="7" t="s">
        <v>577</v>
      </c>
      <c r="CM50" s="7" t="s">
        <v>2083</v>
      </c>
      <c r="CN50" s="7" t="s">
        <v>2081</v>
      </c>
      <c r="CO50" s="7" t="s">
        <v>577</v>
      </c>
      <c r="CP50" s="7" t="s">
        <v>592</v>
      </c>
      <c r="CQ50" s="7" t="s">
        <v>2081</v>
      </c>
      <c r="CR50" s="7" t="s">
        <v>577</v>
      </c>
      <c r="CS50" s="7" t="s">
        <v>922</v>
      </c>
      <c r="CT50" s="7" t="s">
        <v>2081</v>
      </c>
      <c r="CU50" s="7" t="s">
        <v>577</v>
      </c>
      <c r="CV50" s="7" t="s">
        <v>2084</v>
      </c>
      <c r="CW50" s="7" t="s">
        <v>591</v>
      </c>
      <c r="CX50" s="7" t="s">
        <v>572</v>
      </c>
      <c r="CY50" s="7" t="s">
        <v>591</v>
      </c>
      <c r="CZ50" s="7" t="s">
        <v>2081</v>
      </c>
      <c r="DA50" s="7" t="s">
        <v>577</v>
      </c>
      <c r="DB50" s="7" t="s">
        <v>2084</v>
      </c>
      <c r="DC50" s="7" t="s">
        <v>2081</v>
      </c>
      <c r="DD50" s="7" t="s">
        <v>577</v>
      </c>
      <c r="DE50" s="7" t="s">
        <v>2085</v>
      </c>
      <c r="DF50" s="7" t="s">
        <v>591</v>
      </c>
      <c r="DG50" s="7" t="s">
        <v>577</v>
      </c>
      <c r="DH50" s="7" t="s">
        <v>579</v>
      </c>
      <c r="DI50" s="7" t="s">
        <v>579</v>
      </c>
      <c r="DJ50" s="7" t="s">
        <v>577</v>
      </c>
      <c r="DK50" s="7" t="s">
        <v>579</v>
      </c>
      <c r="DL50" s="7" t="s">
        <v>579</v>
      </c>
      <c r="DM50" s="7" t="s">
        <v>577</v>
      </c>
      <c r="DN50" s="7" t="s">
        <v>591</v>
      </c>
      <c r="DO50" s="7" t="s">
        <v>591</v>
      </c>
      <c r="DP50" s="7" t="s">
        <v>577</v>
      </c>
      <c r="DQ50" s="7" t="s">
        <v>579</v>
      </c>
      <c r="DR50" s="7" t="s">
        <v>579</v>
      </c>
      <c r="DS50" s="7" t="s">
        <v>577</v>
      </c>
      <c r="DT50" s="7" t="s">
        <v>579</v>
      </c>
      <c r="DU50" s="7" t="s">
        <v>579</v>
      </c>
      <c r="DV50" s="7" t="s">
        <v>577</v>
      </c>
      <c r="DW50" s="7" t="s">
        <v>579</v>
      </c>
      <c r="DX50" s="7" t="s">
        <v>579</v>
      </c>
      <c r="DY50" s="7" t="s">
        <v>577</v>
      </c>
      <c r="DZ50" s="7" t="s">
        <v>579</v>
      </c>
      <c r="EA50" s="7" t="s">
        <v>579</v>
      </c>
      <c r="EB50" s="7" t="s">
        <v>577</v>
      </c>
      <c r="EC50" s="7" t="s">
        <v>1586</v>
      </c>
      <c r="ED50" s="7" t="s">
        <v>1587</v>
      </c>
      <c r="EE50" s="7" t="s">
        <v>925</v>
      </c>
      <c r="EF50" s="7" t="s">
        <v>925</v>
      </c>
      <c r="EG50" s="7" t="s">
        <v>2086</v>
      </c>
      <c r="EH50" s="7" t="s">
        <v>2087</v>
      </c>
      <c r="EI50" s="7" t="s">
        <v>1586</v>
      </c>
      <c r="EJ50" s="7" t="s">
        <v>1587</v>
      </c>
      <c r="EK50" s="7" t="s">
        <v>605</v>
      </c>
      <c r="EL50" s="7" t="s">
        <v>604</v>
      </c>
      <c r="EM50" s="7" t="s">
        <v>605</v>
      </c>
      <c r="EN50" s="7" t="s">
        <v>605</v>
      </c>
      <c r="EO50" s="7" t="s">
        <v>606</v>
      </c>
      <c r="EP50" s="7" t="s">
        <v>606</v>
      </c>
      <c r="EQ50" s="7" t="s">
        <v>607</v>
      </c>
      <c r="ER50" s="7" t="s">
        <v>607</v>
      </c>
      <c r="ES50" s="7" t="s">
        <v>608</v>
      </c>
      <c r="ET50" s="7" t="s">
        <v>608</v>
      </c>
      <c r="EW50" s="7" t="s">
        <v>605</v>
      </c>
      <c r="EX50" s="7" t="s">
        <v>604</v>
      </c>
      <c r="FA50" s="7" t="s">
        <v>610</v>
      </c>
      <c r="FB50" s="7" t="s">
        <v>610</v>
      </c>
      <c r="FC50" s="7" t="s">
        <v>610</v>
      </c>
      <c r="FD50" s="7" t="s">
        <v>610</v>
      </c>
      <c r="FE50" s="7" t="s">
        <v>611</v>
      </c>
      <c r="FF50" s="7" t="s">
        <v>611</v>
      </c>
      <c r="FG50" s="7" t="s">
        <v>604</v>
      </c>
      <c r="FH50" s="7" t="s">
        <v>604</v>
      </c>
      <c r="FI50" s="7" t="s">
        <v>610</v>
      </c>
      <c r="FJ50" s="7" t="s">
        <v>610</v>
      </c>
      <c r="FK50" s="7" t="s">
        <v>611</v>
      </c>
      <c r="FL50" s="7" t="s">
        <v>611</v>
      </c>
      <c r="FM50" s="7" t="s">
        <v>2023</v>
      </c>
      <c r="FN50" s="7" t="s">
        <v>1587</v>
      </c>
      <c r="FO50" s="7" t="s">
        <v>613</v>
      </c>
      <c r="FP50" s="7" t="s">
        <v>613</v>
      </c>
      <c r="FQ50" s="7" t="s">
        <v>579</v>
      </c>
      <c r="FR50" s="7" t="s">
        <v>579</v>
      </c>
      <c r="FS50" s="7" t="s">
        <v>2088</v>
      </c>
      <c r="FT50" s="7" t="s">
        <v>2088</v>
      </c>
      <c r="FU50" s="7" t="s">
        <v>579</v>
      </c>
      <c r="FV50" s="7" t="s">
        <v>579</v>
      </c>
      <c r="FW50" s="7" t="s">
        <v>579</v>
      </c>
      <c r="FX50" s="7" t="s">
        <v>579</v>
      </c>
      <c r="FY50" s="7" t="s">
        <v>2089</v>
      </c>
      <c r="FZ50" s="7" t="s">
        <v>2089</v>
      </c>
      <c r="GA50" s="7" t="s">
        <v>679</v>
      </c>
      <c r="GB50" s="7" t="s">
        <v>680</v>
      </c>
      <c r="GM50" s="7" t="s">
        <v>2090</v>
      </c>
      <c r="GN50" s="7" t="s">
        <v>2090</v>
      </c>
      <c r="GO50" s="7" t="s">
        <v>2088</v>
      </c>
      <c r="GP50" s="7" t="s">
        <v>2090</v>
      </c>
      <c r="GQ50" s="7" t="s">
        <v>576</v>
      </c>
      <c r="GR50" s="7" t="s">
        <v>576</v>
      </c>
      <c r="GS50" s="7" t="s">
        <v>620</v>
      </c>
      <c r="GT50" s="7" t="s">
        <v>620</v>
      </c>
      <c r="GU50" s="7" t="s">
        <v>621</v>
      </c>
      <c r="GV50" s="7" t="s">
        <v>621</v>
      </c>
      <c r="GW50" s="7" t="s">
        <v>622</v>
      </c>
      <c r="GX50" s="7" t="s">
        <v>622</v>
      </c>
      <c r="GY50" s="7" t="s">
        <v>623</v>
      </c>
      <c r="GZ50" s="7" t="s">
        <v>623</v>
      </c>
      <c r="HA50" s="7" t="s">
        <v>579</v>
      </c>
      <c r="HB50" s="7" t="s">
        <v>579</v>
      </c>
      <c r="HC50" s="7" t="s">
        <v>610</v>
      </c>
      <c r="HD50" s="7" t="s">
        <v>610</v>
      </c>
      <c r="HG50" s="7" t="s">
        <v>2091</v>
      </c>
      <c r="HH50" s="7" t="s">
        <v>2092</v>
      </c>
      <c r="HI50" s="7" t="s">
        <v>579</v>
      </c>
      <c r="HJ50" s="7" t="s">
        <v>579</v>
      </c>
      <c r="HK50" s="7" t="s">
        <v>579</v>
      </c>
      <c r="HL50" s="7" t="s">
        <v>579</v>
      </c>
      <c r="HM50" s="7" t="s">
        <v>925</v>
      </c>
      <c r="HN50" s="7" t="s">
        <v>925</v>
      </c>
      <c r="HO50" s="7" t="s">
        <v>626</v>
      </c>
      <c r="HP50" s="7" t="s">
        <v>626</v>
      </c>
      <c r="HQ50" s="7" t="s">
        <v>685</v>
      </c>
      <c r="HR50" s="7" t="s">
        <v>685</v>
      </c>
      <c r="HS50" s="7" t="s">
        <v>934</v>
      </c>
      <c r="HT50" s="7" t="s">
        <v>934</v>
      </c>
      <c r="HU50" s="7" t="s">
        <v>587</v>
      </c>
      <c r="HV50" s="7" t="s">
        <v>587</v>
      </c>
      <c r="HW50" s="7" t="s">
        <v>591</v>
      </c>
      <c r="HX50" s="7" t="s">
        <v>591</v>
      </c>
      <c r="HY50" s="7" t="s">
        <v>579</v>
      </c>
      <c r="HZ50" s="7" t="s">
        <v>579</v>
      </c>
      <c r="IA50" s="7" t="s">
        <v>935</v>
      </c>
      <c r="IB50" s="7" t="s">
        <v>935</v>
      </c>
      <c r="IC50" s="7" t="s">
        <v>609</v>
      </c>
      <c r="ID50" s="7" t="s">
        <v>609</v>
      </c>
      <c r="IE50" s="7" t="s">
        <v>630</v>
      </c>
      <c r="IF50" s="7" t="s">
        <v>630</v>
      </c>
      <c r="IG50" s="7" t="s">
        <v>611</v>
      </c>
      <c r="IH50" s="7" t="s">
        <v>611</v>
      </c>
      <c r="II50" s="7" t="s">
        <v>2093</v>
      </c>
      <c r="IJ50" s="7" t="s">
        <v>2093</v>
      </c>
      <c r="IK50" s="7" t="s">
        <v>2079</v>
      </c>
      <c r="IL50" s="7" t="s">
        <v>2079</v>
      </c>
      <c r="IM50" s="7" t="s">
        <v>2094</v>
      </c>
      <c r="IN50" s="7" t="s">
        <v>2094</v>
      </c>
      <c r="IO50" s="7" t="s">
        <v>632</v>
      </c>
      <c r="IP50" s="7" t="s">
        <v>632</v>
      </c>
      <c r="IQ50" s="7" t="s">
        <v>579</v>
      </c>
      <c r="IR50" s="7" t="s">
        <v>579</v>
      </c>
      <c r="IS50" s="7" t="s">
        <v>611</v>
      </c>
      <c r="IT50" s="7" t="s">
        <v>611</v>
      </c>
      <c r="IU50" s="7" t="s">
        <v>579</v>
      </c>
      <c r="IV50" s="7" t="s">
        <v>579</v>
      </c>
      <c r="IW50" s="7" t="s">
        <v>579</v>
      </c>
      <c r="IX50" s="7" t="s">
        <v>579</v>
      </c>
      <c r="IY50" s="7" t="s">
        <v>579</v>
      </c>
      <c r="IZ50" s="7" t="s">
        <v>579</v>
      </c>
      <c r="JA50" s="7" t="s">
        <v>579</v>
      </c>
      <c r="JB50" s="7" t="s">
        <v>579</v>
      </c>
      <c r="JC50" s="7" t="s">
        <v>579</v>
      </c>
      <c r="JD50" s="7" t="s">
        <v>1587</v>
      </c>
      <c r="JE50" s="7" t="s">
        <v>635</v>
      </c>
      <c r="JF50" s="7" t="s">
        <v>635</v>
      </c>
      <c r="JG50" s="7" t="s">
        <v>2095</v>
      </c>
      <c r="JH50" s="7" t="s">
        <v>2095</v>
      </c>
      <c r="JI50" s="7" t="s">
        <v>2096</v>
      </c>
      <c r="JJ50" s="7" t="s">
        <v>2097</v>
      </c>
      <c r="JK50" s="7" t="s">
        <v>591</v>
      </c>
      <c r="JL50" s="7" t="s">
        <v>591</v>
      </c>
      <c r="JM50" s="7" t="s">
        <v>591</v>
      </c>
      <c r="JN50" s="7" t="s">
        <v>591</v>
      </c>
      <c r="JO50" s="7" t="s">
        <v>591</v>
      </c>
      <c r="JP50" s="7" t="s">
        <v>591</v>
      </c>
      <c r="JQ50" s="7" t="s">
        <v>591</v>
      </c>
      <c r="JR50" s="7" t="s">
        <v>2098</v>
      </c>
      <c r="JS50" s="7" t="s">
        <v>696</v>
      </c>
      <c r="JT50" s="7" t="s">
        <v>639</v>
      </c>
      <c r="JU50" s="7" t="s">
        <v>591</v>
      </c>
      <c r="JV50" s="7" t="s">
        <v>591</v>
      </c>
      <c r="JW50" s="7" t="s">
        <v>591</v>
      </c>
      <c r="JX50" s="7" t="s">
        <v>591</v>
      </c>
      <c r="JY50" s="7" t="s">
        <v>591</v>
      </c>
      <c r="JZ50" s="7" t="s">
        <v>591</v>
      </c>
      <c r="KA50" s="7" t="s">
        <v>591</v>
      </c>
      <c r="KB50" s="7" t="s">
        <v>591</v>
      </c>
      <c r="KC50" s="7" t="s">
        <v>591</v>
      </c>
      <c r="KD50" s="7" t="s">
        <v>591</v>
      </c>
      <c r="KE50" s="7" t="s">
        <v>591</v>
      </c>
      <c r="KF50" s="7" t="s">
        <v>591</v>
      </c>
      <c r="KG50" s="7" t="s">
        <v>656</v>
      </c>
      <c r="KH50" s="7" t="s">
        <v>656</v>
      </c>
      <c r="KI50" s="7" t="s">
        <v>579</v>
      </c>
      <c r="KJ50" s="7" t="s">
        <v>579</v>
      </c>
      <c r="KK50" s="7" t="s">
        <v>642</v>
      </c>
      <c r="KL50" s="7" t="s">
        <v>642</v>
      </c>
      <c r="KM50" s="7" t="s">
        <v>591</v>
      </c>
      <c r="KN50" s="7" t="s">
        <v>591</v>
      </c>
      <c r="KO50" s="7" t="s">
        <v>591</v>
      </c>
      <c r="KP50" s="7" t="s">
        <v>591</v>
      </c>
      <c r="KQ50" s="7" t="s">
        <v>591</v>
      </c>
      <c r="KR50" s="7" t="s">
        <v>591</v>
      </c>
      <c r="KS50" s="7" t="s">
        <v>591</v>
      </c>
      <c r="KT50" s="7" t="s">
        <v>591</v>
      </c>
      <c r="KU50" s="7" t="s">
        <v>591</v>
      </c>
      <c r="KV50" s="7" t="s">
        <v>591</v>
      </c>
      <c r="KW50" s="7" t="s">
        <v>591</v>
      </c>
      <c r="KX50" s="7" t="s">
        <v>591</v>
      </c>
      <c r="KY50" s="7" t="s">
        <v>579</v>
      </c>
      <c r="KZ50" s="7" t="s">
        <v>579</v>
      </c>
      <c r="LA50" s="7" t="s">
        <v>579</v>
      </c>
      <c r="LB50" s="7" t="s">
        <v>579</v>
      </c>
      <c r="LC50" s="7" t="s">
        <v>579</v>
      </c>
      <c r="LD50" s="7" t="s">
        <v>579</v>
      </c>
      <c r="LE50" s="7" t="s">
        <v>579</v>
      </c>
      <c r="LF50" s="7" t="s">
        <v>579</v>
      </c>
      <c r="LG50" s="7" t="s">
        <v>579</v>
      </c>
      <c r="LH50" s="7" t="s">
        <v>579</v>
      </c>
      <c r="LI50" s="7" t="s">
        <v>579</v>
      </c>
      <c r="LJ50" s="7" t="s">
        <v>579</v>
      </c>
      <c r="LK50" s="7" t="s">
        <v>579</v>
      </c>
      <c r="LL50" s="7" t="s">
        <v>579</v>
      </c>
      <c r="LM50" s="7" t="s">
        <v>579</v>
      </c>
      <c r="LN50" s="7" t="s">
        <v>579</v>
      </c>
      <c r="LO50" s="7" t="s">
        <v>579</v>
      </c>
      <c r="LP50" s="7" t="s">
        <v>579</v>
      </c>
      <c r="LQ50" s="7" t="s">
        <v>591</v>
      </c>
      <c r="LR50" s="7" t="s">
        <v>591</v>
      </c>
      <c r="LS50" s="7" t="s">
        <v>579</v>
      </c>
      <c r="LT50" s="7" t="s">
        <v>579</v>
      </c>
      <c r="LU50" s="7" t="s">
        <v>579</v>
      </c>
      <c r="LV50" s="7" t="s">
        <v>579</v>
      </c>
      <c r="LW50" s="7" t="s">
        <v>579</v>
      </c>
      <c r="LX50" s="7" t="s">
        <v>579</v>
      </c>
      <c r="LY50" s="7" t="s">
        <v>611</v>
      </c>
      <c r="LZ50" s="7" t="s">
        <v>611</v>
      </c>
      <c r="MA50" s="7" t="s">
        <v>579</v>
      </c>
      <c r="MB50" s="7" t="s">
        <v>579</v>
      </c>
      <c r="MC50" s="7" t="s">
        <v>579</v>
      </c>
      <c r="MD50" s="7" t="s">
        <v>579</v>
      </c>
      <c r="ME50" s="7" t="s">
        <v>645</v>
      </c>
      <c r="MF50" s="7" t="s">
        <v>645</v>
      </c>
      <c r="MG50" s="7" t="s">
        <v>587</v>
      </c>
      <c r="MH50" s="7" t="s">
        <v>587</v>
      </c>
      <c r="MI50" s="7" t="s">
        <v>576</v>
      </c>
      <c r="MJ50" s="7" t="s">
        <v>576</v>
      </c>
      <c r="MK50" s="7" t="s">
        <v>591</v>
      </c>
      <c r="ML50" s="7" t="s">
        <v>591</v>
      </c>
      <c r="MM50" s="7" t="s">
        <v>579</v>
      </c>
      <c r="MN50" s="7" t="s">
        <v>579</v>
      </c>
      <c r="MO50" s="7" t="s">
        <v>579</v>
      </c>
      <c r="MP50" s="7" t="s">
        <v>579</v>
      </c>
      <c r="MQ50" s="7" t="s">
        <v>591</v>
      </c>
      <c r="MR50" s="7" t="s">
        <v>591</v>
      </c>
      <c r="MS50" s="7" t="s">
        <v>591</v>
      </c>
      <c r="MT50" s="7" t="s">
        <v>591</v>
      </c>
      <c r="MU50" s="7" t="s">
        <v>579</v>
      </c>
      <c r="MV50" s="7" t="s">
        <v>579</v>
      </c>
      <c r="MW50" s="7" t="s">
        <v>579</v>
      </c>
      <c r="MX50" s="7" t="s">
        <v>579</v>
      </c>
      <c r="MY50" s="7" t="s">
        <v>579</v>
      </c>
      <c r="MZ50" s="7" t="s">
        <v>579</v>
      </c>
      <c r="NA50" s="7" t="s">
        <v>579</v>
      </c>
      <c r="NB50" s="7" t="s">
        <v>579</v>
      </c>
      <c r="NC50" s="7" t="s">
        <v>579</v>
      </c>
      <c r="ND50" s="7" t="s">
        <v>579</v>
      </c>
      <c r="NE50" s="7" t="s">
        <v>579</v>
      </c>
      <c r="NF50" s="7" t="s">
        <v>579</v>
      </c>
      <c r="NG50" s="7" t="s">
        <v>1586</v>
      </c>
      <c r="NH50" s="7" t="s">
        <v>1587</v>
      </c>
      <c r="NI50" s="7" t="s">
        <v>2099</v>
      </c>
      <c r="NJ50" s="7" t="s">
        <v>944</v>
      </c>
      <c r="NK50" s="7" t="s">
        <v>579</v>
      </c>
      <c r="NL50" s="7" t="s">
        <v>579</v>
      </c>
      <c r="NM50" s="7" t="s">
        <v>605</v>
      </c>
      <c r="NN50" s="7" t="s">
        <v>605</v>
      </c>
      <c r="NO50" s="7" t="s">
        <v>574</v>
      </c>
      <c r="NP50" s="7" t="s">
        <v>574</v>
      </c>
      <c r="NQ50" s="7" t="s">
        <v>648</v>
      </c>
      <c r="NR50" s="7" t="s">
        <v>648</v>
      </c>
      <c r="NS50" s="7" t="s">
        <v>611</v>
      </c>
      <c r="NT50" s="7" t="s">
        <v>611</v>
      </c>
      <c r="NU50" s="7" t="s">
        <v>611</v>
      </c>
      <c r="NV50" s="7" t="s">
        <v>611</v>
      </c>
      <c r="NW50" s="7" t="s">
        <v>611</v>
      </c>
      <c r="NX50" s="7" t="s">
        <v>611</v>
      </c>
      <c r="NY50" s="7" t="s">
        <v>611</v>
      </c>
      <c r="NZ50" s="7" t="s">
        <v>611</v>
      </c>
      <c r="OA50" s="7" t="s">
        <v>579</v>
      </c>
      <c r="OB50" s="7" t="s">
        <v>579</v>
      </c>
      <c r="OC50" s="7" t="s">
        <v>579</v>
      </c>
      <c r="OD50" s="7" t="s">
        <v>579</v>
      </c>
      <c r="OE50" s="7" t="s">
        <v>579</v>
      </c>
      <c r="OF50" s="7" t="s">
        <v>579</v>
      </c>
      <c r="OG50" s="7" t="s">
        <v>579</v>
      </c>
      <c r="OH50" s="7" t="s">
        <v>579</v>
      </c>
      <c r="OI50" s="7" t="s">
        <v>579</v>
      </c>
      <c r="OJ50" s="7" t="s">
        <v>579</v>
      </c>
      <c r="OK50" s="7" t="s">
        <v>579</v>
      </c>
      <c r="OL50" s="7" t="s">
        <v>579</v>
      </c>
      <c r="OM50" s="7" t="s">
        <v>611</v>
      </c>
      <c r="ON50" s="7" t="s">
        <v>611</v>
      </c>
      <c r="OO50" s="7" t="s">
        <v>579</v>
      </c>
      <c r="OP50" s="7" t="s">
        <v>579</v>
      </c>
      <c r="OQ50" s="7" t="s">
        <v>579</v>
      </c>
      <c r="OR50" s="7" t="s">
        <v>579</v>
      </c>
      <c r="OS50" s="7" t="s">
        <v>579</v>
      </c>
      <c r="OT50" s="7" t="s">
        <v>579</v>
      </c>
      <c r="OU50" s="7" t="s">
        <v>579</v>
      </c>
      <c r="OV50" s="7" t="s">
        <v>579</v>
      </c>
      <c r="OW50" s="7" t="s">
        <v>700</v>
      </c>
      <c r="OX50" s="7" t="s">
        <v>649</v>
      </c>
      <c r="OY50" s="7" t="s">
        <v>579</v>
      </c>
      <c r="OZ50" s="7" t="s">
        <v>579</v>
      </c>
      <c r="PA50" s="7" t="s">
        <v>610</v>
      </c>
      <c r="PB50" s="7" t="s">
        <v>611</v>
      </c>
      <c r="PC50" s="7" t="s">
        <v>579</v>
      </c>
      <c r="PD50" s="7" t="s">
        <v>579</v>
      </c>
      <c r="PE50" s="7" t="s">
        <v>579</v>
      </c>
      <c r="PF50" s="7" t="s">
        <v>579</v>
      </c>
      <c r="PG50" s="7" t="s">
        <v>579</v>
      </c>
      <c r="PH50" s="7" t="s">
        <v>579</v>
      </c>
      <c r="PI50" s="7" t="s">
        <v>579</v>
      </c>
      <c r="PJ50" s="7" t="s">
        <v>579</v>
      </c>
      <c r="PK50" s="7" t="s">
        <v>2079</v>
      </c>
      <c r="PL50" s="7" t="s">
        <v>2079</v>
      </c>
      <c r="PM50" s="7" t="s">
        <v>2100</v>
      </c>
      <c r="PN50" s="7" t="s">
        <v>2100</v>
      </c>
      <c r="PO50" s="7" t="s">
        <v>579</v>
      </c>
      <c r="PP50" s="7" t="s">
        <v>579</v>
      </c>
      <c r="PQ50" s="7" t="s">
        <v>611</v>
      </c>
      <c r="PR50" s="7" t="s">
        <v>611</v>
      </c>
      <c r="PS50" s="7" t="s">
        <v>579</v>
      </c>
      <c r="PT50" s="7" t="s">
        <v>579</v>
      </c>
      <c r="PU50" s="7" t="s">
        <v>650</v>
      </c>
      <c r="PV50" s="7" t="s">
        <v>650</v>
      </c>
      <c r="PW50" s="7" t="s">
        <v>611</v>
      </c>
      <c r="PX50" s="7" t="s">
        <v>611</v>
      </c>
      <c r="PY50" s="7" t="s">
        <v>579</v>
      </c>
      <c r="PZ50" s="7" t="s">
        <v>579</v>
      </c>
      <c r="QA50" s="7" t="s">
        <v>579</v>
      </c>
      <c r="QB50" s="7" t="s">
        <v>579</v>
      </c>
      <c r="QC50" s="7" t="s">
        <v>591</v>
      </c>
      <c r="QD50" s="7" t="s">
        <v>591</v>
      </c>
      <c r="QE50" s="7" t="s">
        <v>579</v>
      </c>
      <c r="QF50" s="7" t="s">
        <v>610</v>
      </c>
      <c r="QG50" s="7" t="s">
        <v>579</v>
      </c>
      <c r="QH50" s="7" t="s">
        <v>652</v>
      </c>
      <c r="QI50" s="7" t="s">
        <v>579</v>
      </c>
      <c r="QJ50" s="7" t="s">
        <v>653</v>
      </c>
      <c r="QK50" s="7" t="s">
        <v>579</v>
      </c>
      <c r="QL50" s="7" t="s">
        <v>837</v>
      </c>
      <c r="QM50" s="7" t="s">
        <v>591</v>
      </c>
      <c r="QN50" s="7" t="s">
        <v>591</v>
      </c>
      <c r="QO50" s="7" t="s">
        <v>591</v>
      </c>
      <c r="QP50" s="7" t="s">
        <v>2090</v>
      </c>
      <c r="QQ50" s="7" t="s">
        <v>591</v>
      </c>
      <c r="QR50" s="7" t="s">
        <v>591</v>
      </c>
      <c r="QS50" s="7" t="s">
        <v>591</v>
      </c>
      <c r="QT50" s="7" t="s">
        <v>591</v>
      </c>
      <c r="QU50" s="7" t="s">
        <v>591</v>
      </c>
      <c r="QV50" s="7" t="s">
        <v>591</v>
      </c>
      <c r="QW50" s="7" t="s">
        <v>656</v>
      </c>
      <c r="QX50" s="7" t="s">
        <v>656</v>
      </c>
      <c r="QY50" s="7" t="s">
        <v>579</v>
      </c>
      <c r="QZ50" s="7" t="s">
        <v>579</v>
      </c>
      <c r="RA50" s="7" t="s">
        <v>604</v>
      </c>
      <c r="RB50" s="7" t="s">
        <v>604</v>
      </c>
      <c r="RC50" s="7" t="s">
        <v>592</v>
      </c>
      <c r="RD50" s="7" t="s">
        <v>2081</v>
      </c>
      <c r="RE50" s="7" t="s">
        <v>591</v>
      </c>
      <c r="RF50" s="7" t="s">
        <v>591</v>
      </c>
      <c r="RG50" s="7" t="s">
        <v>591</v>
      </c>
      <c r="RH50" s="7" t="s">
        <v>591</v>
      </c>
      <c r="RI50" s="7" t="s">
        <v>591</v>
      </c>
      <c r="RJ50" s="7" t="s">
        <v>591</v>
      </c>
      <c r="RK50" s="7" t="s">
        <v>591</v>
      </c>
      <c r="RL50" s="7" t="s">
        <v>591</v>
      </c>
      <c r="RM50" s="7" t="s">
        <v>591</v>
      </c>
      <c r="RN50" s="7" t="s">
        <v>591</v>
      </c>
      <c r="RO50" s="7" t="s">
        <v>591</v>
      </c>
      <c r="RP50" s="7" t="s">
        <v>591</v>
      </c>
      <c r="RQ50" s="7" t="s">
        <v>591</v>
      </c>
      <c r="RR50" s="7" t="s">
        <v>591</v>
      </c>
      <c r="RS50" s="7" t="s">
        <v>591</v>
      </c>
      <c r="RT50" s="7" t="s">
        <v>591</v>
      </c>
      <c r="RU50" s="7" t="s">
        <v>591</v>
      </c>
      <c r="RV50" s="7" t="s">
        <v>591</v>
      </c>
      <c r="RW50" s="7" t="s">
        <v>591</v>
      </c>
      <c r="RX50" s="7" t="s">
        <v>591</v>
      </c>
      <c r="RY50" s="7" t="s">
        <v>591</v>
      </c>
      <c r="RZ50" s="7" t="s">
        <v>591</v>
      </c>
      <c r="SA50" s="7" t="s">
        <v>591</v>
      </c>
      <c r="SB50" s="7" t="s">
        <v>591</v>
      </c>
      <c r="SC50" s="7" t="s">
        <v>591</v>
      </c>
      <c r="SD50" s="7" t="s">
        <v>591</v>
      </c>
      <c r="SE50" s="7" t="s">
        <v>591</v>
      </c>
      <c r="SF50" s="7" t="s">
        <v>591</v>
      </c>
      <c r="SG50" s="7" t="s">
        <v>591</v>
      </c>
      <c r="SH50" s="7" t="s">
        <v>591</v>
      </c>
      <c r="SI50" s="7" t="s">
        <v>579</v>
      </c>
      <c r="SJ50" s="7" t="s">
        <v>579</v>
      </c>
      <c r="SK50" s="7" t="s">
        <v>591</v>
      </c>
      <c r="SL50" s="7" t="s">
        <v>591</v>
      </c>
      <c r="SM50" s="7" t="s">
        <v>611</v>
      </c>
      <c r="SN50" s="7" t="s">
        <v>611</v>
      </c>
      <c r="SO50" s="7" t="s">
        <v>611</v>
      </c>
      <c r="SP50" s="7" t="s">
        <v>611</v>
      </c>
      <c r="SQ50" s="7" t="s">
        <v>579</v>
      </c>
      <c r="SR50" s="7" t="s">
        <v>579</v>
      </c>
      <c r="SS50" s="7" t="s">
        <v>610</v>
      </c>
      <c r="ST50" s="7" t="s">
        <v>610</v>
      </c>
      <c r="SU50" s="7" t="s">
        <v>657</v>
      </c>
      <c r="SV50" s="7" t="s">
        <v>657</v>
      </c>
      <c r="SW50" s="7" t="s">
        <v>579</v>
      </c>
      <c r="SX50" s="7" t="s">
        <v>579</v>
      </c>
      <c r="SY50" s="7" t="s">
        <v>579</v>
      </c>
      <c r="SZ50" s="7" t="s">
        <v>579</v>
      </c>
      <c r="TA50" s="7" t="s">
        <v>579</v>
      </c>
      <c r="TB50" s="7" t="s">
        <v>579</v>
      </c>
      <c r="TC50" s="7" t="s">
        <v>579</v>
      </c>
      <c r="TD50" s="7" t="s">
        <v>579</v>
      </c>
      <c r="TE50" s="7" t="s">
        <v>579</v>
      </c>
      <c r="TF50" s="7" t="s">
        <v>579</v>
      </c>
      <c r="TG50" s="7" t="s">
        <v>579</v>
      </c>
      <c r="TH50" s="7" t="s">
        <v>579</v>
      </c>
      <c r="TI50" s="7" t="s">
        <v>579</v>
      </c>
      <c r="TJ50" s="7" t="s">
        <v>579</v>
      </c>
      <c r="TK50" s="7" t="s">
        <v>579</v>
      </c>
      <c r="TL50" s="7" t="s">
        <v>579</v>
      </c>
      <c r="TM50" s="7" t="s">
        <v>579</v>
      </c>
      <c r="TN50" s="7" t="s">
        <v>579</v>
      </c>
      <c r="TO50" s="7" t="s">
        <v>579</v>
      </c>
      <c r="TP50" s="7" t="s">
        <v>579</v>
      </c>
      <c r="TQ50" s="7" t="s">
        <v>579</v>
      </c>
      <c r="TR50" s="7" t="s">
        <v>652</v>
      </c>
      <c r="TS50" s="7" t="s">
        <v>579</v>
      </c>
      <c r="TT50" s="7" t="s">
        <v>653</v>
      </c>
      <c r="TU50" s="7" t="s">
        <v>579</v>
      </c>
      <c r="TV50" s="7" t="s">
        <v>837</v>
      </c>
      <c r="TW50" s="7" t="s">
        <v>579</v>
      </c>
      <c r="TX50" s="7" t="s">
        <v>579</v>
      </c>
      <c r="UI50" s="7" t="s">
        <v>579</v>
      </c>
      <c r="UJ50" s="7" t="s">
        <v>579</v>
      </c>
      <c r="UK50" s="7" t="s">
        <v>611</v>
      </c>
      <c r="UL50" s="7" t="s">
        <v>611</v>
      </c>
      <c r="UM50" s="7" t="s">
        <v>611</v>
      </c>
      <c r="UN50" s="7" t="s">
        <v>611</v>
      </c>
      <c r="UQ50" s="7" t="s">
        <v>645</v>
      </c>
      <c r="UR50" s="7" t="s">
        <v>645</v>
      </c>
      <c r="US50" s="7" t="s">
        <v>658</v>
      </c>
      <c r="UT50" s="7" t="s">
        <v>659</v>
      </c>
      <c r="UU50" s="7" t="s">
        <v>579</v>
      </c>
      <c r="UV50" s="7" t="s">
        <v>572</v>
      </c>
      <c r="UW50" s="7" t="s">
        <v>703</v>
      </c>
      <c r="UX50" s="7" t="s">
        <v>703</v>
      </c>
      <c r="UY50" s="7" t="s">
        <v>577</v>
      </c>
      <c r="UZ50" s="7" t="s">
        <v>704</v>
      </c>
      <c r="VA50" s="7" t="s">
        <v>705</v>
      </c>
      <c r="VB50" s="7" t="s">
        <v>572</v>
      </c>
    </row>
    <row r="51" spans="1:574" s="7" customFormat="1" x14ac:dyDescent="0.25">
      <c r="A51" s="7" t="s">
        <v>572</v>
      </c>
      <c r="B51" s="7" t="s">
        <v>2101</v>
      </c>
      <c r="C51" s="7" t="s">
        <v>1027</v>
      </c>
      <c r="D51" s="7" t="s">
        <v>2102</v>
      </c>
      <c r="E51" s="7" t="s">
        <v>574</v>
      </c>
      <c r="F51" s="7" t="s">
        <v>576</v>
      </c>
      <c r="G51" s="7" t="s">
        <v>576</v>
      </c>
      <c r="H51" s="7" t="s">
        <v>577</v>
      </c>
      <c r="I51" s="7" t="s">
        <v>578</v>
      </c>
      <c r="J51" s="7" t="s">
        <v>578</v>
      </c>
      <c r="K51" s="7" t="s">
        <v>577</v>
      </c>
      <c r="L51" s="7" t="s">
        <v>579</v>
      </c>
      <c r="M51" s="7" t="s">
        <v>579</v>
      </c>
      <c r="N51" s="7" t="s">
        <v>577</v>
      </c>
      <c r="O51" s="7" t="s">
        <v>579</v>
      </c>
      <c r="P51" s="7" t="s">
        <v>579</v>
      </c>
      <c r="Q51" s="7" t="s">
        <v>577</v>
      </c>
      <c r="R51" s="7" t="s">
        <v>579</v>
      </c>
      <c r="S51" s="7" t="s">
        <v>579</v>
      </c>
      <c r="T51" s="7" t="s">
        <v>577</v>
      </c>
      <c r="U51" s="7" t="s">
        <v>579</v>
      </c>
      <c r="V51" s="7" t="s">
        <v>579</v>
      </c>
      <c r="W51" s="7" t="s">
        <v>577</v>
      </c>
      <c r="X51" s="7" t="s">
        <v>2103</v>
      </c>
      <c r="Y51" s="7" t="s">
        <v>2103</v>
      </c>
      <c r="Z51" s="7" t="s">
        <v>577</v>
      </c>
      <c r="AA51" s="7" t="s">
        <v>2104</v>
      </c>
      <c r="AB51" s="7" t="s">
        <v>2104</v>
      </c>
      <c r="AC51" s="7" t="s">
        <v>577</v>
      </c>
      <c r="AD51" s="7" t="s">
        <v>2105</v>
      </c>
      <c r="AE51" s="7" t="s">
        <v>2105</v>
      </c>
      <c r="AF51" s="7" t="s">
        <v>577</v>
      </c>
      <c r="AG51" s="7" t="s">
        <v>2106</v>
      </c>
      <c r="AH51" s="7" t="s">
        <v>2106</v>
      </c>
      <c r="AI51" s="7" t="s">
        <v>577</v>
      </c>
      <c r="AL51" s="7" t="s">
        <v>577</v>
      </c>
      <c r="AO51" s="7" t="s">
        <v>577</v>
      </c>
      <c r="AP51" s="7" t="s">
        <v>584</v>
      </c>
      <c r="AQ51" s="7" t="s">
        <v>585</v>
      </c>
      <c r="AR51" s="7" t="s">
        <v>577</v>
      </c>
      <c r="AS51" s="7" t="s">
        <v>586</v>
      </c>
      <c r="AT51" s="7" t="s">
        <v>586</v>
      </c>
      <c r="AU51" s="7" t="s">
        <v>577</v>
      </c>
      <c r="AV51" s="7" t="s">
        <v>808</v>
      </c>
      <c r="AW51" s="7" t="s">
        <v>808</v>
      </c>
      <c r="AX51" s="7" t="s">
        <v>577</v>
      </c>
      <c r="AY51" s="7" t="s">
        <v>588</v>
      </c>
      <c r="AZ51" s="7" t="s">
        <v>588</v>
      </c>
      <c r="BA51" s="7" t="s">
        <v>577</v>
      </c>
      <c r="BB51" s="7" t="s">
        <v>579</v>
      </c>
      <c r="BC51" s="7" t="s">
        <v>579</v>
      </c>
      <c r="BD51" s="7" t="s">
        <v>577</v>
      </c>
      <c r="BE51" s="7" t="s">
        <v>579</v>
      </c>
      <c r="BF51" s="7" t="s">
        <v>579</v>
      </c>
      <c r="BG51" s="7" t="s">
        <v>577</v>
      </c>
      <c r="BH51" s="7" t="s">
        <v>714</v>
      </c>
      <c r="BI51" s="7" t="s">
        <v>714</v>
      </c>
      <c r="BJ51" s="7" t="s">
        <v>577</v>
      </c>
      <c r="BK51" s="7" t="s">
        <v>579</v>
      </c>
      <c r="BL51" s="7" t="s">
        <v>579</v>
      </c>
      <c r="BM51" s="7" t="s">
        <v>577</v>
      </c>
      <c r="BN51" s="7" t="s">
        <v>579</v>
      </c>
      <c r="BO51" s="7" t="s">
        <v>579</v>
      </c>
      <c r="BP51" s="7" t="s">
        <v>577</v>
      </c>
      <c r="BQ51" s="7" t="s">
        <v>579</v>
      </c>
      <c r="BR51" s="7" t="s">
        <v>579</v>
      </c>
      <c r="BS51" s="7" t="s">
        <v>577</v>
      </c>
      <c r="BT51" s="7" t="s">
        <v>579</v>
      </c>
      <c r="BU51" s="7" t="s">
        <v>669</v>
      </c>
      <c r="BV51" s="7" t="s">
        <v>669</v>
      </c>
      <c r="BW51" s="7" t="s">
        <v>577</v>
      </c>
      <c r="BX51" s="7" t="s">
        <v>590</v>
      </c>
      <c r="BY51" s="7" t="s">
        <v>590</v>
      </c>
      <c r="BZ51" s="7" t="s">
        <v>577</v>
      </c>
      <c r="CA51" s="7" t="s">
        <v>579</v>
      </c>
      <c r="CB51" s="7" t="s">
        <v>579</v>
      </c>
      <c r="CC51" s="7" t="s">
        <v>577</v>
      </c>
      <c r="CD51" s="7" t="s">
        <v>579</v>
      </c>
      <c r="CE51" s="7" t="s">
        <v>579</v>
      </c>
      <c r="CF51" s="7" t="s">
        <v>577</v>
      </c>
      <c r="CG51" s="7" t="s">
        <v>591</v>
      </c>
      <c r="CH51" s="7" t="s">
        <v>592</v>
      </c>
      <c r="CI51" s="7" t="s">
        <v>577</v>
      </c>
      <c r="CJ51" s="7" t="s">
        <v>593</v>
      </c>
      <c r="CK51" s="7" t="s">
        <v>2107</v>
      </c>
      <c r="CL51" s="7" t="s">
        <v>577</v>
      </c>
      <c r="CM51" s="7" t="s">
        <v>593</v>
      </c>
      <c r="CN51" s="7" t="s">
        <v>2107</v>
      </c>
      <c r="CO51" s="7" t="s">
        <v>577</v>
      </c>
      <c r="CP51" s="7" t="s">
        <v>592</v>
      </c>
      <c r="CQ51" s="7" t="s">
        <v>592</v>
      </c>
      <c r="CR51" s="7" t="s">
        <v>577</v>
      </c>
      <c r="CS51" s="7" t="s">
        <v>592</v>
      </c>
      <c r="CT51" s="7" t="s">
        <v>592</v>
      </c>
      <c r="CU51" s="7" t="s">
        <v>577</v>
      </c>
      <c r="CV51" s="7" t="s">
        <v>2108</v>
      </c>
      <c r="CW51" s="7" t="s">
        <v>2108</v>
      </c>
      <c r="CX51" s="7" t="s">
        <v>572</v>
      </c>
      <c r="CY51" s="7" t="s">
        <v>592</v>
      </c>
      <c r="CZ51" s="7" t="s">
        <v>592</v>
      </c>
      <c r="DA51" s="7" t="s">
        <v>577</v>
      </c>
      <c r="DB51" s="7" t="s">
        <v>591</v>
      </c>
      <c r="DC51" s="7" t="s">
        <v>2107</v>
      </c>
      <c r="DD51" s="7" t="s">
        <v>577</v>
      </c>
      <c r="DE51" s="7" t="s">
        <v>2109</v>
      </c>
      <c r="DF51" s="7" t="s">
        <v>2110</v>
      </c>
      <c r="DG51" s="7" t="s">
        <v>577</v>
      </c>
      <c r="DH51" s="7" t="s">
        <v>579</v>
      </c>
      <c r="DI51" s="7" t="s">
        <v>579</v>
      </c>
      <c r="DJ51" s="7" t="s">
        <v>577</v>
      </c>
      <c r="DK51" s="7" t="s">
        <v>579</v>
      </c>
      <c r="DL51" s="7" t="s">
        <v>579</v>
      </c>
      <c r="DM51" s="7" t="s">
        <v>577</v>
      </c>
      <c r="DN51" s="7" t="s">
        <v>591</v>
      </c>
      <c r="DO51" s="7" t="s">
        <v>591</v>
      </c>
      <c r="DP51" s="7" t="s">
        <v>577</v>
      </c>
      <c r="DQ51" s="7" t="s">
        <v>579</v>
      </c>
      <c r="DR51" s="7" t="s">
        <v>579</v>
      </c>
      <c r="DS51" s="7" t="s">
        <v>577</v>
      </c>
      <c r="DT51" s="7" t="s">
        <v>579</v>
      </c>
      <c r="DU51" s="7" t="s">
        <v>579</v>
      </c>
      <c r="DV51" s="7" t="s">
        <v>577</v>
      </c>
      <c r="DW51" s="7" t="s">
        <v>579</v>
      </c>
      <c r="DX51" s="7" t="s">
        <v>579</v>
      </c>
      <c r="DY51" s="7" t="s">
        <v>577</v>
      </c>
      <c r="DZ51" s="7">
        <v>2.1</v>
      </c>
      <c r="EA51" s="7">
        <v>3.2</v>
      </c>
      <c r="EB51" s="7" t="s">
        <v>577</v>
      </c>
      <c r="EC51" s="7" t="s">
        <v>2111</v>
      </c>
      <c r="ED51" s="7" t="s">
        <v>1796</v>
      </c>
      <c r="EE51" s="7" t="s">
        <v>767</v>
      </c>
      <c r="EF51" s="7" t="s">
        <v>767</v>
      </c>
      <c r="EG51" s="7" t="s">
        <v>2112</v>
      </c>
      <c r="EH51" s="7" t="s">
        <v>2113</v>
      </c>
      <c r="EI51" s="7" t="s">
        <v>1795</v>
      </c>
      <c r="EJ51" s="7" t="s">
        <v>1796</v>
      </c>
      <c r="EK51" s="7" t="s">
        <v>605</v>
      </c>
      <c r="EL51" s="7" t="s">
        <v>604</v>
      </c>
      <c r="EM51" s="7" t="s">
        <v>605</v>
      </c>
      <c r="EN51" s="7" t="s">
        <v>605</v>
      </c>
      <c r="EO51" s="7" t="s">
        <v>606</v>
      </c>
      <c r="EP51" s="7" t="s">
        <v>606</v>
      </c>
      <c r="EQ51" s="7" t="s">
        <v>607</v>
      </c>
      <c r="ER51" s="7" t="s">
        <v>607</v>
      </c>
      <c r="ES51" s="7" t="s">
        <v>608</v>
      </c>
      <c r="ET51" s="7" t="s">
        <v>608</v>
      </c>
      <c r="EW51" s="7" t="s">
        <v>603</v>
      </c>
      <c r="EX51" s="7" t="s">
        <v>603</v>
      </c>
      <c r="FA51" s="7" t="s">
        <v>609</v>
      </c>
      <c r="FB51" s="7" t="s">
        <v>609</v>
      </c>
      <c r="FC51" s="7" t="s">
        <v>609</v>
      </c>
      <c r="FD51" s="7" t="s">
        <v>609</v>
      </c>
      <c r="FE51" s="7" t="s">
        <v>611</v>
      </c>
      <c r="FF51" s="7" t="s">
        <v>611</v>
      </c>
      <c r="FG51" s="7" t="s">
        <v>604</v>
      </c>
      <c r="FH51" s="7" t="s">
        <v>604</v>
      </c>
      <c r="FI51" s="7" t="s">
        <v>610</v>
      </c>
      <c r="FJ51" s="7" t="s">
        <v>610</v>
      </c>
      <c r="FK51" s="7" t="s">
        <v>634</v>
      </c>
      <c r="FL51" s="7" t="s">
        <v>634</v>
      </c>
      <c r="FM51" s="7" t="s">
        <v>677</v>
      </c>
      <c r="FN51" s="7" t="s">
        <v>1796</v>
      </c>
      <c r="FO51" s="7" t="s">
        <v>613</v>
      </c>
      <c r="FP51" s="7" t="s">
        <v>613</v>
      </c>
      <c r="FQ51" s="7" t="s">
        <v>579</v>
      </c>
      <c r="FR51" s="7" t="s">
        <v>579</v>
      </c>
      <c r="FS51" s="7" t="s">
        <v>2114</v>
      </c>
      <c r="FT51" s="7" t="s">
        <v>2114</v>
      </c>
      <c r="FU51" s="7" t="s">
        <v>579</v>
      </c>
      <c r="FV51" s="7" t="s">
        <v>579</v>
      </c>
      <c r="FW51" s="7" t="s">
        <v>579</v>
      </c>
      <c r="FX51" s="7" t="s">
        <v>579</v>
      </c>
      <c r="FY51" s="7" t="s">
        <v>2006</v>
      </c>
      <c r="FZ51" s="7" t="s">
        <v>2006</v>
      </c>
      <c r="GA51" s="7" t="s">
        <v>616</v>
      </c>
      <c r="GB51" s="7" t="s">
        <v>617</v>
      </c>
      <c r="GM51" s="7" t="s">
        <v>2115</v>
      </c>
      <c r="GN51" s="7" t="s">
        <v>2115</v>
      </c>
      <c r="GO51" s="7" t="s">
        <v>2116</v>
      </c>
      <c r="GP51" s="7" t="s">
        <v>2115</v>
      </c>
      <c r="GQ51" s="7" t="s">
        <v>576</v>
      </c>
      <c r="GR51" s="7" t="s">
        <v>576</v>
      </c>
      <c r="GS51" s="7" t="s">
        <v>620</v>
      </c>
      <c r="GT51" s="7" t="s">
        <v>620</v>
      </c>
      <c r="GU51" s="7" t="s">
        <v>621</v>
      </c>
      <c r="GV51" s="7" t="s">
        <v>621</v>
      </c>
      <c r="GW51" s="7" t="s">
        <v>622</v>
      </c>
      <c r="GX51" s="7" t="s">
        <v>622</v>
      </c>
      <c r="GY51" s="7" t="s">
        <v>623</v>
      </c>
      <c r="GZ51" s="7" t="s">
        <v>623</v>
      </c>
      <c r="HA51" s="7" t="s">
        <v>579</v>
      </c>
      <c r="HB51" s="7" t="s">
        <v>579</v>
      </c>
      <c r="HC51" s="7" t="s">
        <v>609</v>
      </c>
      <c r="HD51" s="7" t="s">
        <v>609</v>
      </c>
      <c r="HG51" s="7" t="s">
        <v>2117</v>
      </c>
      <c r="HH51" s="7" t="s">
        <v>2118</v>
      </c>
      <c r="HI51" s="7" t="s">
        <v>579</v>
      </c>
      <c r="HJ51" s="7" t="s">
        <v>579</v>
      </c>
      <c r="HK51" s="7" t="s">
        <v>579</v>
      </c>
      <c r="HL51" s="7" t="s">
        <v>579</v>
      </c>
      <c r="HM51" s="7" t="s">
        <v>767</v>
      </c>
      <c r="HN51" s="7" t="s">
        <v>767</v>
      </c>
      <c r="HO51" s="7" t="s">
        <v>626</v>
      </c>
      <c r="HP51" s="7" t="s">
        <v>626</v>
      </c>
      <c r="HQ51" s="7" t="s">
        <v>627</v>
      </c>
      <c r="HR51" s="7" t="s">
        <v>627</v>
      </c>
      <c r="HS51" s="7" t="s">
        <v>628</v>
      </c>
      <c r="HT51" s="7" t="s">
        <v>628</v>
      </c>
      <c r="HU51" s="7" t="s">
        <v>587</v>
      </c>
      <c r="HV51" s="7" t="s">
        <v>587</v>
      </c>
      <c r="HW51" s="7" t="s">
        <v>591</v>
      </c>
      <c r="HX51" s="7" t="s">
        <v>591</v>
      </c>
      <c r="HY51" s="7" t="s">
        <v>579</v>
      </c>
      <c r="HZ51" s="7" t="s">
        <v>579</v>
      </c>
      <c r="IA51" s="7" t="s">
        <v>778</v>
      </c>
      <c r="IB51" s="7" t="s">
        <v>778</v>
      </c>
      <c r="IC51" s="7" t="s">
        <v>609</v>
      </c>
      <c r="ID51" s="7" t="s">
        <v>609</v>
      </c>
      <c r="IE51" s="7" t="s">
        <v>630</v>
      </c>
      <c r="IF51" s="7" t="s">
        <v>630</v>
      </c>
      <c r="IG51" s="7" t="s">
        <v>611</v>
      </c>
      <c r="IH51" s="7" t="s">
        <v>611</v>
      </c>
      <c r="II51" s="7" t="s">
        <v>780</v>
      </c>
      <c r="IJ51" s="7" t="s">
        <v>780</v>
      </c>
      <c r="IK51" s="7" t="s">
        <v>669</v>
      </c>
      <c r="IL51" s="7" t="s">
        <v>669</v>
      </c>
      <c r="IM51" s="7" t="s">
        <v>2119</v>
      </c>
      <c r="IN51" s="7" t="s">
        <v>2119</v>
      </c>
      <c r="IO51" s="7" t="s">
        <v>691</v>
      </c>
      <c r="IP51" s="7" t="s">
        <v>691</v>
      </c>
      <c r="IQ51" s="7" t="s">
        <v>579</v>
      </c>
      <c r="IR51" s="7" t="s">
        <v>579</v>
      </c>
      <c r="IS51" s="7" t="s">
        <v>611</v>
      </c>
      <c r="IT51" s="7" t="s">
        <v>611</v>
      </c>
      <c r="IU51" s="7" t="s">
        <v>579</v>
      </c>
      <c r="IV51" s="7" t="s">
        <v>579</v>
      </c>
      <c r="IW51" s="7" t="s">
        <v>610</v>
      </c>
      <c r="IX51" s="7" t="s">
        <v>579</v>
      </c>
      <c r="IY51" s="7" t="s">
        <v>633</v>
      </c>
      <c r="IZ51" s="7" t="s">
        <v>579</v>
      </c>
      <c r="JA51" s="7" t="s">
        <v>634</v>
      </c>
      <c r="JB51" s="7" t="s">
        <v>579</v>
      </c>
      <c r="JC51" s="7" t="s">
        <v>579</v>
      </c>
      <c r="JD51" s="7" t="s">
        <v>1796</v>
      </c>
      <c r="JE51" s="7" t="s">
        <v>635</v>
      </c>
      <c r="JF51" s="7" t="s">
        <v>635</v>
      </c>
      <c r="JG51" s="7" t="s">
        <v>2120</v>
      </c>
      <c r="JH51" s="7" t="s">
        <v>2120</v>
      </c>
      <c r="JI51" s="7">
        <v>26.78</v>
      </c>
      <c r="JJ51" s="7" t="s">
        <v>2121</v>
      </c>
      <c r="JK51" s="7" t="s">
        <v>591</v>
      </c>
      <c r="JL51" s="7" t="s">
        <v>591</v>
      </c>
      <c r="JM51" s="7" t="s">
        <v>591</v>
      </c>
      <c r="JN51" s="7" t="s">
        <v>591</v>
      </c>
      <c r="JO51" s="7" t="s">
        <v>591</v>
      </c>
      <c r="JP51" s="7" t="s">
        <v>591</v>
      </c>
      <c r="JQ51" s="7" t="s">
        <v>591</v>
      </c>
      <c r="JR51" s="7" t="s">
        <v>591</v>
      </c>
      <c r="JS51" s="7" t="s">
        <v>639</v>
      </c>
      <c r="JT51" s="7" t="s">
        <v>639</v>
      </c>
      <c r="JU51" s="7" t="s">
        <v>591</v>
      </c>
      <c r="JV51" s="7" t="s">
        <v>591</v>
      </c>
      <c r="JW51" s="7" t="s">
        <v>591</v>
      </c>
      <c r="JX51" s="7" t="s">
        <v>591</v>
      </c>
      <c r="JY51" s="7" t="s">
        <v>591</v>
      </c>
      <c r="JZ51" s="7" t="s">
        <v>591</v>
      </c>
      <c r="KA51" s="7" t="s">
        <v>591</v>
      </c>
      <c r="KB51" s="7" t="s">
        <v>591</v>
      </c>
      <c r="KC51" s="7" t="s">
        <v>591</v>
      </c>
      <c r="KD51" s="7" t="s">
        <v>591</v>
      </c>
      <c r="KE51" s="7" t="s">
        <v>591</v>
      </c>
      <c r="KF51" s="7" t="s">
        <v>591</v>
      </c>
      <c r="KG51" s="7" t="s">
        <v>640</v>
      </c>
      <c r="KH51" s="7" t="s">
        <v>640</v>
      </c>
      <c r="KI51" s="7" t="s">
        <v>603</v>
      </c>
      <c r="KJ51" s="7" t="s">
        <v>603</v>
      </c>
      <c r="KK51" s="7" t="s">
        <v>642</v>
      </c>
      <c r="KL51" s="7" t="s">
        <v>642</v>
      </c>
      <c r="KM51" s="7" t="s">
        <v>591</v>
      </c>
      <c r="KN51" s="7" t="s">
        <v>591</v>
      </c>
      <c r="KO51" s="7" t="s">
        <v>2123</v>
      </c>
      <c r="KP51" s="7" t="s">
        <v>2124</v>
      </c>
      <c r="KQ51" s="7" t="s">
        <v>591</v>
      </c>
      <c r="KR51" s="7" t="s">
        <v>591</v>
      </c>
      <c r="KS51" s="7" t="s">
        <v>591</v>
      </c>
      <c r="KT51" s="7" t="s">
        <v>591</v>
      </c>
      <c r="KU51" s="7" t="s">
        <v>591</v>
      </c>
      <c r="KV51" s="7" t="s">
        <v>591</v>
      </c>
      <c r="KW51" s="7" t="s">
        <v>591</v>
      </c>
      <c r="KX51" s="7" t="s">
        <v>591</v>
      </c>
      <c r="KY51" s="7" t="s">
        <v>579</v>
      </c>
      <c r="KZ51" s="7" t="s">
        <v>579</v>
      </c>
      <c r="LA51" s="7" t="s">
        <v>579</v>
      </c>
      <c r="LB51" s="7" t="s">
        <v>579</v>
      </c>
      <c r="LC51" s="7" t="s">
        <v>579</v>
      </c>
      <c r="LD51" s="7" t="s">
        <v>579</v>
      </c>
      <c r="LE51" s="7" t="s">
        <v>579</v>
      </c>
      <c r="LF51" s="7" t="s">
        <v>579</v>
      </c>
      <c r="LG51" s="7" t="s">
        <v>579</v>
      </c>
      <c r="LH51" s="7" t="s">
        <v>579</v>
      </c>
      <c r="LI51" s="7" t="s">
        <v>579</v>
      </c>
      <c r="LJ51" s="7" t="s">
        <v>579</v>
      </c>
      <c r="LK51" s="7" t="s">
        <v>579</v>
      </c>
      <c r="LL51" s="7" t="s">
        <v>579</v>
      </c>
      <c r="LM51" s="7" t="s">
        <v>579</v>
      </c>
      <c r="LN51" s="7" t="s">
        <v>579</v>
      </c>
      <c r="LO51" s="7" t="s">
        <v>579</v>
      </c>
      <c r="LP51" s="7" t="s">
        <v>579</v>
      </c>
      <c r="LQ51" s="7" t="s">
        <v>591</v>
      </c>
      <c r="LR51" s="7" t="s">
        <v>591</v>
      </c>
      <c r="LS51" s="7" t="s">
        <v>579</v>
      </c>
      <c r="LT51" s="7" t="s">
        <v>579</v>
      </c>
      <c r="LU51" s="7" t="s">
        <v>579</v>
      </c>
      <c r="LV51" s="7" t="s">
        <v>579</v>
      </c>
      <c r="LW51" s="7" t="s">
        <v>579</v>
      </c>
      <c r="LX51" s="7" t="s">
        <v>579</v>
      </c>
      <c r="LY51" s="7" t="s">
        <v>611</v>
      </c>
      <c r="LZ51" s="7" t="s">
        <v>611</v>
      </c>
      <c r="MA51" s="7" t="s">
        <v>579</v>
      </c>
      <c r="MB51" s="7" t="s">
        <v>579</v>
      </c>
      <c r="MC51" s="7" t="s">
        <v>579</v>
      </c>
      <c r="MD51" s="7" t="s">
        <v>579</v>
      </c>
      <c r="ME51" s="7" t="s">
        <v>645</v>
      </c>
      <c r="MF51" s="7" t="s">
        <v>645</v>
      </c>
      <c r="MG51" s="7" t="s">
        <v>587</v>
      </c>
      <c r="MH51" s="7" t="s">
        <v>587</v>
      </c>
      <c r="MI51" s="7" t="s">
        <v>576</v>
      </c>
      <c r="MJ51" s="7" t="s">
        <v>576</v>
      </c>
      <c r="MK51" s="7" t="s">
        <v>591</v>
      </c>
      <c r="ML51" s="7" t="s">
        <v>591</v>
      </c>
      <c r="MM51" s="7" t="s">
        <v>579</v>
      </c>
      <c r="MN51" s="7" t="s">
        <v>579</v>
      </c>
      <c r="MO51" s="7" t="s">
        <v>579</v>
      </c>
      <c r="MP51" s="7" t="s">
        <v>579</v>
      </c>
      <c r="MQ51" s="7" t="s">
        <v>591</v>
      </c>
      <c r="MR51" s="7" t="s">
        <v>591</v>
      </c>
      <c r="MS51" s="7" t="s">
        <v>591</v>
      </c>
      <c r="MT51" s="7" t="s">
        <v>591</v>
      </c>
      <c r="MU51" s="7" t="s">
        <v>579</v>
      </c>
      <c r="MV51" s="7" t="s">
        <v>579</v>
      </c>
      <c r="MW51" s="7" t="s">
        <v>579</v>
      </c>
      <c r="MX51" s="7" t="s">
        <v>579</v>
      </c>
      <c r="MY51" s="7" t="s">
        <v>579</v>
      </c>
      <c r="MZ51" s="7" t="s">
        <v>579</v>
      </c>
      <c r="NA51" s="7" t="s">
        <v>579</v>
      </c>
      <c r="NB51" s="7" t="s">
        <v>579</v>
      </c>
      <c r="NC51" s="7" t="s">
        <v>579</v>
      </c>
      <c r="ND51" s="7" t="s">
        <v>579</v>
      </c>
      <c r="NE51" s="7" t="s">
        <v>579</v>
      </c>
      <c r="NF51" s="7" t="s">
        <v>579</v>
      </c>
      <c r="NG51" s="7" t="s">
        <v>2111</v>
      </c>
      <c r="NH51" s="7" t="s">
        <v>1796</v>
      </c>
      <c r="NI51" s="7" t="s">
        <v>2125</v>
      </c>
      <c r="NJ51" s="7" t="s">
        <v>1340</v>
      </c>
      <c r="NK51" s="7" t="s">
        <v>579</v>
      </c>
      <c r="NL51" s="7" t="s">
        <v>579</v>
      </c>
      <c r="NM51" s="7" t="s">
        <v>579</v>
      </c>
      <c r="NN51" s="7" t="s">
        <v>579</v>
      </c>
      <c r="NO51" s="7" t="s">
        <v>574</v>
      </c>
      <c r="NP51" s="7" t="s">
        <v>574</v>
      </c>
      <c r="NQ51" s="7" t="s">
        <v>648</v>
      </c>
      <c r="NR51" s="7" t="s">
        <v>648</v>
      </c>
      <c r="NS51" s="7" t="s">
        <v>611</v>
      </c>
      <c r="NT51" s="7" t="s">
        <v>611</v>
      </c>
      <c r="NU51" s="7" t="s">
        <v>611</v>
      </c>
      <c r="NV51" s="7" t="s">
        <v>611</v>
      </c>
      <c r="NW51" s="7" t="s">
        <v>611</v>
      </c>
      <c r="NX51" s="7" t="s">
        <v>611</v>
      </c>
      <c r="NY51" s="7" t="s">
        <v>611</v>
      </c>
      <c r="NZ51" s="7" t="s">
        <v>611</v>
      </c>
      <c r="OA51" s="7" t="s">
        <v>579</v>
      </c>
      <c r="OB51" s="7" t="s">
        <v>579</v>
      </c>
      <c r="OC51" s="7" t="s">
        <v>579</v>
      </c>
      <c r="OD51" s="7" t="s">
        <v>579</v>
      </c>
      <c r="OE51" s="7" t="s">
        <v>579</v>
      </c>
      <c r="OF51" s="7" t="s">
        <v>579</v>
      </c>
      <c r="OG51" s="7" t="s">
        <v>579</v>
      </c>
      <c r="OH51" s="7" t="s">
        <v>579</v>
      </c>
      <c r="OI51" s="7" t="s">
        <v>579</v>
      </c>
      <c r="OJ51" s="7" t="s">
        <v>579</v>
      </c>
      <c r="OK51" s="7" t="s">
        <v>579</v>
      </c>
      <c r="OL51" s="7" t="s">
        <v>579</v>
      </c>
      <c r="OM51" s="7" t="s">
        <v>611</v>
      </c>
      <c r="ON51" s="7" t="s">
        <v>611</v>
      </c>
      <c r="OO51" s="7" t="s">
        <v>579</v>
      </c>
      <c r="OP51" s="7" t="s">
        <v>579</v>
      </c>
      <c r="OQ51" s="7" t="s">
        <v>579</v>
      </c>
      <c r="OR51" s="7" t="s">
        <v>579</v>
      </c>
      <c r="OS51" s="7" t="s">
        <v>579</v>
      </c>
      <c r="OT51" s="7" t="s">
        <v>579</v>
      </c>
      <c r="OU51" s="7" t="s">
        <v>579</v>
      </c>
      <c r="OV51" s="7" t="s">
        <v>579</v>
      </c>
      <c r="OW51" s="7" t="s">
        <v>649</v>
      </c>
      <c r="OX51" s="7" t="s">
        <v>649</v>
      </c>
      <c r="OY51" s="7" t="s">
        <v>579</v>
      </c>
      <c r="OZ51" s="7" t="s">
        <v>579</v>
      </c>
      <c r="PA51" s="7" t="s">
        <v>609</v>
      </c>
      <c r="PB51" s="7" t="s">
        <v>611</v>
      </c>
      <c r="PC51" s="7" t="s">
        <v>579</v>
      </c>
      <c r="PD51" s="7" t="s">
        <v>579</v>
      </c>
      <c r="PE51" s="7" t="s">
        <v>579</v>
      </c>
      <c r="PF51" s="7" t="s">
        <v>579</v>
      </c>
      <c r="PG51" s="7" t="s">
        <v>579</v>
      </c>
      <c r="PH51" s="7" t="s">
        <v>579</v>
      </c>
      <c r="PI51" s="7" t="s">
        <v>579</v>
      </c>
      <c r="PJ51" s="7" t="s">
        <v>579</v>
      </c>
      <c r="PK51" s="7" t="s">
        <v>650</v>
      </c>
      <c r="PL51" s="7" t="s">
        <v>669</v>
      </c>
      <c r="PM51" s="7" t="s">
        <v>651</v>
      </c>
      <c r="PN51" s="7" t="s">
        <v>651</v>
      </c>
      <c r="PO51" s="7" t="s">
        <v>579</v>
      </c>
      <c r="PP51" s="7" t="s">
        <v>579</v>
      </c>
      <c r="PQ51" s="7" t="s">
        <v>611</v>
      </c>
      <c r="PR51" s="7" t="s">
        <v>611</v>
      </c>
      <c r="PS51" s="7" t="s">
        <v>579</v>
      </c>
      <c r="PT51" s="7" t="s">
        <v>579</v>
      </c>
      <c r="PU51" s="7" t="s">
        <v>650</v>
      </c>
      <c r="PV51" s="7" t="s">
        <v>650</v>
      </c>
      <c r="PW51" s="7" t="s">
        <v>611</v>
      </c>
      <c r="PX51" s="7" t="s">
        <v>611</v>
      </c>
      <c r="PY51" s="7" t="s">
        <v>579</v>
      </c>
      <c r="PZ51" s="7" t="s">
        <v>579</v>
      </c>
      <c r="QA51" s="7" t="s">
        <v>579</v>
      </c>
      <c r="QB51" s="7" t="s">
        <v>579</v>
      </c>
      <c r="QC51" s="7" t="s">
        <v>591</v>
      </c>
      <c r="QD51" s="7" t="s">
        <v>591</v>
      </c>
      <c r="QE51" s="7" t="s">
        <v>579</v>
      </c>
      <c r="QF51" s="7" t="s">
        <v>610</v>
      </c>
      <c r="QG51" s="7" t="s">
        <v>579</v>
      </c>
      <c r="QH51" s="7" t="s">
        <v>579</v>
      </c>
      <c r="QI51" s="7" t="s">
        <v>579</v>
      </c>
      <c r="QJ51" s="7" t="s">
        <v>702</v>
      </c>
      <c r="QK51" s="7" t="s">
        <v>579</v>
      </c>
      <c r="QL51" s="7" t="s">
        <v>579</v>
      </c>
      <c r="QM51" s="7" t="s">
        <v>591</v>
      </c>
      <c r="QN51" s="7" t="s">
        <v>591</v>
      </c>
      <c r="QO51" s="7" t="s">
        <v>591</v>
      </c>
      <c r="QP51" s="7" t="s">
        <v>2115</v>
      </c>
      <c r="QQ51" s="7" t="s">
        <v>591</v>
      </c>
      <c r="QR51" s="7" t="s">
        <v>591</v>
      </c>
      <c r="QS51" s="7" t="s">
        <v>591</v>
      </c>
      <c r="QT51" s="7" t="s">
        <v>591</v>
      </c>
      <c r="QU51" s="7" t="s">
        <v>1550</v>
      </c>
      <c r="QV51" s="7" t="s">
        <v>1550</v>
      </c>
      <c r="QW51" s="7" t="s">
        <v>640</v>
      </c>
      <c r="QX51" s="7" t="s">
        <v>656</v>
      </c>
      <c r="QY51" s="7" t="s">
        <v>603</v>
      </c>
      <c r="QZ51" s="7" t="s">
        <v>579</v>
      </c>
      <c r="RA51" s="7" t="s">
        <v>605</v>
      </c>
      <c r="RB51" s="7" t="s">
        <v>605</v>
      </c>
      <c r="RC51" s="7" t="s">
        <v>592</v>
      </c>
      <c r="RD51" s="7" t="s">
        <v>592</v>
      </c>
      <c r="RE51" s="7" t="s">
        <v>591</v>
      </c>
      <c r="RF51" s="7" t="s">
        <v>591</v>
      </c>
      <c r="RG51" s="7" t="s">
        <v>591</v>
      </c>
      <c r="RH51" s="7" t="s">
        <v>591</v>
      </c>
      <c r="RI51" s="7" t="s">
        <v>591</v>
      </c>
      <c r="RJ51" s="7" t="s">
        <v>591</v>
      </c>
      <c r="RK51" s="7" t="s">
        <v>591</v>
      </c>
      <c r="RL51" s="7" t="s">
        <v>591</v>
      </c>
      <c r="RM51" s="7" t="s">
        <v>591</v>
      </c>
      <c r="RN51" s="7" t="s">
        <v>591</v>
      </c>
      <c r="RO51" s="7" t="s">
        <v>591</v>
      </c>
      <c r="RP51" s="7" t="s">
        <v>591</v>
      </c>
      <c r="RQ51" s="7" t="s">
        <v>591</v>
      </c>
      <c r="RR51" s="7" t="s">
        <v>591</v>
      </c>
      <c r="RS51" s="7" t="s">
        <v>591</v>
      </c>
      <c r="RT51" s="7" t="s">
        <v>591</v>
      </c>
      <c r="RU51" s="7" t="s">
        <v>591</v>
      </c>
      <c r="RV51" s="7" t="s">
        <v>591</v>
      </c>
      <c r="RW51" s="7" t="s">
        <v>591</v>
      </c>
      <c r="RX51" s="7" t="s">
        <v>591</v>
      </c>
      <c r="RY51" s="7" t="s">
        <v>591</v>
      </c>
      <c r="RZ51" s="7" t="s">
        <v>591</v>
      </c>
      <c r="SA51" s="7" t="s">
        <v>591</v>
      </c>
      <c r="SB51" s="7" t="s">
        <v>591</v>
      </c>
      <c r="SC51" s="7" t="s">
        <v>591</v>
      </c>
      <c r="SD51" s="7" t="s">
        <v>591</v>
      </c>
      <c r="SE51" s="7" t="s">
        <v>591</v>
      </c>
      <c r="SF51" s="7" t="s">
        <v>591</v>
      </c>
      <c r="SG51" s="7" t="s">
        <v>591</v>
      </c>
      <c r="SH51" s="7" t="s">
        <v>591</v>
      </c>
      <c r="SI51" s="7" t="s">
        <v>579</v>
      </c>
      <c r="SJ51" s="7" t="s">
        <v>579</v>
      </c>
      <c r="SK51" s="7" t="s">
        <v>591</v>
      </c>
      <c r="SL51" s="7" t="s">
        <v>591</v>
      </c>
      <c r="SM51" s="7" t="s">
        <v>611</v>
      </c>
      <c r="SN51" s="7" t="s">
        <v>611</v>
      </c>
      <c r="SO51" s="7" t="s">
        <v>611</v>
      </c>
      <c r="SP51" s="7" t="s">
        <v>611</v>
      </c>
      <c r="SQ51" s="7" t="s">
        <v>579</v>
      </c>
      <c r="SR51" s="7" t="s">
        <v>579</v>
      </c>
      <c r="SS51" s="7" t="s">
        <v>609</v>
      </c>
      <c r="ST51" s="7" t="s">
        <v>609</v>
      </c>
      <c r="SU51" s="7" t="s">
        <v>751</v>
      </c>
      <c r="SV51" s="7" t="s">
        <v>751</v>
      </c>
      <c r="SW51" s="7" t="s">
        <v>579</v>
      </c>
      <c r="SX51" s="7" t="s">
        <v>579</v>
      </c>
      <c r="SY51" s="7" t="s">
        <v>579</v>
      </c>
      <c r="SZ51" s="7" t="s">
        <v>579</v>
      </c>
      <c r="TA51" s="7" t="s">
        <v>579</v>
      </c>
      <c r="TB51" s="7" t="s">
        <v>579</v>
      </c>
      <c r="TC51" s="7" t="s">
        <v>579</v>
      </c>
      <c r="TD51" s="7" t="s">
        <v>579</v>
      </c>
      <c r="TE51" s="7" t="s">
        <v>579</v>
      </c>
      <c r="TF51" s="7" t="s">
        <v>579</v>
      </c>
      <c r="TG51" s="7" t="s">
        <v>579</v>
      </c>
      <c r="TH51" s="7" t="s">
        <v>579</v>
      </c>
      <c r="TI51" s="7" t="s">
        <v>579</v>
      </c>
      <c r="TJ51" s="7" t="s">
        <v>579</v>
      </c>
      <c r="TK51" s="7" t="s">
        <v>579</v>
      </c>
      <c r="TL51" s="7" t="s">
        <v>579</v>
      </c>
      <c r="TM51" s="7" t="s">
        <v>579</v>
      </c>
      <c r="TN51" s="7" t="s">
        <v>579</v>
      </c>
      <c r="TO51" s="7" t="s">
        <v>579</v>
      </c>
      <c r="TP51" s="7" t="s">
        <v>579</v>
      </c>
      <c r="TQ51" s="7" t="s">
        <v>579</v>
      </c>
      <c r="TR51" s="7" t="s">
        <v>579</v>
      </c>
      <c r="TS51" s="7" t="s">
        <v>579</v>
      </c>
      <c r="TT51" s="7" t="s">
        <v>702</v>
      </c>
      <c r="TU51" s="7" t="s">
        <v>579</v>
      </c>
      <c r="TV51" s="7" t="s">
        <v>579</v>
      </c>
      <c r="TW51" s="7" t="s">
        <v>579</v>
      </c>
      <c r="TX51" s="7" t="s">
        <v>579</v>
      </c>
      <c r="UI51" s="7" t="s">
        <v>579</v>
      </c>
      <c r="UJ51" s="7" t="s">
        <v>579</v>
      </c>
      <c r="UK51" s="7" t="s">
        <v>611</v>
      </c>
      <c r="UL51" s="7" t="s">
        <v>611</v>
      </c>
      <c r="UM51" s="7" t="s">
        <v>611</v>
      </c>
      <c r="UN51" s="7" t="s">
        <v>611</v>
      </c>
      <c r="UQ51" s="7" t="s">
        <v>645</v>
      </c>
      <c r="UR51" s="7" t="s">
        <v>645</v>
      </c>
      <c r="US51" s="7" t="s">
        <v>658</v>
      </c>
      <c r="UT51" s="7" t="s">
        <v>659</v>
      </c>
      <c r="UU51" s="7" t="s">
        <v>579</v>
      </c>
      <c r="UV51" s="7" t="s">
        <v>572</v>
      </c>
      <c r="UW51" s="7" t="s">
        <v>630</v>
      </c>
      <c r="UX51" s="7" t="s">
        <v>660</v>
      </c>
      <c r="UY51" s="7" t="s">
        <v>572</v>
      </c>
      <c r="UZ51" s="7" t="s">
        <v>661</v>
      </c>
      <c r="VA51" s="7" t="s">
        <v>662</v>
      </c>
      <c r="VB51" s="7" t="s">
        <v>572</v>
      </c>
    </row>
    <row r="52" spans="1:574" s="7" customFormat="1" x14ac:dyDescent="0.25">
      <c r="A52" s="7" t="s">
        <v>572</v>
      </c>
      <c r="B52" s="7" t="s">
        <v>2127</v>
      </c>
      <c r="C52" s="7" t="s">
        <v>574</v>
      </c>
      <c r="D52" s="7" t="s">
        <v>2128</v>
      </c>
      <c r="E52" s="7" t="s">
        <v>574</v>
      </c>
      <c r="F52" s="7" t="s">
        <v>576</v>
      </c>
      <c r="G52" s="7" t="s">
        <v>576</v>
      </c>
      <c r="H52" s="7" t="s">
        <v>577</v>
      </c>
      <c r="I52" s="7" t="s">
        <v>578</v>
      </c>
      <c r="J52" s="7" t="s">
        <v>578</v>
      </c>
      <c r="K52" s="7" t="s">
        <v>577</v>
      </c>
      <c r="L52" s="7" t="s">
        <v>579</v>
      </c>
      <c r="M52" s="7" t="s">
        <v>579</v>
      </c>
      <c r="N52" s="7" t="s">
        <v>577</v>
      </c>
      <c r="O52" s="7" t="s">
        <v>579</v>
      </c>
      <c r="P52" s="7" t="s">
        <v>579</v>
      </c>
      <c r="Q52" s="7" t="s">
        <v>577</v>
      </c>
      <c r="R52" s="7" t="s">
        <v>579</v>
      </c>
      <c r="S52" s="7" t="s">
        <v>579</v>
      </c>
      <c r="T52" s="7" t="s">
        <v>577</v>
      </c>
      <c r="U52" s="7" t="s">
        <v>579</v>
      </c>
      <c r="V52" s="7" t="s">
        <v>579</v>
      </c>
      <c r="W52" s="7" t="s">
        <v>577</v>
      </c>
      <c r="X52" s="7" t="s">
        <v>2129</v>
      </c>
      <c r="Y52" s="7" t="s">
        <v>2129</v>
      </c>
      <c r="Z52" s="7" t="s">
        <v>577</v>
      </c>
      <c r="AA52" s="7" t="s">
        <v>2130</v>
      </c>
      <c r="AB52" s="7" t="s">
        <v>2130</v>
      </c>
      <c r="AC52" s="7" t="s">
        <v>577</v>
      </c>
      <c r="AD52" s="7" t="s">
        <v>2131</v>
      </c>
      <c r="AE52" s="7" t="s">
        <v>2131</v>
      </c>
      <c r="AF52" s="7" t="s">
        <v>577</v>
      </c>
      <c r="AG52" s="7" t="s">
        <v>2132</v>
      </c>
      <c r="AH52" s="7" t="s">
        <v>2132</v>
      </c>
      <c r="AI52" s="7" t="s">
        <v>577</v>
      </c>
      <c r="AL52" s="7" t="s">
        <v>577</v>
      </c>
      <c r="AO52" s="7" t="s">
        <v>577</v>
      </c>
      <c r="AP52" s="7" t="s">
        <v>584</v>
      </c>
      <c r="AQ52" s="7" t="s">
        <v>585</v>
      </c>
      <c r="AR52" s="7" t="s">
        <v>577</v>
      </c>
      <c r="AS52" s="7" t="s">
        <v>586</v>
      </c>
      <c r="AT52" s="7" t="s">
        <v>586</v>
      </c>
      <c r="AU52" s="7" t="s">
        <v>577</v>
      </c>
      <c r="AV52" s="7" t="s">
        <v>587</v>
      </c>
      <c r="AW52" s="7" t="s">
        <v>587</v>
      </c>
      <c r="AX52" s="7" t="s">
        <v>577</v>
      </c>
      <c r="AY52" s="7" t="s">
        <v>588</v>
      </c>
      <c r="AZ52" s="7" t="s">
        <v>588</v>
      </c>
      <c r="BA52" s="7" t="s">
        <v>577</v>
      </c>
      <c r="BB52" s="7" t="s">
        <v>579</v>
      </c>
      <c r="BC52" s="7" t="s">
        <v>579</v>
      </c>
      <c r="BD52" s="7" t="s">
        <v>577</v>
      </c>
      <c r="BE52" s="7" t="s">
        <v>579</v>
      </c>
      <c r="BF52" s="7" t="s">
        <v>579</v>
      </c>
      <c r="BG52" s="7" t="s">
        <v>577</v>
      </c>
      <c r="BH52" s="7" t="s">
        <v>579</v>
      </c>
      <c r="BI52" s="7" t="s">
        <v>579</v>
      </c>
      <c r="BJ52" s="7" t="s">
        <v>577</v>
      </c>
      <c r="BK52" s="7" t="s">
        <v>579</v>
      </c>
      <c r="BL52" s="7" t="s">
        <v>579</v>
      </c>
      <c r="BM52" s="7" t="s">
        <v>577</v>
      </c>
      <c r="BN52" s="7" t="s">
        <v>579</v>
      </c>
      <c r="BO52" s="7" t="s">
        <v>579</v>
      </c>
      <c r="BP52" s="7" t="s">
        <v>577</v>
      </c>
      <c r="BQ52" s="7" t="s">
        <v>579</v>
      </c>
      <c r="BR52" s="7" t="s">
        <v>579</v>
      </c>
      <c r="BS52" s="7" t="s">
        <v>577</v>
      </c>
      <c r="BT52" s="7" t="s">
        <v>579</v>
      </c>
      <c r="BU52" s="7" t="s">
        <v>669</v>
      </c>
      <c r="BV52" s="7" t="s">
        <v>669</v>
      </c>
      <c r="BW52" s="7" t="s">
        <v>577</v>
      </c>
      <c r="BX52" s="7" t="s">
        <v>590</v>
      </c>
      <c r="BY52" s="7" t="s">
        <v>590</v>
      </c>
      <c r="BZ52" s="7" t="s">
        <v>577</v>
      </c>
      <c r="CA52" s="7" t="s">
        <v>579</v>
      </c>
      <c r="CB52" s="7" t="s">
        <v>579</v>
      </c>
      <c r="CC52" s="7" t="s">
        <v>577</v>
      </c>
      <c r="CD52" s="7" t="s">
        <v>579</v>
      </c>
      <c r="CE52" s="7" t="s">
        <v>579</v>
      </c>
      <c r="CF52" s="7" t="s">
        <v>577</v>
      </c>
      <c r="CG52" s="7" t="s">
        <v>591</v>
      </c>
      <c r="CH52" s="7" t="s">
        <v>2133</v>
      </c>
      <c r="CI52" s="7" t="s">
        <v>577</v>
      </c>
      <c r="CJ52" s="7" t="s">
        <v>2134</v>
      </c>
      <c r="CK52" s="7" t="s">
        <v>2133</v>
      </c>
      <c r="CL52" s="7" t="s">
        <v>577</v>
      </c>
      <c r="CM52" s="7" t="s">
        <v>2134</v>
      </c>
      <c r="CN52" s="7" t="s">
        <v>2133</v>
      </c>
      <c r="CO52" s="7" t="s">
        <v>577</v>
      </c>
      <c r="CP52" s="7" t="s">
        <v>592</v>
      </c>
      <c r="CQ52" s="7" t="s">
        <v>2133</v>
      </c>
      <c r="CR52" s="7" t="s">
        <v>577</v>
      </c>
      <c r="CS52" s="7" t="s">
        <v>592</v>
      </c>
      <c r="CT52" s="7" t="s">
        <v>2133</v>
      </c>
      <c r="CU52" s="7" t="s">
        <v>577</v>
      </c>
      <c r="CV52" s="7" t="s">
        <v>2135</v>
      </c>
      <c r="CW52" s="7" t="s">
        <v>2135</v>
      </c>
      <c r="CX52" s="7" t="s">
        <v>572</v>
      </c>
      <c r="CY52" s="7" t="s">
        <v>2133</v>
      </c>
      <c r="CZ52" s="7" t="s">
        <v>2133</v>
      </c>
      <c r="DA52" s="7" t="s">
        <v>577</v>
      </c>
      <c r="DB52" s="7" t="s">
        <v>2135</v>
      </c>
      <c r="DC52" s="7" t="s">
        <v>2133</v>
      </c>
      <c r="DD52" s="7" t="s">
        <v>577</v>
      </c>
      <c r="DE52" s="7" t="s">
        <v>2136</v>
      </c>
      <c r="DF52" s="7" t="s">
        <v>591</v>
      </c>
      <c r="DG52" s="7" t="s">
        <v>577</v>
      </c>
      <c r="DH52" s="7" t="s">
        <v>579</v>
      </c>
      <c r="DI52" s="7" t="s">
        <v>579</v>
      </c>
      <c r="DJ52" s="7" t="s">
        <v>577</v>
      </c>
      <c r="DK52" s="7" t="s">
        <v>579</v>
      </c>
      <c r="DL52" s="7" t="s">
        <v>579</v>
      </c>
      <c r="DM52" s="7" t="s">
        <v>577</v>
      </c>
      <c r="DN52" s="7" t="s">
        <v>591</v>
      </c>
      <c r="DO52" s="7" t="s">
        <v>591</v>
      </c>
      <c r="DP52" s="7" t="s">
        <v>577</v>
      </c>
      <c r="DQ52" s="7" t="s">
        <v>579</v>
      </c>
      <c r="DR52" s="7" t="s">
        <v>579</v>
      </c>
      <c r="DS52" s="7" t="s">
        <v>577</v>
      </c>
      <c r="DT52" s="7" t="s">
        <v>579</v>
      </c>
      <c r="DU52" s="7" t="s">
        <v>579</v>
      </c>
      <c r="DV52" s="7" t="s">
        <v>577</v>
      </c>
      <c r="DW52" s="7" t="s">
        <v>579</v>
      </c>
      <c r="DX52" s="7" t="s">
        <v>579</v>
      </c>
      <c r="DY52" s="7" t="s">
        <v>577</v>
      </c>
      <c r="DZ52" s="7" t="s">
        <v>579</v>
      </c>
      <c r="EA52" s="7" t="s">
        <v>579</v>
      </c>
      <c r="EB52" s="7" t="s">
        <v>577</v>
      </c>
      <c r="EC52" s="7" t="s">
        <v>2111</v>
      </c>
      <c r="ED52" s="7" t="s">
        <v>2126</v>
      </c>
      <c r="EE52" s="7" t="s">
        <v>1129</v>
      </c>
      <c r="EF52" s="7" t="s">
        <v>1129</v>
      </c>
      <c r="EG52" s="7" t="s">
        <v>2137</v>
      </c>
      <c r="EH52" s="7" t="s">
        <v>2138</v>
      </c>
      <c r="EI52" s="7" t="s">
        <v>2111</v>
      </c>
      <c r="EJ52" s="7" t="s">
        <v>2126</v>
      </c>
      <c r="EK52" s="7" t="s">
        <v>1800</v>
      </c>
      <c r="EL52" s="7" t="s">
        <v>604</v>
      </c>
      <c r="EM52" s="7" t="s">
        <v>605</v>
      </c>
      <c r="EN52" s="7" t="s">
        <v>605</v>
      </c>
      <c r="EO52" s="7" t="s">
        <v>606</v>
      </c>
      <c r="EP52" s="7" t="s">
        <v>606</v>
      </c>
      <c r="EQ52" s="7" t="s">
        <v>607</v>
      </c>
      <c r="ER52" s="7" t="s">
        <v>607</v>
      </c>
      <c r="ES52" s="7" t="s">
        <v>608</v>
      </c>
      <c r="ET52" s="7" t="s">
        <v>608</v>
      </c>
      <c r="EW52" s="7" t="s">
        <v>605</v>
      </c>
      <c r="EX52" s="7" t="s">
        <v>604</v>
      </c>
      <c r="FA52" s="7" t="s">
        <v>610</v>
      </c>
      <c r="FB52" s="7" t="s">
        <v>610</v>
      </c>
      <c r="FC52" s="7" t="s">
        <v>610</v>
      </c>
      <c r="FD52" s="7" t="s">
        <v>610</v>
      </c>
      <c r="FE52" s="7" t="s">
        <v>611</v>
      </c>
      <c r="FF52" s="7" t="s">
        <v>611</v>
      </c>
      <c r="FG52" s="7" t="s">
        <v>604</v>
      </c>
      <c r="FH52" s="7" t="s">
        <v>604</v>
      </c>
      <c r="FI52" s="7" t="s">
        <v>610</v>
      </c>
      <c r="FJ52" s="7" t="s">
        <v>610</v>
      </c>
      <c r="FK52" s="7" t="s">
        <v>611</v>
      </c>
      <c r="FL52" s="7" t="s">
        <v>611</v>
      </c>
      <c r="FM52" s="7" t="s">
        <v>1450</v>
      </c>
      <c r="FN52" s="7" t="s">
        <v>2126</v>
      </c>
      <c r="FO52" s="7" t="s">
        <v>819</v>
      </c>
      <c r="FP52" s="7" t="s">
        <v>819</v>
      </c>
      <c r="FQ52" s="7" t="s">
        <v>579</v>
      </c>
      <c r="FR52" s="7" t="s">
        <v>579</v>
      </c>
      <c r="FS52" s="7" t="s">
        <v>2139</v>
      </c>
      <c r="FT52" s="7" t="s">
        <v>2139</v>
      </c>
      <c r="FU52" s="7" t="s">
        <v>579</v>
      </c>
      <c r="FV52" s="7" t="s">
        <v>579</v>
      </c>
      <c r="FW52" s="7" t="s">
        <v>579</v>
      </c>
      <c r="FX52" s="7" t="s">
        <v>579</v>
      </c>
      <c r="FY52" s="7" t="s">
        <v>1452</v>
      </c>
      <c r="FZ52" s="7" t="s">
        <v>1452</v>
      </c>
      <c r="GA52" s="7" t="s">
        <v>891</v>
      </c>
      <c r="GB52" s="7" t="s">
        <v>892</v>
      </c>
      <c r="GM52" s="7" t="s">
        <v>2140</v>
      </c>
      <c r="GN52" s="7" t="s">
        <v>2140</v>
      </c>
      <c r="GO52" s="7" t="s">
        <v>2141</v>
      </c>
      <c r="GP52" s="7" t="s">
        <v>2140</v>
      </c>
      <c r="GQ52" s="7" t="s">
        <v>576</v>
      </c>
      <c r="GR52" s="7" t="s">
        <v>576</v>
      </c>
      <c r="GS52" s="7" t="s">
        <v>620</v>
      </c>
      <c r="GT52" s="7" t="s">
        <v>620</v>
      </c>
      <c r="GU52" s="7" t="s">
        <v>621</v>
      </c>
      <c r="GV52" s="7" t="s">
        <v>621</v>
      </c>
      <c r="GW52" s="7" t="s">
        <v>622</v>
      </c>
      <c r="GX52" s="7" t="s">
        <v>622</v>
      </c>
      <c r="GY52" s="7" t="s">
        <v>623</v>
      </c>
      <c r="GZ52" s="7" t="s">
        <v>623</v>
      </c>
      <c r="HA52" s="7" t="s">
        <v>579</v>
      </c>
      <c r="HB52" s="7" t="s">
        <v>579</v>
      </c>
      <c r="HC52" s="7" t="s">
        <v>610</v>
      </c>
      <c r="HD52" s="7" t="s">
        <v>610</v>
      </c>
      <c r="HG52" s="7" t="s">
        <v>2142</v>
      </c>
      <c r="HH52" s="7" t="s">
        <v>2143</v>
      </c>
      <c r="HI52" s="7" t="s">
        <v>579</v>
      </c>
      <c r="HJ52" s="7" t="s">
        <v>579</v>
      </c>
      <c r="HK52" s="7" t="s">
        <v>579</v>
      </c>
      <c r="HL52" s="7" t="s">
        <v>579</v>
      </c>
      <c r="HM52" s="7" t="s">
        <v>1129</v>
      </c>
      <c r="HN52" s="7" t="s">
        <v>1129</v>
      </c>
      <c r="HO52" s="7" t="s">
        <v>626</v>
      </c>
      <c r="HP52" s="7" t="s">
        <v>626</v>
      </c>
      <c r="HQ52" s="7" t="s">
        <v>897</v>
      </c>
      <c r="HR52" s="7" t="s">
        <v>897</v>
      </c>
      <c r="HS52" s="7" t="s">
        <v>1138</v>
      </c>
      <c r="HT52" s="7" t="s">
        <v>1138</v>
      </c>
      <c r="HU52" s="7" t="s">
        <v>587</v>
      </c>
      <c r="HV52" s="7" t="s">
        <v>587</v>
      </c>
      <c r="HW52" s="7" t="s">
        <v>591</v>
      </c>
      <c r="HX52" s="7" t="s">
        <v>591</v>
      </c>
      <c r="HY52" s="7" t="s">
        <v>579</v>
      </c>
      <c r="HZ52" s="7" t="s">
        <v>579</v>
      </c>
      <c r="IA52" s="7" t="s">
        <v>1139</v>
      </c>
      <c r="IB52" s="7" t="s">
        <v>1139</v>
      </c>
      <c r="IC52" s="7" t="s">
        <v>609</v>
      </c>
      <c r="ID52" s="7" t="s">
        <v>609</v>
      </c>
      <c r="IE52" s="7" t="s">
        <v>630</v>
      </c>
      <c r="IF52" s="7" t="s">
        <v>630</v>
      </c>
      <c r="IG52" s="7" t="s">
        <v>611</v>
      </c>
      <c r="IH52" s="7" t="s">
        <v>611</v>
      </c>
      <c r="II52" s="7" t="s">
        <v>780</v>
      </c>
      <c r="IJ52" s="7" t="s">
        <v>780</v>
      </c>
      <c r="IK52" s="7" t="s">
        <v>861</v>
      </c>
      <c r="IL52" s="7" t="s">
        <v>861</v>
      </c>
      <c r="IM52" s="7" t="s">
        <v>2144</v>
      </c>
      <c r="IN52" s="7" t="s">
        <v>2144</v>
      </c>
      <c r="IO52" s="7" t="s">
        <v>691</v>
      </c>
      <c r="IP52" s="7" t="s">
        <v>691</v>
      </c>
      <c r="IQ52" s="7" t="s">
        <v>579</v>
      </c>
      <c r="IR52" s="7" t="s">
        <v>579</v>
      </c>
      <c r="IS52" s="7" t="s">
        <v>611</v>
      </c>
      <c r="IT52" s="7" t="s">
        <v>611</v>
      </c>
      <c r="IU52" s="7" t="s">
        <v>579</v>
      </c>
      <c r="IV52" s="7" t="s">
        <v>579</v>
      </c>
      <c r="IW52" s="7" t="s">
        <v>579</v>
      </c>
      <c r="IX52" s="7" t="s">
        <v>579</v>
      </c>
      <c r="IY52" s="7" t="s">
        <v>579</v>
      </c>
      <c r="IZ52" s="7" t="s">
        <v>579</v>
      </c>
      <c r="JA52" s="7" t="s">
        <v>579</v>
      </c>
      <c r="JB52" s="7" t="s">
        <v>579</v>
      </c>
      <c r="JC52" s="7" t="s">
        <v>579</v>
      </c>
      <c r="JD52" s="7" t="s">
        <v>2126</v>
      </c>
      <c r="JE52" s="7" t="s">
        <v>635</v>
      </c>
      <c r="JF52" s="7" t="s">
        <v>635</v>
      </c>
      <c r="JG52" s="7" t="s">
        <v>2145</v>
      </c>
      <c r="JH52" s="7" t="s">
        <v>2145</v>
      </c>
      <c r="JI52" s="7" t="s">
        <v>2146</v>
      </c>
      <c r="JJ52" s="7" t="s">
        <v>2147</v>
      </c>
      <c r="JK52" s="7" t="s">
        <v>591</v>
      </c>
      <c r="JL52" s="7" t="s">
        <v>591</v>
      </c>
      <c r="JM52" s="7" t="s">
        <v>591</v>
      </c>
      <c r="JN52" s="7" t="s">
        <v>591</v>
      </c>
      <c r="JO52" s="7" t="s">
        <v>591</v>
      </c>
      <c r="JP52" s="7" t="s">
        <v>591</v>
      </c>
      <c r="JQ52" s="7" t="s">
        <v>591</v>
      </c>
      <c r="JR52" s="7" t="s">
        <v>2148</v>
      </c>
      <c r="JS52" s="7" t="s">
        <v>639</v>
      </c>
      <c r="JT52" s="7" t="s">
        <v>639</v>
      </c>
      <c r="JU52" s="7" t="s">
        <v>639</v>
      </c>
      <c r="JV52" s="7" t="s">
        <v>591</v>
      </c>
      <c r="JW52" s="7" t="s">
        <v>591</v>
      </c>
      <c r="JX52" s="7" t="s">
        <v>591</v>
      </c>
      <c r="JY52" s="7" t="s">
        <v>591</v>
      </c>
      <c r="JZ52" s="7" t="s">
        <v>591</v>
      </c>
      <c r="KA52" s="7" t="s">
        <v>591</v>
      </c>
      <c r="KB52" s="7" t="s">
        <v>591</v>
      </c>
      <c r="KC52" s="7" t="s">
        <v>591</v>
      </c>
      <c r="KD52" s="7" t="s">
        <v>591</v>
      </c>
      <c r="KE52" s="7" t="s">
        <v>591</v>
      </c>
      <c r="KF52" s="7" t="s">
        <v>591</v>
      </c>
      <c r="KG52" s="7" t="s">
        <v>640</v>
      </c>
      <c r="KH52" s="7" t="s">
        <v>640</v>
      </c>
      <c r="KI52" s="7" t="s">
        <v>603</v>
      </c>
      <c r="KJ52" s="7" t="s">
        <v>603</v>
      </c>
      <c r="KK52" s="7" t="s">
        <v>642</v>
      </c>
      <c r="KL52" s="7" t="s">
        <v>642</v>
      </c>
      <c r="KM52" s="7" t="s">
        <v>591</v>
      </c>
      <c r="KN52" s="7" t="s">
        <v>591</v>
      </c>
      <c r="KO52" s="7" t="s">
        <v>791</v>
      </c>
      <c r="KP52" s="7" t="s">
        <v>2005</v>
      </c>
      <c r="KQ52" s="7" t="s">
        <v>591</v>
      </c>
      <c r="KR52" s="7" t="s">
        <v>591</v>
      </c>
      <c r="KS52" s="7" t="s">
        <v>591</v>
      </c>
      <c r="KT52" s="7" t="s">
        <v>591</v>
      </c>
      <c r="KU52" s="7" t="s">
        <v>591</v>
      </c>
      <c r="KV52" s="7" t="s">
        <v>591</v>
      </c>
      <c r="KW52" s="7" t="s">
        <v>591</v>
      </c>
      <c r="KX52" s="7" t="s">
        <v>591</v>
      </c>
      <c r="KY52" s="7" t="s">
        <v>579</v>
      </c>
      <c r="KZ52" s="7" t="s">
        <v>579</v>
      </c>
      <c r="LA52" s="7" t="s">
        <v>579</v>
      </c>
      <c r="LB52" s="7" t="s">
        <v>579</v>
      </c>
      <c r="LC52" s="7" t="s">
        <v>579</v>
      </c>
      <c r="LD52" s="7" t="s">
        <v>579</v>
      </c>
      <c r="LE52" s="7" t="s">
        <v>579</v>
      </c>
      <c r="LF52" s="7" t="s">
        <v>579</v>
      </c>
      <c r="LG52" s="7" t="s">
        <v>579</v>
      </c>
      <c r="LH52" s="7" t="s">
        <v>579</v>
      </c>
      <c r="LI52" s="7" t="s">
        <v>579</v>
      </c>
      <c r="LJ52" s="7" t="s">
        <v>579</v>
      </c>
      <c r="LK52" s="7" t="s">
        <v>579</v>
      </c>
      <c r="LL52" s="7" t="s">
        <v>579</v>
      </c>
      <c r="LM52" s="7" t="s">
        <v>579</v>
      </c>
      <c r="LN52" s="7" t="s">
        <v>579</v>
      </c>
      <c r="LO52" s="7" t="s">
        <v>579</v>
      </c>
      <c r="LP52" s="7" t="s">
        <v>579</v>
      </c>
      <c r="LQ52" s="7" t="s">
        <v>591</v>
      </c>
      <c r="LR52" s="7" t="s">
        <v>591</v>
      </c>
      <c r="LS52" s="7" t="s">
        <v>579</v>
      </c>
      <c r="LT52" s="7" t="s">
        <v>579</v>
      </c>
      <c r="LU52" s="7" t="s">
        <v>579</v>
      </c>
      <c r="LV52" s="7" t="s">
        <v>579</v>
      </c>
      <c r="LW52" s="7" t="s">
        <v>579</v>
      </c>
      <c r="LX52" s="7" t="s">
        <v>579</v>
      </c>
      <c r="LY52" s="7" t="s">
        <v>611</v>
      </c>
      <c r="LZ52" s="7" t="s">
        <v>611</v>
      </c>
      <c r="MA52" s="7" t="s">
        <v>579</v>
      </c>
      <c r="MB52" s="7" t="s">
        <v>579</v>
      </c>
      <c r="MC52" s="7" t="s">
        <v>579</v>
      </c>
      <c r="MD52" s="7" t="s">
        <v>579</v>
      </c>
      <c r="ME52" s="7" t="s">
        <v>645</v>
      </c>
      <c r="MF52" s="7" t="s">
        <v>645</v>
      </c>
      <c r="MG52" s="7" t="s">
        <v>587</v>
      </c>
      <c r="MH52" s="7" t="s">
        <v>587</v>
      </c>
      <c r="MI52" s="7" t="s">
        <v>576</v>
      </c>
      <c r="MJ52" s="7" t="s">
        <v>576</v>
      </c>
      <c r="MK52" s="7" t="s">
        <v>591</v>
      </c>
      <c r="ML52" s="7" t="s">
        <v>591</v>
      </c>
      <c r="MM52" s="7" t="s">
        <v>579</v>
      </c>
      <c r="MN52" s="7" t="s">
        <v>579</v>
      </c>
      <c r="MO52" s="7" t="s">
        <v>579</v>
      </c>
      <c r="MP52" s="7" t="s">
        <v>579</v>
      </c>
      <c r="MQ52" s="7" t="s">
        <v>591</v>
      </c>
      <c r="MR52" s="7" t="s">
        <v>591</v>
      </c>
      <c r="MS52" s="7" t="s">
        <v>591</v>
      </c>
      <c r="MT52" s="7" t="s">
        <v>591</v>
      </c>
      <c r="MU52" s="7" t="s">
        <v>579</v>
      </c>
      <c r="MV52" s="7" t="s">
        <v>579</v>
      </c>
      <c r="MW52" s="7" t="s">
        <v>579</v>
      </c>
      <c r="MX52" s="7" t="s">
        <v>579</v>
      </c>
      <c r="MY52" s="7" t="s">
        <v>579</v>
      </c>
      <c r="MZ52" s="7" t="s">
        <v>579</v>
      </c>
      <c r="NA52" s="7" t="s">
        <v>579</v>
      </c>
      <c r="NB52" s="7" t="s">
        <v>579</v>
      </c>
      <c r="NC52" s="7" t="s">
        <v>579</v>
      </c>
      <c r="ND52" s="7" t="s">
        <v>579</v>
      </c>
      <c r="NE52" s="7" t="s">
        <v>579</v>
      </c>
      <c r="NF52" s="7" t="s">
        <v>579</v>
      </c>
      <c r="NG52" s="7" t="s">
        <v>2111</v>
      </c>
      <c r="NH52" s="7" t="s">
        <v>2126</v>
      </c>
      <c r="NI52" s="7" t="s">
        <v>2149</v>
      </c>
      <c r="NJ52" s="7" t="s">
        <v>1466</v>
      </c>
      <c r="NK52" s="7" t="s">
        <v>604</v>
      </c>
      <c r="NL52" s="7" t="s">
        <v>604</v>
      </c>
      <c r="NM52" s="7" t="s">
        <v>579</v>
      </c>
      <c r="NN52" s="7" t="s">
        <v>579</v>
      </c>
      <c r="NO52" s="7" t="s">
        <v>574</v>
      </c>
      <c r="NP52" s="7" t="s">
        <v>574</v>
      </c>
      <c r="NQ52" s="7" t="s">
        <v>648</v>
      </c>
      <c r="NR52" s="7" t="s">
        <v>648</v>
      </c>
      <c r="NS52" s="7" t="s">
        <v>611</v>
      </c>
      <c r="NT52" s="7" t="s">
        <v>611</v>
      </c>
      <c r="NU52" s="7" t="s">
        <v>611</v>
      </c>
      <c r="NV52" s="7" t="s">
        <v>611</v>
      </c>
      <c r="NW52" s="7" t="s">
        <v>611</v>
      </c>
      <c r="NX52" s="7" t="s">
        <v>611</v>
      </c>
      <c r="NY52" s="7" t="s">
        <v>611</v>
      </c>
      <c r="NZ52" s="7" t="s">
        <v>611</v>
      </c>
      <c r="OA52" s="7" t="s">
        <v>579</v>
      </c>
      <c r="OB52" s="7" t="s">
        <v>579</v>
      </c>
      <c r="OC52" s="7" t="s">
        <v>579</v>
      </c>
      <c r="OD52" s="7" t="s">
        <v>579</v>
      </c>
      <c r="OE52" s="7" t="s">
        <v>579</v>
      </c>
      <c r="OF52" s="7" t="s">
        <v>579</v>
      </c>
      <c r="OG52" s="7" t="s">
        <v>579</v>
      </c>
      <c r="OH52" s="7" t="s">
        <v>579</v>
      </c>
      <c r="OI52" s="7" t="s">
        <v>579</v>
      </c>
      <c r="OJ52" s="7" t="s">
        <v>579</v>
      </c>
      <c r="OK52" s="7" t="s">
        <v>579</v>
      </c>
      <c r="OL52" s="7" t="s">
        <v>579</v>
      </c>
      <c r="OM52" s="7" t="s">
        <v>611</v>
      </c>
      <c r="ON52" s="7" t="s">
        <v>611</v>
      </c>
      <c r="OO52" s="7" t="s">
        <v>579</v>
      </c>
      <c r="OP52" s="7" t="s">
        <v>579</v>
      </c>
      <c r="OQ52" s="7" t="s">
        <v>579</v>
      </c>
      <c r="OR52" s="7" t="s">
        <v>579</v>
      </c>
      <c r="OS52" s="7" t="s">
        <v>579</v>
      </c>
      <c r="OT52" s="7" t="s">
        <v>579</v>
      </c>
      <c r="OU52" s="7" t="s">
        <v>579</v>
      </c>
      <c r="OV52" s="7" t="s">
        <v>579</v>
      </c>
      <c r="OW52" s="7" t="s">
        <v>910</v>
      </c>
      <c r="OX52" s="7" t="s">
        <v>649</v>
      </c>
      <c r="OY52" s="7" t="s">
        <v>579</v>
      </c>
      <c r="OZ52" s="7" t="s">
        <v>579</v>
      </c>
      <c r="PA52" s="7" t="s">
        <v>613</v>
      </c>
      <c r="PB52" s="7" t="s">
        <v>611</v>
      </c>
      <c r="PC52" s="7" t="s">
        <v>579</v>
      </c>
      <c r="PD52" s="7" t="s">
        <v>579</v>
      </c>
      <c r="PE52" s="7" t="s">
        <v>604</v>
      </c>
      <c r="PF52" s="7" t="s">
        <v>579</v>
      </c>
      <c r="PG52" s="7" t="s">
        <v>579</v>
      </c>
      <c r="PH52" s="7" t="s">
        <v>579</v>
      </c>
      <c r="PI52" s="7" t="s">
        <v>579</v>
      </c>
      <c r="PJ52" s="7" t="s">
        <v>579</v>
      </c>
      <c r="PK52" s="7" t="s">
        <v>689</v>
      </c>
      <c r="PL52" s="7" t="s">
        <v>669</v>
      </c>
      <c r="PM52" s="7" t="s">
        <v>911</v>
      </c>
      <c r="PN52" s="7" t="s">
        <v>911</v>
      </c>
      <c r="PO52" s="7" t="s">
        <v>579</v>
      </c>
      <c r="PP52" s="7" t="s">
        <v>579</v>
      </c>
      <c r="PQ52" s="7" t="s">
        <v>611</v>
      </c>
      <c r="PR52" s="7" t="s">
        <v>611</v>
      </c>
      <c r="PS52" s="7" t="s">
        <v>579</v>
      </c>
      <c r="PT52" s="7" t="s">
        <v>579</v>
      </c>
      <c r="PU52" s="7" t="s">
        <v>650</v>
      </c>
      <c r="PV52" s="7" t="s">
        <v>650</v>
      </c>
      <c r="PW52" s="7" t="s">
        <v>611</v>
      </c>
      <c r="PX52" s="7" t="s">
        <v>611</v>
      </c>
      <c r="PY52" s="7" t="s">
        <v>579</v>
      </c>
      <c r="PZ52" s="7" t="s">
        <v>579</v>
      </c>
      <c r="QA52" s="7" t="s">
        <v>579</v>
      </c>
      <c r="QB52" s="7" t="s">
        <v>579</v>
      </c>
      <c r="QC52" s="7" t="s">
        <v>591</v>
      </c>
      <c r="QD52" s="7" t="s">
        <v>591</v>
      </c>
      <c r="QE52" s="7" t="s">
        <v>579</v>
      </c>
      <c r="QF52" s="7" t="s">
        <v>610</v>
      </c>
      <c r="QG52" s="7" t="s">
        <v>579</v>
      </c>
      <c r="QH52" s="7" t="s">
        <v>579</v>
      </c>
      <c r="QI52" s="7" t="s">
        <v>579</v>
      </c>
      <c r="QJ52" s="7" t="s">
        <v>702</v>
      </c>
      <c r="QK52" s="7" t="s">
        <v>579</v>
      </c>
      <c r="QL52" s="7" t="s">
        <v>579</v>
      </c>
      <c r="QM52" s="7" t="s">
        <v>591</v>
      </c>
      <c r="QN52" s="7" t="s">
        <v>591</v>
      </c>
      <c r="QO52" s="7" t="s">
        <v>591</v>
      </c>
      <c r="QP52" s="7" t="s">
        <v>2140</v>
      </c>
      <c r="QQ52" s="7" t="s">
        <v>591</v>
      </c>
      <c r="QR52" s="7" t="s">
        <v>591</v>
      </c>
      <c r="QS52" s="7" t="s">
        <v>591</v>
      </c>
      <c r="QT52" s="7" t="s">
        <v>591</v>
      </c>
      <c r="QU52" s="7" t="s">
        <v>2008</v>
      </c>
      <c r="QV52" s="7" t="s">
        <v>2008</v>
      </c>
      <c r="QW52" s="7" t="s">
        <v>640</v>
      </c>
      <c r="QX52" s="7" t="s">
        <v>656</v>
      </c>
      <c r="QY52" s="7" t="s">
        <v>603</v>
      </c>
      <c r="QZ52" s="7" t="s">
        <v>579</v>
      </c>
      <c r="RA52" s="7" t="s">
        <v>604</v>
      </c>
      <c r="RB52" s="7" t="s">
        <v>604</v>
      </c>
      <c r="RC52" s="7" t="s">
        <v>592</v>
      </c>
      <c r="RD52" s="7" t="s">
        <v>2133</v>
      </c>
      <c r="RE52" s="7" t="s">
        <v>591</v>
      </c>
      <c r="RF52" s="7" t="s">
        <v>591</v>
      </c>
      <c r="RG52" s="7" t="s">
        <v>591</v>
      </c>
      <c r="RH52" s="7" t="s">
        <v>591</v>
      </c>
      <c r="RI52" s="7" t="s">
        <v>591</v>
      </c>
      <c r="RJ52" s="7" t="s">
        <v>591</v>
      </c>
      <c r="RK52" s="7" t="s">
        <v>591</v>
      </c>
      <c r="RL52" s="7" t="s">
        <v>591</v>
      </c>
      <c r="RM52" s="7" t="s">
        <v>591</v>
      </c>
      <c r="RN52" s="7" t="s">
        <v>591</v>
      </c>
      <c r="RO52" s="7" t="s">
        <v>591</v>
      </c>
      <c r="RP52" s="7" t="s">
        <v>591</v>
      </c>
      <c r="RQ52" s="7" t="s">
        <v>591</v>
      </c>
      <c r="RR52" s="7" t="s">
        <v>591</v>
      </c>
      <c r="RS52" s="7" t="s">
        <v>591</v>
      </c>
      <c r="RT52" s="7" t="s">
        <v>591</v>
      </c>
      <c r="RU52" s="7" t="s">
        <v>591</v>
      </c>
      <c r="RV52" s="7" t="s">
        <v>591</v>
      </c>
      <c r="RW52" s="7" t="s">
        <v>591</v>
      </c>
      <c r="RX52" s="7" t="s">
        <v>591</v>
      </c>
      <c r="RY52" s="7" t="s">
        <v>591</v>
      </c>
      <c r="RZ52" s="7" t="s">
        <v>591</v>
      </c>
      <c r="SA52" s="7" t="s">
        <v>591</v>
      </c>
      <c r="SB52" s="7" t="s">
        <v>591</v>
      </c>
      <c r="SC52" s="7" t="s">
        <v>591</v>
      </c>
      <c r="SD52" s="7" t="s">
        <v>591</v>
      </c>
      <c r="SE52" s="7" t="s">
        <v>591</v>
      </c>
      <c r="SF52" s="7" t="s">
        <v>591</v>
      </c>
      <c r="SG52" s="7" t="s">
        <v>591</v>
      </c>
      <c r="SH52" s="7" t="s">
        <v>591</v>
      </c>
      <c r="SI52" s="7" t="s">
        <v>579</v>
      </c>
      <c r="SJ52" s="7" t="s">
        <v>579</v>
      </c>
      <c r="SK52" s="7" t="s">
        <v>591</v>
      </c>
      <c r="SL52" s="7" t="s">
        <v>591</v>
      </c>
      <c r="SM52" s="7" t="s">
        <v>611</v>
      </c>
      <c r="SN52" s="7" t="s">
        <v>611</v>
      </c>
      <c r="SO52" s="7" t="s">
        <v>611</v>
      </c>
      <c r="SP52" s="7" t="s">
        <v>611</v>
      </c>
      <c r="SQ52" s="7" t="s">
        <v>579</v>
      </c>
      <c r="SR52" s="7" t="s">
        <v>579</v>
      </c>
      <c r="SS52" s="7" t="s">
        <v>610</v>
      </c>
      <c r="ST52" s="7" t="s">
        <v>610</v>
      </c>
      <c r="SU52" s="7" t="s">
        <v>657</v>
      </c>
      <c r="SV52" s="7" t="s">
        <v>657</v>
      </c>
      <c r="SW52" s="7" t="s">
        <v>579</v>
      </c>
      <c r="SX52" s="7" t="s">
        <v>579</v>
      </c>
      <c r="SY52" s="7" t="s">
        <v>579</v>
      </c>
      <c r="SZ52" s="7" t="s">
        <v>579</v>
      </c>
      <c r="TA52" s="7" t="s">
        <v>579</v>
      </c>
      <c r="TB52" s="7" t="s">
        <v>579</v>
      </c>
      <c r="TC52" s="7" t="s">
        <v>579</v>
      </c>
      <c r="TD52" s="7" t="s">
        <v>579</v>
      </c>
      <c r="TE52" s="7" t="s">
        <v>579</v>
      </c>
      <c r="TF52" s="7" t="s">
        <v>579</v>
      </c>
      <c r="TG52" s="7" t="s">
        <v>579</v>
      </c>
      <c r="TH52" s="7" t="s">
        <v>579</v>
      </c>
      <c r="TI52" s="7" t="s">
        <v>579</v>
      </c>
      <c r="TJ52" s="7" t="s">
        <v>579</v>
      </c>
      <c r="TK52" s="7" t="s">
        <v>579</v>
      </c>
      <c r="TL52" s="7" t="s">
        <v>579</v>
      </c>
      <c r="TM52" s="7" t="s">
        <v>579</v>
      </c>
      <c r="TN52" s="7" t="s">
        <v>579</v>
      </c>
      <c r="TO52" s="7" t="s">
        <v>579</v>
      </c>
      <c r="TP52" s="7" t="s">
        <v>579</v>
      </c>
      <c r="TQ52" s="7" t="s">
        <v>579</v>
      </c>
      <c r="TR52" s="7" t="s">
        <v>579</v>
      </c>
      <c r="TS52" s="7" t="s">
        <v>579</v>
      </c>
      <c r="TT52" s="7" t="s">
        <v>702</v>
      </c>
      <c r="TU52" s="7" t="s">
        <v>579</v>
      </c>
      <c r="TV52" s="7" t="s">
        <v>579</v>
      </c>
      <c r="TW52" s="7" t="s">
        <v>579</v>
      </c>
      <c r="TX52" s="7" t="s">
        <v>579</v>
      </c>
      <c r="UI52" s="7" t="s">
        <v>579</v>
      </c>
      <c r="UJ52" s="7" t="s">
        <v>579</v>
      </c>
      <c r="UK52" s="7" t="s">
        <v>611</v>
      </c>
      <c r="UL52" s="7" t="s">
        <v>611</v>
      </c>
      <c r="UM52" s="7" t="s">
        <v>611</v>
      </c>
      <c r="UN52" s="7" t="s">
        <v>611</v>
      </c>
      <c r="UQ52" s="7" t="s">
        <v>645</v>
      </c>
      <c r="UR52" s="7" t="s">
        <v>645</v>
      </c>
      <c r="US52" s="7" t="s">
        <v>658</v>
      </c>
      <c r="UT52" s="7" t="s">
        <v>659</v>
      </c>
      <c r="UU52" s="7" t="s">
        <v>579</v>
      </c>
      <c r="UV52" s="7" t="s">
        <v>572</v>
      </c>
      <c r="UW52" s="7" t="s">
        <v>703</v>
      </c>
      <c r="UX52" s="7" t="s">
        <v>703</v>
      </c>
      <c r="UY52" s="7" t="s">
        <v>577</v>
      </c>
      <c r="UZ52" s="7" t="s">
        <v>704</v>
      </c>
      <c r="VA52" s="7" t="s">
        <v>705</v>
      </c>
      <c r="VB52" s="7" t="s">
        <v>572</v>
      </c>
    </row>
    <row r="53" spans="1:574" s="7" customFormat="1" x14ac:dyDescent="0.25">
      <c r="A53" s="7" t="s">
        <v>572</v>
      </c>
      <c r="B53" s="7" t="s">
        <v>2150</v>
      </c>
      <c r="C53" s="7" t="s">
        <v>574</v>
      </c>
      <c r="D53" s="7" t="s">
        <v>2151</v>
      </c>
      <c r="E53" s="7" t="s">
        <v>574</v>
      </c>
      <c r="F53" s="7" t="s">
        <v>576</v>
      </c>
      <c r="G53" s="7" t="s">
        <v>576</v>
      </c>
      <c r="H53" s="7" t="s">
        <v>577</v>
      </c>
      <c r="I53" s="7" t="s">
        <v>578</v>
      </c>
      <c r="J53" s="7" t="s">
        <v>578</v>
      </c>
      <c r="K53" s="7" t="s">
        <v>577</v>
      </c>
      <c r="L53" s="7" t="s">
        <v>579</v>
      </c>
      <c r="M53" s="7" t="s">
        <v>579</v>
      </c>
      <c r="N53" s="7" t="s">
        <v>577</v>
      </c>
      <c r="O53" s="7" t="s">
        <v>579</v>
      </c>
      <c r="P53" s="7" t="s">
        <v>579</v>
      </c>
      <c r="Q53" s="7" t="s">
        <v>577</v>
      </c>
      <c r="R53" s="7" t="s">
        <v>579</v>
      </c>
      <c r="S53" s="7" t="s">
        <v>579</v>
      </c>
      <c r="T53" s="7" t="s">
        <v>577</v>
      </c>
      <c r="U53" s="7" t="s">
        <v>579</v>
      </c>
      <c r="V53" s="7" t="s">
        <v>579</v>
      </c>
      <c r="W53" s="7" t="s">
        <v>577</v>
      </c>
      <c r="X53" s="7" t="s">
        <v>2152</v>
      </c>
      <c r="Y53" s="7" t="s">
        <v>2152</v>
      </c>
      <c r="Z53" s="7" t="s">
        <v>577</v>
      </c>
      <c r="AA53" s="7" t="s">
        <v>1281</v>
      </c>
      <c r="AB53" s="7" t="s">
        <v>1281</v>
      </c>
      <c r="AC53" s="7" t="s">
        <v>577</v>
      </c>
      <c r="AD53" s="7" t="s">
        <v>1282</v>
      </c>
      <c r="AE53" s="7" t="s">
        <v>1282</v>
      </c>
      <c r="AF53" s="7" t="s">
        <v>577</v>
      </c>
      <c r="AG53" s="7" t="s">
        <v>1283</v>
      </c>
      <c r="AH53" s="7" t="s">
        <v>1283</v>
      </c>
      <c r="AI53" s="7" t="s">
        <v>577</v>
      </c>
      <c r="AL53" s="7" t="s">
        <v>577</v>
      </c>
      <c r="AO53" s="7" t="s">
        <v>577</v>
      </c>
      <c r="AP53" s="7" t="s">
        <v>584</v>
      </c>
      <c r="AQ53" s="7" t="s">
        <v>585</v>
      </c>
      <c r="AR53" s="7" t="s">
        <v>577</v>
      </c>
      <c r="AS53" s="7" t="s">
        <v>586</v>
      </c>
      <c r="AT53" s="7" t="s">
        <v>586</v>
      </c>
      <c r="AU53" s="7" t="s">
        <v>577</v>
      </c>
      <c r="AV53" s="7" t="s">
        <v>587</v>
      </c>
      <c r="AW53" s="7" t="s">
        <v>587</v>
      </c>
      <c r="AX53" s="7" t="s">
        <v>577</v>
      </c>
      <c r="AY53" s="7" t="s">
        <v>588</v>
      </c>
      <c r="AZ53" s="7" t="s">
        <v>588</v>
      </c>
      <c r="BA53" s="7" t="s">
        <v>577</v>
      </c>
      <c r="BB53" s="7" t="s">
        <v>579</v>
      </c>
      <c r="BC53" s="7" t="s">
        <v>579</v>
      </c>
      <c r="BD53" s="7" t="s">
        <v>577</v>
      </c>
      <c r="BE53" s="7" t="s">
        <v>579</v>
      </c>
      <c r="BF53" s="7" t="s">
        <v>579</v>
      </c>
      <c r="BG53" s="7" t="s">
        <v>577</v>
      </c>
      <c r="BH53" s="7" t="s">
        <v>579</v>
      </c>
      <c r="BI53" s="7" t="s">
        <v>579</v>
      </c>
      <c r="BJ53" s="7" t="s">
        <v>577</v>
      </c>
      <c r="BK53" s="7" t="s">
        <v>579</v>
      </c>
      <c r="BL53" s="7" t="s">
        <v>579</v>
      </c>
      <c r="BM53" s="7" t="s">
        <v>577</v>
      </c>
      <c r="BN53" s="7" t="s">
        <v>579</v>
      </c>
      <c r="BO53" s="7" t="s">
        <v>579</v>
      </c>
      <c r="BP53" s="7" t="s">
        <v>577</v>
      </c>
      <c r="BQ53" s="7" t="s">
        <v>579</v>
      </c>
      <c r="BR53" s="7" t="s">
        <v>579</v>
      </c>
      <c r="BS53" s="7" t="s">
        <v>577</v>
      </c>
      <c r="BT53" s="7" t="s">
        <v>579</v>
      </c>
      <c r="BU53" s="7" t="s">
        <v>669</v>
      </c>
      <c r="BV53" s="7" t="s">
        <v>669</v>
      </c>
      <c r="BW53" s="7" t="s">
        <v>577</v>
      </c>
      <c r="BX53" s="7" t="s">
        <v>590</v>
      </c>
      <c r="BY53" s="7" t="s">
        <v>590</v>
      </c>
      <c r="BZ53" s="7" t="s">
        <v>577</v>
      </c>
      <c r="CA53" s="7" t="s">
        <v>579</v>
      </c>
      <c r="CB53" s="7" t="s">
        <v>579</v>
      </c>
      <c r="CC53" s="7" t="s">
        <v>577</v>
      </c>
      <c r="CD53" s="7" t="s">
        <v>579</v>
      </c>
      <c r="CE53" s="7" t="s">
        <v>579</v>
      </c>
      <c r="CF53" s="7" t="s">
        <v>577</v>
      </c>
      <c r="CG53" s="7" t="s">
        <v>591</v>
      </c>
      <c r="CH53" s="7" t="s">
        <v>2153</v>
      </c>
      <c r="CI53" s="7" t="s">
        <v>577</v>
      </c>
      <c r="CJ53" s="7" t="s">
        <v>2154</v>
      </c>
      <c r="CK53" s="7" t="s">
        <v>2153</v>
      </c>
      <c r="CL53" s="7" t="s">
        <v>577</v>
      </c>
      <c r="CM53" s="7" t="s">
        <v>2154</v>
      </c>
      <c r="CN53" s="7" t="s">
        <v>2153</v>
      </c>
      <c r="CO53" s="7" t="s">
        <v>577</v>
      </c>
      <c r="CP53" s="7" t="s">
        <v>592</v>
      </c>
      <c r="CQ53" s="7" t="s">
        <v>2153</v>
      </c>
      <c r="CR53" s="7" t="s">
        <v>577</v>
      </c>
      <c r="CS53" s="7" t="s">
        <v>592</v>
      </c>
      <c r="CT53" s="7" t="s">
        <v>2153</v>
      </c>
      <c r="CU53" s="7" t="s">
        <v>577</v>
      </c>
      <c r="CV53" s="7" t="s">
        <v>2155</v>
      </c>
      <c r="CW53" s="7" t="s">
        <v>2155</v>
      </c>
      <c r="CX53" s="7" t="s">
        <v>572</v>
      </c>
      <c r="CY53" s="7" t="s">
        <v>2153</v>
      </c>
      <c r="CZ53" s="7" t="s">
        <v>2153</v>
      </c>
      <c r="DA53" s="7" t="s">
        <v>577</v>
      </c>
      <c r="DB53" s="7" t="s">
        <v>2155</v>
      </c>
      <c r="DC53" s="7" t="s">
        <v>2153</v>
      </c>
      <c r="DD53" s="7" t="s">
        <v>577</v>
      </c>
      <c r="DE53" s="7" t="s">
        <v>2156</v>
      </c>
      <c r="DF53" s="7" t="s">
        <v>591</v>
      </c>
      <c r="DG53" s="7" t="s">
        <v>577</v>
      </c>
      <c r="DH53" s="7" t="s">
        <v>2311</v>
      </c>
      <c r="DI53" s="7" t="s">
        <v>2312</v>
      </c>
      <c r="DJ53" s="7" t="s">
        <v>577</v>
      </c>
      <c r="DK53" s="7" t="s">
        <v>579</v>
      </c>
      <c r="DL53" s="7" t="s">
        <v>579</v>
      </c>
      <c r="DM53" s="7" t="s">
        <v>577</v>
      </c>
      <c r="DN53" s="7" t="s">
        <v>591</v>
      </c>
      <c r="DO53" s="7" t="s">
        <v>591</v>
      </c>
      <c r="DP53" s="7" t="s">
        <v>577</v>
      </c>
      <c r="DQ53" s="7" t="s">
        <v>579</v>
      </c>
      <c r="DR53" s="7" t="s">
        <v>579</v>
      </c>
      <c r="DS53" s="7" t="s">
        <v>577</v>
      </c>
      <c r="DT53" s="7" t="s">
        <v>579</v>
      </c>
      <c r="DU53" s="7" t="s">
        <v>579</v>
      </c>
      <c r="DV53" s="7" t="s">
        <v>577</v>
      </c>
      <c r="DW53" s="7" t="s">
        <v>579</v>
      </c>
      <c r="DX53" s="7" t="s">
        <v>579</v>
      </c>
      <c r="DY53" s="7" t="s">
        <v>577</v>
      </c>
      <c r="DZ53" s="7" t="s">
        <v>579</v>
      </c>
      <c r="EA53" s="7" t="s">
        <v>579</v>
      </c>
      <c r="EB53" s="7" t="s">
        <v>577</v>
      </c>
      <c r="EC53" s="7" t="s">
        <v>2111</v>
      </c>
      <c r="ED53" s="7" t="s">
        <v>2126</v>
      </c>
      <c r="EE53" s="7" t="s">
        <v>1129</v>
      </c>
      <c r="EF53" s="7" t="s">
        <v>1129</v>
      </c>
      <c r="EG53" s="7" t="s">
        <v>2157</v>
      </c>
      <c r="EH53" s="7" t="s">
        <v>2158</v>
      </c>
      <c r="EI53" s="7" t="s">
        <v>2111</v>
      </c>
      <c r="EJ53" s="7" t="s">
        <v>2126</v>
      </c>
      <c r="EK53" s="7" t="s">
        <v>604</v>
      </c>
      <c r="EL53" s="7" t="s">
        <v>604</v>
      </c>
      <c r="EM53" s="7" t="s">
        <v>605</v>
      </c>
      <c r="EN53" s="7" t="s">
        <v>605</v>
      </c>
      <c r="EO53" s="7" t="s">
        <v>606</v>
      </c>
      <c r="EP53" s="7" t="s">
        <v>606</v>
      </c>
      <c r="EQ53" s="7" t="s">
        <v>607</v>
      </c>
      <c r="ER53" s="7" t="s">
        <v>607</v>
      </c>
      <c r="ES53" s="7" t="s">
        <v>608</v>
      </c>
      <c r="ET53" s="7" t="s">
        <v>608</v>
      </c>
      <c r="EW53" s="7" t="s">
        <v>605</v>
      </c>
      <c r="EX53" s="7" t="s">
        <v>604</v>
      </c>
      <c r="FA53" s="7" t="s">
        <v>610</v>
      </c>
      <c r="FB53" s="7" t="s">
        <v>610</v>
      </c>
      <c r="FC53" s="7" t="s">
        <v>610</v>
      </c>
      <c r="FD53" s="7" t="s">
        <v>610</v>
      </c>
      <c r="FE53" s="7" t="s">
        <v>611</v>
      </c>
      <c r="FF53" s="7" t="s">
        <v>611</v>
      </c>
      <c r="FG53" s="7" t="s">
        <v>604</v>
      </c>
      <c r="FH53" s="7" t="s">
        <v>604</v>
      </c>
      <c r="FI53" s="7" t="s">
        <v>610</v>
      </c>
      <c r="FJ53" s="7" t="s">
        <v>610</v>
      </c>
      <c r="FK53" s="7" t="s">
        <v>611</v>
      </c>
      <c r="FL53" s="7" t="s">
        <v>611</v>
      </c>
      <c r="FM53" s="7" t="s">
        <v>2018</v>
      </c>
      <c r="FN53" s="7" t="s">
        <v>2126</v>
      </c>
      <c r="FO53" s="7" t="s">
        <v>819</v>
      </c>
      <c r="FP53" s="7" t="s">
        <v>819</v>
      </c>
      <c r="FQ53" s="7" t="s">
        <v>579</v>
      </c>
      <c r="FR53" s="7" t="s">
        <v>579</v>
      </c>
      <c r="FS53" s="7" t="s">
        <v>2159</v>
      </c>
      <c r="FT53" s="7" t="s">
        <v>2159</v>
      </c>
      <c r="FU53" s="7" t="s">
        <v>579</v>
      </c>
      <c r="FV53" s="7" t="s">
        <v>579</v>
      </c>
      <c r="FW53" s="7" t="s">
        <v>579</v>
      </c>
      <c r="FX53" s="7" t="s">
        <v>579</v>
      </c>
      <c r="FY53" s="7" t="s">
        <v>2160</v>
      </c>
      <c r="FZ53" s="7" t="s">
        <v>2160</v>
      </c>
      <c r="GA53" s="7" t="s">
        <v>891</v>
      </c>
      <c r="GB53" s="7" t="s">
        <v>892</v>
      </c>
      <c r="GM53" s="7" t="s">
        <v>1296</v>
      </c>
      <c r="GN53" s="7" t="s">
        <v>1296</v>
      </c>
      <c r="GO53" s="7" t="s">
        <v>2161</v>
      </c>
      <c r="GP53" s="7" t="s">
        <v>1296</v>
      </c>
      <c r="GQ53" s="7" t="s">
        <v>576</v>
      </c>
      <c r="GR53" s="7" t="s">
        <v>576</v>
      </c>
      <c r="GS53" s="7" t="s">
        <v>620</v>
      </c>
      <c r="GT53" s="7" t="s">
        <v>620</v>
      </c>
      <c r="GU53" s="7" t="s">
        <v>621</v>
      </c>
      <c r="GV53" s="7" t="s">
        <v>621</v>
      </c>
      <c r="GW53" s="7" t="s">
        <v>622</v>
      </c>
      <c r="GX53" s="7" t="s">
        <v>622</v>
      </c>
      <c r="GY53" s="7" t="s">
        <v>623</v>
      </c>
      <c r="GZ53" s="7" t="s">
        <v>623</v>
      </c>
      <c r="HA53" s="7" t="s">
        <v>579</v>
      </c>
      <c r="HB53" s="7" t="s">
        <v>579</v>
      </c>
      <c r="HC53" s="7" t="s">
        <v>610</v>
      </c>
      <c r="HD53" s="7" t="s">
        <v>610</v>
      </c>
      <c r="HG53" s="7" t="s">
        <v>2162</v>
      </c>
      <c r="HH53" s="7" t="s">
        <v>2163</v>
      </c>
      <c r="HI53" s="7" t="s">
        <v>579</v>
      </c>
      <c r="HJ53" s="7" t="s">
        <v>579</v>
      </c>
      <c r="HK53" s="7" t="s">
        <v>579</v>
      </c>
      <c r="HL53" s="7" t="s">
        <v>579</v>
      </c>
      <c r="HM53" s="7" t="s">
        <v>1129</v>
      </c>
      <c r="HN53" s="7" t="s">
        <v>1129</v>
      </c>
      <c r="HO53" s="7" t="s">
        <v>626</v>
      </c>
      <c r="HP53" s="7" t="s">
        <v>626</v>
      </c>
      <c r="HQ53" s="7" t="s">
        <v>897</v>
      </c>
      <c r="HR53" s="7" t="s">
        <v>897</v>
      </c>
      <c r="HS53" s="7" t="s">
        <v>1138</v>
      </c>
      <c r="HT53" s="7" t="s">
        <v>1138</v>
      </c>
      <c r="HU53" s="7" t="s">
        <v>587</v>
      </c>
      <c r="HV53" s="7" t="s">
        <v>587</v>
      </c>
      <c r="HW53" s="7" t="s">
        <v>591</v>
      </c>
      <c r="HX53" s="7" t="s">
        <v>591</v>
      </c>
      <c r="HY53" s="7" t="s">
        <v>579</v>
      </c>
      <c r="HZ53" s="7" t="s">
        <v>579</v>
      </c>
      <c r="IA53" s="7" t="s">
        <v>1139</v>
      </c>
      <c r="IB53" s="7" t="s">
        <v>1139</v>
      </c>
      <c r="IC53" s="7" t="s">
        <v>609</v>
      </c>
      <c r="ID53" s="7" t="s">
        <v>609</v>
      </c>
      <c r="IE53" s="7" t="s">
        <v>630</v>
      </c>
      <c r="IF53" s="7" t="s">
        <v>630</v>
      </c>
      <c r="IG53" s="7" t="s">
        <v>611</v>
      </c>
      <c r="IH53" s="7" t="s">
        <v>611</v>
      </c>
      <c r="II53" s="7" t="s">
        <v>780</v>
      </c>
      <c r="IJ53" s="7" t="s">
        <v>780</v>
      </c>
      <c r="IK53" s="7" t="s">
        <v>936</v>
      </c>
      <c r="IL53" s="7" t="s">
        <v>936</v>
      </c>
      <c r="IM53" s="7" t="s">
        <v>1300</v>
      </c>
      <c r="IN53" s="7" t="s">
        <v>1300</v>
      </c>
      <c r="IO53" s="7" t="s">
        <v>691</v>
      </c>
      <c r="IP53" s="7" t="s">
        <v>691</v>
      </c>
      <c r="IQ53" s="7" t="s">
        <v>579</v>
      </c>
      <c r="IR53" s="7" t="s">
        <v>579</v>
      </c>
      <c r="IS53" s="7" t="s">
        <v>611</v>
      </c>
      <c r="IT53" s="7" t="s">
        <v>611</v>
      </c>
      <c r="IU53" s="7" t="s">
        <v>579</v>
      </c>
      <c r="IV53" s="7" t="s">
        <v>579</v>
      </c>
      <c r="IW53" s="7" t="s">
        <v>579</v>
      </c>
      <c r="IX53" s="7" t="s">
        <v>579</v>
      </c>
      <c r="IY53" s="7" t="s">
        <v>579</v>
      </c>
      <c r="IZ53" s="7" t="s">
        <v>579</v>
      </c>
      <c r="JA53" s="7" t="s">
        <v>579</v>
      </c>
      <c r="JB53" s="7" t="s">
        <v>579</v>
      </c>
      <c r="JC53" s="7" t="s">
        <v>579</v>
      </c>
      <c r="JD53" s="7" t="s">
        <v>2126</v>
      </c>
      <c r="JE53" s="7" t="s">
        <v>635</v>
      </c>
      <c r="JF53" s="7" t="s">
        <v>635</v>
      </c>
      <c r="JG53" s="7" t="s">
        <v>2164</v>
      </c>
      <c r="JH53" s="7" t="s">
        <v>2164</v>
      </c>
      <c r="JI53" s="7" t="s">
        <v>2165</v>
      </c>
      <c r="JJ53" s="7" t="s">
        <v>2166</v>
      </c>
      <c r="JK53" s="7" t="s">
        <v>591</v>
      </c>
      <c r="JL53" s="7" t="s">
        <v>591</v>
      </c>
      <c r="JM53" s="7" t="s">
        <v>591</v>
      </c>
      <c r="JN53" s="7" t="s">
        <v>591</v>
      </c>
      <c r="JO53" s="7" t="s">
        <v>591</v>
      </c>
      <c r="JP53" s="7" t="s">
        <v>591</v>
      </c>
      <c r="JQ53" s="7" t="s">
        <v>591</v>
      </c>
      <c r="JR53" s="7" t="s">
        <v>2167</v>
      </c>
      <c r="JS53" s="7" t="s">
        <v>639</v>
      </c>
      <c r="JT53" s="7" t="s">
        <v>639</v>
      </c>
      <c r="JU53" s="7" t="s">
        <v>639</v>
      </c>
      <c r="JV53" s="7" t="s">
        <v>591</v>
      </c>
      <c r="JW53" s="7" t="s">
        <v>591</v>
      </c>
      <c r="JX53" s="7" t="s">
        <v>591</v>
      </c>
      <c r="JY53" s="7" t="s">
        <v>591</v>
      </c>
      <c r="JZ53" s="7" t="s">
        <v>591</v>
      </c>
      <c r="KA53" s="7" t="s">
        <v>591</v>
      </c>
      <c r="KB53" s="7" t="s">
        <v>591</v>
      </c>
      <c r="KC53" s="7" t="s">
        <v>591</v>
      </c>
      <c r="KD53" s="7" t="s">
        <v>591</v>
      </c>
      <c r="KE53" s="7" t="s">
        <v>591</v>
      </c>
      <c r="KF53" s="7" t="s">
        <v>591</v>
      </c>
      <c r="KG53" s="7" t="s">
        <v>640</v>
      </c>
      <c r="KH53" s="7" t="s">
        <v>640</v>
      </c>
      <c r="KI53" s="7" t="s">
        <v>603</v>
      </c>
      <c r="KJ53" s="7" t="s">
        <v>603</v>
      </c>
      <c r="KK53" s="7" t="s">
        <v>642</v>
      </c>
      <c r="KL53" s="7" t="s">
        <v>642</v>
      </c>
      <c r="KM53" s="7" t="s">
        <v>591</v>
      </c>
      <c r="KN53" s="7" t="s">
        <v>591</v>
      </c>
      <c r="KO53" s="7" t="s">
        <v>1307</v>
      </c>
      <c r="KP53" s="7" t="s">
        <v>1463</v>
      </c>
      <c r="KQ53" s="7" t="s">
        <v>591</v>
      </c>
      <c r="KR53" s="7" t="s">
        <v>591</v>
      </c>
      <c r="KS53" s="7" t="s">
        <v>591</v>
      </c>
      <c r="KT53" s="7" t="s">
        <v>591</v>
      </c>
      <c r="KU53" s="7" t="s">
        <v>591</v>
      </c>
      <c r="KV53" s="7" t="s">
        <v>591</v>
      </c>
      <c r="KW53" s="7" t="s">
        <v>591</v>
      </c>
      <c r="KX53" s="7" t="s">
        <v>591</v>
      </c>
      <c r="KY53" s="7" t="s">
        <v>579</v>
      </c>
      <c r="KZ53" s="7" t="s">
        <v>579</v>
      </c>
      <c r="LA53" s="7" t="s">
        <v>579</v>
      </c>
      <c r="LB53" s="7" t="s">
        <v>579</v>
      </c>
      <c r="LC53" s="7" t="s">
        <v>579</v>
      </c>
      <c r="LD53" s="7" t="s">
        <v>579</v>
      </c>
      <c r="LE53" s="7" t="s">
        <v>579</v>
      </c>
      <c r="LF53" s="7" t="s">
        <v>579</v>
      </c>
      <c r="LG53" s="7" t="s">
        <v>579</v>
      </c>
      <c r="LH53" s="7" t="s">
        <v>579</v>
      </c>
      <c r="LI53" s="7" t="s">
        <v>579</v>
      </c>
      <c r="LJ53" s="7" t="s">
        <v>579</v>
      </c>
      <c r="LK53" s="7" t="s">
        <v>579</v>
      </c>
      <c r="LL53" s="7" t="s">
        <v>579</v>
      </c>
      <c r="LM53" s="7" t="s">
        <v>579</v>
      </c>
      <c r="LN53" s="7" t="s">
        <v>579</v>
      </c>
      <c r="LO53" s="7" t="s">
        <v>579</v>
      </c>
      <c r="LP53" s="7" t="s">
        <v>579</v>
      </c>
      <c r="LQ53" s="7" t="s">
        <v>591</v>
      </c>
      <c r="LR53" s="7" t="s">
        <v>591</v>
      </c>
      <c r="LS53" s="7" t="s">
        <v>579</v>
      </c>
      <c r="LT53" s="7" t="s">
        <v>579</v>
      </c>
      <c r="LU53" s="7" t="s">
        <v>579</v>
      </c>
      <c r="LV53" s="7" t="s">
        <v>579</v>
      </c>
      <c r="LW53" s="7" t="s">
        <v>579</v>
      </c>
      <c r="LX53" s="7" t="s">
        <v>579</v>
      </c>
      <c r="LY53" s="7" t="s">
        <v>611</v>
      </c>
      <c r="LZ53" s="7" t="s">
        <v>611</v>
      </c>
      <c r="MA53" s="7" t="s">
        <v>579</v>
      </c>
      <c r="MB53" s="7" t="s">
        <v>579</v>
      </c>
      <c r="MC53" s="7" t="s">
        <v>579</v>
      </c>
      <c r="MD53" s="7" t="s">
        <v>579</v>
      </c>
      <c r="ME53" s="7" t="s">
        <v>645</v>
      </c>
      <c r="MF53" s="7" t="s">
        <v>645</v>
      </c>
      <c r="MG53" s="7" t="s">
        <v>587</v>
      </c>
      <c r="MH53" s="7" t="s">
        <v>587</v>
      </c>
      <c r="MI53" s="7" t="s">
        <v>576</v>
      </c>
      <c r="MJ53" s="7" t="s">
        <v>576</v>
      </c>
      <c r="MK53" s="7" t="s">
        <v>591</v>
      </c>
      <c r="ML53" s="7" t="s">
        <v>591</v>
      </c>
      <c r="MM53" s="7" t="s">
        <v>579</v>
      </c>
      <c r="MN53" s="7" t="s">
        <v>579</v>
      </c>
      <c r="MO53" s="7" t="s">
        <v>579</v>
      </c>
      <c r="MP53" s="7" t="s">
        <v>579</v>
      </c>
      <c r="MQ53" s="7" t="s">
        <v>591</v>
      </c>
      <c r="MR53" s="7" t="s">
        <v>591</v>
      </c>
      <c r="MS53" s="7" t="s">
        <v>591</v>
      </c>
      <c r="MT53" s="7" t="s">
        <v>591</v>
      </c>
      <c r="MU53" s="7" t="s">
        <v>579</v>
      </c>
      <c r="MV53" s="7" t="s">
        <v>579</v>
      </c>
      <c r="MW53" s="7" t="s">
        <v>579</v>
      </c>
      <c r="MX53" s="7" t="s">
        <v>579</v>
      </c>
      <c r="MY53" s="7" t="s">
        <v>579</v>
      </c>
      <c r="MZ53" s="7" t="s">
        <v>579</v>
      </c>
      <c r="NA53" s="7" t="s">
        <v>579</v>
      </c>
      <c r="NB53" s="7" t="s">
        <v>579</v>
      </c>
      <c r="NC53" s="7" t="s">
        <v>579</v>
      </c>
      <c r="ND53" s="7" t="s">
        <v>579</v>
      </c>
      <c r="NE53" s="7" t="s">
        <v>579</v>
      </c>
      <c r="NF53" s="7" t="s">
        <v>579</v>
      </c>
      <c r="NG53" s="7" t="s">
        <v>2111</v>
      </c>
      <c r="NH53" s="7" t="s">
        <v>2126</v>
      </c>
      <c r="NI53" s="7" t="s">
        <v>2168</v>
      </c>
      <c r="NJ53" s="7" t="s">
        <v>1466</v>
      </c>
      <c r="NK53" s="7" t="s">
        <v>604</v>
      </c>
      <c r="NL53" s="7" t="s">
        <v>604</v>
      </c>
      <c r="NM53" s="7" t="s">
        <v>579</v>
      </c>
      <c r="NN53" s="7" t="s">
        <v>579</v>
      </c>
      <c r="NO53" s="7" t="s">
        <v>574</v>
      </c>
      <c r="NP53" s="7" t="s">
        <v>574</v>
      </c>
      <c r="NQ53" s="7" t="s">
        <v>648</v>
      </c>
      <c r="NR53" s="7" t="s">
        <v>648</v>
      </c>
      <c r="NS53" s="7" t="s">
        <v>611</v>
      </c>
      <c r="NT53" s="7" t="s">
        <v>611</v>
      </c>
      <c r="NU53" s="7" t="s">
        <v>611</v>
      </c>
      <c r="NV53" s="7" t="s">
        <v>611</v>
      </c>
      <c r="NW53" s="7" t="s">
        <v>611</v>
      </c>
      <c r="NX53" s="7" t="s">
        <v>611</v>
      </c>
      <c r="NY53" s="7" t="s">
        <v>611</v>
      </c>
      <c r="NZ53" s="7" t="s">
        <v>611</v>
      </c>
      <c r="OA53" s="7" t="s">
        <v>579</v>
      </c>
      <c r="OB53" s="7" t="s">
        <v>579</v>
      </c>
      <c r="OC53" s="7" t="s">
        <v>579</v>
      </c>
      <c r="OD53" s="7" t="s">
        <v>579</v>
      </c>
      <c r="OE53" s="7" t="s">
        <v>579</v>
      </c>
      <c r="OF53" s="7" t="s">
        <v>579</v>
      </c>
      <c r="OG53" s="7" t="s">
        <v>579</v>
      </c>
      <c r="OH53" s="7" t="s">
        <v>579</v>
      </c>
      <c r="OI53" s="7" t="s">
        <v>579</v>
      </c>
      <c r="OJ53" s="7" t="s">
        <v>579</v>
      </c>
      <c r="OK53" s="7" t="s">
        <v>579</v>
      </c>
      <c r="OL53" s="7" t="s">
        <v>579</v>
      </c>
      <c r="OM53" s="7" t="s">
        <v>611</v>
      </c>
      <c r="ON53" s="7" t="s">
        <v>611</v>
      </c>
      <c r="OO53" s="7" t="s">
        <v>579</v>
      </c>
      <c r="OP53" s="7" t="s">
        <v>579</v>
      </c>
      <c r="OQ53" s="7" t="s">
        <v>579</v>
      </c>
      <c r="OR53" s="7" t="s">
        <v>579</v>
      </c>
      <c r="OS53" s="7" t="s">
        <v>579</v>
      </c>
      <c r="OT53" s="7" t="s">
        <v>579</v>
      </c>
      <c r="OU53" s="7" t="s">
        <v>579</v>
      </c>
      <c r="OV53" s="7" t="s">
        <v>579</v>
      </c>
      <c r="OW53" s="7" t="s">
        <v>910</v>
      </c>
      <c r="OX53" s="7" t="s">
        <v>649</v>
      </c>
      <c r="OY53" s="7" t="s">
        <v>579</v>
      </c>
      <c r="OZ53" s="7" t="s">
        <v>579</v>
      </c>
      <c r="PA53" s="7" t="s">
        <v>609</v>
      </c>
      <c r="PB53" s="7" t="s">
        <v>611</v>
      </c>
      <c r="PC53" s="7" t="s">
        <v>579</v>
      </c>
      <c r="PD53" s="7" t="s">
        <v>579</v>
      </c>
      <c r="PE53" s="7" t="s">
        <v>604</v>
      </c>
      <c r="PF53" s="7" t="s">
        <v>579</v>
      </c>
      <c r="PG53" s="7" t="s">
        <v>579</v>
      </c>
      <c r="PH53" s="7" t="s">
        <v>579</v>
      </c>
      <c r="PI53" s="7" t="s">
        <v>579</v>
      </c>
      <c r="PJ53" s="7" t="s">
        <v>579</v>
      </c>
      <c r="PK53" s="7" t="s">
        <v>689</v>
      </c>
      <c r="PL53" s="7" t="s">
        <v>669</v>
      </c>
      <c r="PM53" s="7" t="s">
        <v>911</v>
      </c>
      <c r="PN53" s="7" t="s">
        <v>911</v>
      </c>
      <c r="PO53" s="7" t="s">
        <v>579</v>
      </c>
      <c r="PP53" s="7" t="s">
        <v>579</v>
      </c>
      <c r="PQ53" s="7" t="s">
        <v>611</v>
      </c>
      <c r="PR53" s="7" t="s">
        <v>611</v>
      </c>
      <c r="PS53" s="7" t="s">
        <v>579</v>
      </c>
      <c r="PT53" s="7" t="s">
        <v>579</v>
      </c>
      <c r="PU53" s="7" t="s">
        <v>650</v>
      </c>
      <c r="PV53" s="7" t="s">
        <v>650</v>
      </c>
      <c r="PW53" s="7" t="s">
        <v>611</v>
      </c>
      <c r="PX53" s="7" t="s">
        <v>611</v>
      </c>
      <c r="PY53" s="7" t="s">
        <v>579</v>
      </c>
      <c r="PZ53" s="7" t="s">
        <v>579</v>
      </c>
      <c r="QA53" s="7" t="s">
        <v>579</v>
      </c>
      <c r="QB53" s="7" t="s">
        <v>579</v>
      </c>
      <c r="QC53" s="7" t="s">
        <v>591</v>
      </c>
      <c r="QD53" s="7" t="s">
        <v>591</v>
      </c>
      <c r="QE53" s="7" t="s">
        <v>579</v>
      </c>
      <c r="QF53" s="7" t="s">
        <v>610</v>
      </c>
      <c r="QG53" s="7" t="s">
        <v>579</v>
      </c>
      <c r="QH53" s="7" t="s">
        <v>579</v>
      </c>
      <c r="QI53" s="7" t="s">
        <v>579</v>
      </c>
      <c r="QJ53" s="7" t="s">
        <v>702</v>
      </c>
      <c r="QK53" s="7" t="s">
        <v>579</v>
      </c>
      <c r="QL53" s="7" t="s">
        <v>579</v>
      </c>
      <c r="QM53" s="7" t="s">
        <v>591</v>
      </c>
      <c r="QN53" s="7" t="s">
        <v>591</v>
      </c>
      <c r="QO53" s="7" t="s">
        <v>591</v>
      </c>
      <c r="QP53" s="7" t="s">
        <v>1296</v>
      </c>
      <c r="QQ53" s="7" t="s">
        <v>591</v>
      </c>
      <c r="QR53" s="7" t="s">
        <v>591</v>
      </c>
      <c r="QS53" s="7" t="s">
        <v>591</v>
      </c>
      <c r="QT53" s="7" t="s">
        <v>591</v>
      </c>
      <c r="QU53" s="7" t="s">
        <v>1311</v>
      </c>
      <c r="QV53" s="7" t="s">
        <v>1311</v>
      </c>
      <c r="QW53" s="7" t="s">
        <v>640</v>
      </c>
      <c r="QX53" s="7" t="s">
        <v>656</v>
      </c>
      <c r="QY53" s="7" t="s">
        <v>603</v>
      </c>
      <c r="QZ53" s="7" t="s">
        <v>579</v>
      </c>
      <c r="RA53" s="7" t="s">
        <v>604</v>
      </c>
      <c r="RB53" s="7" t="s">
        <v>604</v>
      </c>
      <c r="RC53" s="7" t="s">
        <v>592</v>
      </c>
      <c r="RD53" s="7" t="s">
        <v>2153</v>
      </c>
      <c r="RE53" s="7" t="s">
        <v>591</v>
      </c>
      <c r="RF53" s="7" t="s">
        <v>591</v>
      </c>
      <c r="RG53" s="7" t="s">
        <v>591</v>
      </c>
      <c r="RH53" s="7" t="s">
        <v>591</v>
      </c>
      <c r="RI53" s="7" t="s">
        <v>591</v>
      </c>
      <c r="RJ53" s="7" t="s">
        <v>591</v>
      </c>
      <c r="RK53" s="7" t="s">
        <v>591</v>
      </c>
      <c r="RL53" s="7" t="s">
        <v>591</v>
      </c>
      <c r="RM53" s="7" t="s">
        <v>591</v>
      </c>
      <c r="RN53" s="7" t="s">
        <v>591</v>
      </c>
      <c r="RO53" s="7" t="s">
        <v>591</v>
      </c>
      <c r="RP53" s="7" t="s">
        <v>591</v>
      </c>
      <c r="RQ53" s="7" t="s">
        <v>591</v>
      </c>
      <c r="RR53" s="7" t="s">
        <v>591</v>
      </c>
      <c r="RS53" s="7" t="s">
        <v>591</v>
      </c>
      <c r="RT53" s="7" t="s">
        <v>591</v>
      </c>
      <c r="RU53" s="7" t="s">
        <v>591</v>
      </c>
      <c r="RV53" s="7" t="s">
        <v>591</v>
      </c>
      <c r="RW53" s="7" t="s">
        <v>591</v>
      </c>
      <c r="RX53" s="7" t="s">
        <v>591</v>
      </c>
      <c r="RY53" s="7" t="s">
        <v>591</v>
      </c>
      <c r="RZ53" s="7" t="s">
        <v>591</v>
      </c>
      <c r="SA53" s="7" t="s">
        <v>591</v>
      </c>
      <c r="SB53" s="7" t="s">
        <v>591</v>
      </c>
      <c r="SC53" s="7" t="s">
        <v>591</v>
      </c>
      <c r="SD53" s="7" t="s">
        <v>591</v>
      </c>
      <c r="SE53" s="7" t="s">
        <v>591</v>
      </c>
      <c r="SF53" s="7" t="s">
        <v>591</v>
      </c>
      <c r="SG53" s="7" t="s">
        <v>591</v>
      </c>
      <c r="SH53" s="7" t="s">
        <v>591</v>
      </c>
      <c r="SI53" s="7" t="s">
        <v>579</v>
      </c>
      <c r="SJ53" s="7" t="s">
        <v>579</v>
      </c>
      <c r="SK53" s="7" t="s">
        <v>591</v>
      </c>
      <c r="SL53" s="7" t="s">
        <v>591</v>
      </c>
      <c r="SM53" s="7" t="s">
        <v>611</v>
      </c>
      <c r="SN53" s="7" t="s">
        <v>611</v>
      </c>
      <c r="SO53" s="7" t="s">
        <v>611</v>
      </c>
      <c r="SP53" s="7" t="s">
        <v>611</v>
      </c>
      <c r="SQ53" s="7" t="s">
        <v>579</v>
      </c>
      <c r="SR53" s="7" t="s">
        <v>579</v>
      </c>
      <c r="SS53" s="7" t="s">
        <v>610</v>
      </c>
      <c r="ST53" s="7" t="s">
        <v>610</v>
      </c>
      <c r="SU53" s="7" t="s">
        <v>657</v>
      </c>
      <c r="SV53" s="7" t="s">
        <v>657</v>
      </c>
      <c r="SW53" s="7" t="s">
        <v>579</v>
      </c>
      <c r="SX53" s="7" t="s">
        <v>579</v>
      </c>
      <c r="SY53" s="7" t="s">
        <v>579</v>
      </c>
      <c r="SZ53" s="7" t="s">
        <v>579</v>
      </c>
      <c r="TA53" s="7" t="s">
        <v>579</v>
      </c>
      <c r="TB53" s="7" t="s">
        <v>579</v>
      </c>
      <c r="TC53" s="7" t="s">
        <v>579</v>
      </c>
      <c r="TD53" s="7" t="s">
        <v>579</v>
      </c>
      <c r="TE53" s="7" t="s">
        <v>579</v>
      </c>
      <c r="TF53" s="7" t="s">
        <v>579</v>
      </c>
      <c r="TG53" s="7" t="s">
        <v>579</v>
      </c>
      <c r="TH53" s="7" t="s">
        <v>579</v>
      </c>
      <c r="TI53" s="7" t="s">
        <v>579</v>
      </c>
      <c r="TJ53" s="7" t="s">
        <v>579</v>
      </c>
      <c r="TK53" s="7" t="s">
        <v>579</v>
      </c>
      <c r="TL53" s="7" t="s">
        <v>579</v>
      </c>
      <c r="TM53" s="7" t="s">
        <v>579</v>
      </c>
      <c r="TN53" s="7" t="s">
        <v>579</v>
      </c>
      <c r="TO53" s="7" t="s">
        <v>579</v>
      </c>
      <c r="TP53" s="7" t="s">
        <v>579</v>
      </c>
      <c r="TQ53" s="7" t="s">
        <v>579</v>
      </c>
      <c r="TR53" s="7" t="s">
        <v>579</v>
      </c>
      <c r="TS53" s="7" t="s">
        <v>579</v>
      </c>
      <c r="TT53" s="7" t="s">
        <v>702</v>
      </c>
      <c r="TU53" s="7" t="s">
        <v>579</v>
      </c>
      <c r="TV53" s="7" t="s">
        <v>579</v>
      </c>
      <c r="TW53" s="7" t="s">
        <v>579</v>
      </c>
      <c r="TX53" s="7" t="s">
        <v>579</v>
      </c>
      <c r="UI53" s="7" t="s">
        <v>579</v>
      </c>
      <c r="UJ53" s="7" t="s">
        <v>579</v>
      </c>
      <c r="UK53" s="7" t="s">
        <v>611</v>
      </c>
      <c r="UL53" s="7" t="s">
        <v>611</v>
      </c>
      <c r="UM53" s="7" t="s">
        <v>611</v>
      </c>
      <c r="UN53" s="7" t="s">
        <v>611</v>
      </c>
      <c r="UQ53" s="7" t="s">
        <v>645</v>
      </c>
      <c r="UR53" s="7" t="s">
        <v>645</v>
      </c>
      <c r="US53" s="7" t="s">
        <v>658</v>
      </c>
      <c r="UT53" s="7" t="s">
        <v>659</v>
      </c>
      <c r="UU53" s="7" t="s">
        <v>579</v>
      </c>
      <c r="UV53" s="7" t="s">
        <v>572</v>
      </c>
      <c r="UW53" s="7" t="s">
        <v>703</v>
      </c>
      <c r="UX53" s="7" t="s">
        <v>703</v>
      </c>
      <c r="UY53" s="7" t="s">
        <v>577</v>
      </c>
      <c r="UZ53" s="7" t="s">
        <v>704</v>
      </c>
      <c r="VA53" s="7" t="s">
        <v>705</v>
      </c>
      <c r="VB53" s="7" t="s">
        <v>572</v>
      </c>
    </row>
    <row r="54" spans="1:574" s="7" customFormat="1" x14ac:dyDescent="0.25">
      <c r="A54" s="7" t="s">
        <v>572</v>
      </c>
      <c r="B54" s="7" t="s">
        <v>2169</v>
      </c>
      <c r="C54" s="7" t="s">
        <v>574</v>
      </c>
      <c r="D54" s="7" t="s">
        <v>2170</v>
      </c>
      <c r="E54" s="7" t="s">
        <v>574</v>
      </c>
      <c r="F54" s="7" t="s">
        <v>576</v>
      </c>
      <c r="G54" s="7" t="s">
        <v>576</v>
      </c>
      <c r="H54" s="7" t="s">
        <v>577</v>
      </c>
      <c r="I54" s="7" t="s">
        <v>578</v>
      </c>
      <c r="J54" s="7" t="s">
        <v>578</v>
      </c>
      <c r="K54" s="7" t="s">
        <v>577</v>
      </c>
      <c r="L54" s="7" t="s">
        <v>579</v>
      </c>
      <c r="M54" s="7" t="s">
        <v>579</v>
      </c>
      <c r="N54" s="7" t="s">
        <v>577</v>
      </c>
      <c r="O54" s="7" t="s">
        <v>579</v>
      </c>
      <c r="P54" s="7" t="s">
        <v>579</v>
      </c>
      <c r="Q54" s="7" t="s">
        <v>577</v>
      </c>
      <c r="R54" s="7" t="s">
        <v>579</v>
      </c>
      <c r="S54" s="7" t="s">
        <v>579</v>
      </c>
      <c r="T54" s="7" t="s">
        <v>577</v>
      </c>
      <c r="U54" s="7" t="s">
        <v>579</v>
      </c>
      <c r="V54" s="7" t="s">
        <v>579</v>
      </c>
      <c r="W54" s="7" t="s">
        <v>577</v>
      </c>
      <c r="X54" s="7" t="s">
        <v>2171</v>
      </c>
      <c r="Y54" s="7" t="s">
        <v>2171</v>
      </c>
      <c r="Z54" s="7" t="s">
        <v>577</v>
      </c>
      <c r="AA54" s="7" t="s">
        <v>2172</v>
      </c>
      <c r="AB54" s="7" t="s">
        <v>2172</v>
      </c>
      <c r="AC54" s="7" t="s">
        <v>577</v>
      </c>
      <c r="AD54" s="7" t="s">
        <v>2173</v>
      </c>
      <c r="AE54" s="7" t="s">
        <v>2173</v>
      </c>
      <c r="AF54" s="7" t="s">
        <v>577</v>
      </c>
      <c r="AG54" s="7" t="s">
        <v>2174</v>
      </c>
      <c r="AH54" s="7" t="s">
        <v>2174</v>
      </c>
      <c r="AI54" s="7" t="s">
        <v>577</v>
      </c>
      <c r="AJ54" s="7" t="s">
        <v>2313</v>
      </c>
      <c r="AK54" s="7" t="s">
        <v>2314</v>
      </c>
      <c r="AL54" s="7" t="s">
        <v>577</v>
      </c>
      <c r="AO54" s="7" t="s">
        <v>577</v>
      </c>
      <c r="AP54" s="7" t="s">
        <v>584</v>
      </c>
      <c r="AQ54" s="7" t="s">
        <v>585</v>
      </c>
      <c r="AR54" s="7" t="s">
        <v>577</v>
      </c>
      <c r="AS54" s="7" t="s">
        <v>586</v>
      </c>
      <c r="AT54" s="7" t="s">
        <v>586</v>
      </c>
      <c r="AU54" s="7" t="s">
        <v>577</v>
      </c>
      <c r="AV54" s="7" t="s">
        <v>587</v>
      </c>
      <c r="AW54" s="7" t="s">
        <v>587</v>
      </c>
      <c r="AX54" s="7" t="s">
        <v>577</v>
      </c>
      <c r="AY54" s="7" t="s">
        <v>588</v>
      </c>
      <c r="AZ54" s="7" t="s">
        <v>588</v>
      </c>
      <c r="BA54" s="7" t="s">
        <v>577</v>
      </c>
      <c r="BB54" s="7" t="s">
        <v>579</v>
      </c>
      <c r="BC54" s="7" t="s">
        <v>579</v>
      </c>
      <c r="BD54" s="7" t="s">
        <v>577</v>
      </c>
      <c r="BE54" s="7" t="s">
        <v>579</v>
      </c>
      <c r="BF54" s="7" t="s">
        <v>579</v>
      </c>
      <c r="BG54" s="7" t="s">
        <v>577</v>
      </c>
      <c r="BH54" s="7" t="s">
        <v>579</v>
      </c>
      <c r="BI54" s="7" t="s">
        <v>579</v>
      </c>
      <c r="BJ54" s="7" t="s">
        <v>577</v>
      </c>
      <c r="BK54" s="7" t="s">
        <v>579</v>
      </c>
      <c r="BL54" s="7" t="s">
        <v>579</v>
      </c>
      <c r="BM54" s="7" t="s">
        <v>577</v>
      </c>
      <c r="BN54" s="7" t="s">
        <v>579</v>
      </c>
      <c r="BO54" s="7" t="s">
        <v>579</v>
      </c>
      <c r="BP54" s="7" t="s">
        <v>577</v>
      </c>
      <c r="BQ54" s="7" t="s">
        <v>579</v>
      </c>
      <c r="BR54" s="7" t="s">
        <v>579</v>
      </c>
      <c r="BS54" s="7" t="s">
        <v>577</v>
      </c>
      <c r="BT54" s="7" t="s">
        <v>579</v>
      </c>
      <c r="BU54" s="7" t="s">
        <v>669</v>
      </c>
      <c r="BV54" s="7" t="s">
        <v>669</v>
      </c>
      <c r="BW54" s="7" t="s">
        <v>577</v>
      </c>
      <c r="BX54" s="7" t="s">
        <v>2080</v>
      </c>
      <c r="BY54" s="7" t="s">
        <v>2080</v>
      </c>
      <c r="BZ54" s="7" t="s">
        <v>577</v>
      </c>
      <c r="CA54" s="7" t="s">
        <v>579</v>
      </c>
      <c r="CB54" s="7" t="s">
        <v>579</v>
      </c>
      <c r="CC54" s="7" t="s">
        <v>577</v>
      </c>
      <c r="CD54" s="7" t="s">
        <v>579</v>
      </c>
      <c r="CE54" s="7" t="s">
        <v>579</v>
      </c>
      <c r="CF54" s="7" t="s">
        <v>577</v>
      </c>
      <c r="CG54" s="7" t="s">
        <v>591</v>
      </c>
      <c r="CH54" s="7" t="s">
        <v>2175</v>
      </c>
      <c r="CI54" s="7" t="s">
        <v>577</v>
      </c>
      <c r="CJ54" s="7" t="s">
        <v>2176</v>
      </c>
      <c r="CK54" s="7" t="s">
        <v>2175</v>
      </c>
      <c r="CL54" s="7" t="s">
        <v>577</v>
      </c>
      <c r="CM54" s="7" t="s">
        <v>2176</v>
      </c>
      <c r="CN54" s="7" t="s">
        <v>2175</v>
      </c>
      <c r="CO54" s="7" t="s">
        <v>577</v>
      </c>
      <c r="CP54" s="7" t="s">
        <v>592</v>
      </c>
      <c r="CQ54" s="7" t="s">
        <v>2175</v>
      </c>
      <c r="CR54" s="7" t="s">
        <v>577</v>
      </c>
      <c r="CS54" s="7" t="s">
        <v>592</v>
      </c>
      <c r="CT54" s="7" t="s">
        <v>2175</v>
      </c>
      <c r="CU54" s="7" t="s">
        <v>577</v>
      </c>
      <c r="CV54" s="7" t="s">
        <v>2177</v>
      </c>
      <c r="CW54" s="7" t="s">
        <v>2177</v>
      </c>
      <c r="CX54" s="7" t="s">
        <v>572</v>
      </c>
      <c r="CY54" s="7" t="s">
        <v>2175</v>
      </c>
      <c r="CZ54" s="7" t="s">
        <v>2175</v>
      </c>
      <c r="DA54" s="7" t="s">
        <v>577</v>
      </c>
      <c r="DB54" s="7" t="s">
        <v>2177</v>
      </c>
      <c r="DC54" s="7" t="s">
        <v>2175</v>
      </c>
      <c r="DD54" s="7" t="s">
        <v>577</v>
      </c>
      <c r="DE54" s="7" t="s">
        <v>2178</v>
      </c>
      <c r="DF54" s="7" t="s">
        <v>591</v>
      </c>
      <c r="DG54" s="7" t="s">
        <v>577</v>
      </c>
      <c r="DH54" s="7" t="s">
        <v>579</v>
      </c>
      <c r="DI54" s="7" t="s">
        <v>579</v>
      </c>
      <c r="DJ54" s="7" t="s">
        <v>577</v>
      </c>
      <c r="DK54" s="7" t="s">
        <v>579</v>
      </c>
      <c r="DL54" s="7" t="s">
        <v>579</v>
      </c>
      <c r="DM54" s="7" t="s">
        <v>577</v>
      </c>
      <c r="DN54" s="7" t="s">
        <v>591</v>
      </c>
      <c r="DO54" s="7" t="s">
        <v>591</v>
      </c>
      <c r="DP54" s="7" t="s">
        <v>577</v>
      </c>
      <c r="DQ54" s="7" t="s">
        <v>579</v>
      </c>
      <c r="DR54" s="7" t="s">
        <v>579</v>
      </c>
      <c r="DS54" s="7" t="s">
        <v>577</v>
      </c>
      <c r="DT54" s="7" t="s">
        <v>579</v>
      </c>
      <c r="DU54" s="7" t="s">
        <v>579</v>
      </c>
      <c r="DV54" s="7" t="s">
        <v>577</v>
      </c>
      <c r="DW54" s="7" t="s">
        <v>579</v>
      </c>
      <c r="DX54" s="7" t="s">
        <v>579</v>
      </c>
      <c r="DY54" s="7" t="s">
        <v>577</v>
      </c>
      <c r="DZ54" s="7" t="s">
        <v>579</v>
      </c>
      <c r="EA54" s="7" t="s">
        <v>579</v>
      </c>
      <c r="EB54" s="7" t="s">
        <v>577</v>
      </c>
      <c r="EC54" s="7" t="s">
        <v>2111</v>
      </c>
      <c r="ED54" s="7" t="s">
        <v>2126</v>
      </c>
      <c r="EE54" s="7" t="s">
        <v>600</v>
      </c>
      <c r="EF54" s="7" t="s">
        <v>600</v>
      </c>
      <c r="EG54" s="7" t="s">
        <v>2179</v>
      </c>
      <c r="EH54" s="7" t="s">
        <v>2180</v>
      </c>
      <c r="EI54" s="7" t="s">
        <v>2111</v>
      </c>
      <c r="EJ54" s="7" t="s">
        <v>2126</v>
      </c>
      <c r="EK54" s="7" t="s">
        <v>603</v>
      </c>
      <c r="EL54" s="7" t="s">
        <v>604</v>
      </c>
      <c r="EM54" s="7" t="s">
        <v>605</v>
      </c>
      <c r="EN54" s="7" t="s">
        <v>605</v>
      </c>
      <c r="EO54" s="7" t="s">
        <v>606</v>
      </c>
      <c r="EP54" s="7" t="s">
        <v>606</v>
      </c>
      <c r="EQ54" s="7" t="s">
        <v>607</v>
      </c>
      <c r="ER54" s="7" t="s">
        <v>607</v>
      </c>
      <c r="ES54" s="7" t="s">
        <v>608</v>
      </c>
      <c r="ET54" s="7" t="s">
        <v>608</v>
      </c>
      <c r="EW54" s="7" t="s">
        <v>604</v>
      </c>
      <c r="EX54" s="7" t="s">
        <v>604</v>
      </c>
      <c r="FA54" s="7" t="s">
        <v>609</v>
      </c>
      <c r="FB54" s="7" t="s">
        <v>609</v>
      </c>
      <c r="FC54" s="7" t="s">
        <v>610</v>
      </c>
      <c r="FD54" s="7" t="s">
        <v>610</v>
      </c>
      <c r="FE54" s="7" t="s">
        <v>611</v>
      </c>
      <c r="FF54" s="7" t="s">
        <v>611</v>
      </c>
      <c r="FG54" s="7" t="s">
        <v>604</v>
      </c>
      <c r="FH54" s="7" t="s">
        <v>604</v>
      </c>
      <c r="FI54" s="7" t="s">
        <v>610</v>
      </c>
      <c r="FJ54" s="7" t="s">
        <v>610</v>
      </c>
      <c r="FK54" s="7" t="s">
        <v>611</v>
      </c>
      <c r="FL54" s="7" t="s">
        <v>611</v>
      </c>
      <c r="FM54" s="7" t="s">
        <v>2007</v>
      </c>
      <c r="FN54" s="7" t="s">
        <v>2126</v>
      </c>
      <c r="FO54" s="7" t="s">
        <v>613</v>
      </c>
      <c r="FP54" s="7" t="s">
        <v>613</v>
      </c>
      <c r="FQ54" s="7" t="s">
        <v>579</v>
      </c>
      <c r="FR54" s="7" t="s">
        <v>579</v>
      </c>
      <c r="FS54" s="7" t="s">
        <v>2181</v>
      </c>
      <c r="FT54" s="7" t="s">
        <v>2181</v>
      </c>
      <c r="FU54" s="7" t="s">
        <v>579</v>
      </c>
      <c r="FV54" s="7" t="s">
        <v>579</v>
      </c>
      <c r="FW54" s="7" t="s">
        <v>579</v>
      </c>
      <c r="FX54" s="7" t="s">
        <v>579</v>
      </c>
      <c r="FY54" s="7" t="s">
        <v>2011</v>
      </c>
      <c r="FZ54" s="7" t="s">
        <v>2011</v>
      </c>
      <c r="GA54" s="7" t="s">
        <v>616</v>
      </c>
      <c r="GB54" s="7" t="s">
        <v>617</v>
      </c>
      <c r="GM54" s="7" t="s">
        <v>2182</v>
      </c>
      <c r="GN54" s="7" t="s">
        <v>2182</v>
      </c>
      <c r="GO54" s="7" t="s">
        <v>2183</v>
      </c>
      <c r="GP54" s="7" t="s">
        <v>2182</v>
      </c>
      <c r="GQ54" s="7" t="s">
        <v>576</v>
      </c>
      <c r="GR54" s="7" t="s">
        <v>576</v>
      </c>
      <c r="GS54" s="7" t="s">
        <v>620</v>
      </c>
      <c r="GT54" s="7" t="s">
        <v>620</v>
      </c>
      <c r="GU54" s="7" t="s">
        <v>621</v>
      </c>
      <c r="GV54" s="7" t="s">
        <v>621</v>
      </c>
      <c r="GW54" s="7" t="s">
        <v>622</v>
      </c>
      <c r="GX54" s="7" t="s">
        <v>622</v>
      </c>
      <c r="GY54" s="7" t="s">
        <v>623</v>
      </c>
      <c r="GZ54" s="7" t="s">
        <v>623</v>
      </c>
      <c r="HA54" s="7" t="s">
        <v>579</v>
      </c>
      <c r="HB54" s="7" t="s">
        <v>579</v>
      </c>
      <c r="HC54" s="7" t="s">
        <v>610</v>
      </c>
      <c r="HD54" s="7" t="s">
        <v>610</v>
      </c>
      <c r="HG54" s="7" t="s">
        <v>2184</v>
      </c>
      <c r="HH54" s="7" t="s">
        <v>2185</v>
      </c>
      <c r="HI54" s="7" t="s">
        <v>579</v>
      </c>
      <c r="HJ54" s="7" t="s">
        <v>579</v>
      </c>
      <c r="HK54" s="7" t="s">
        <v>579</v>
      </c>
      <c r="HL54" s="7" t="s">
        <v>579</v>
      </c>
      <c r="HM54" s="7" t="s">
        <v>600</v>
      </c>
      <c r="HN54" s="7" t="s">
        <v>600</v>
      </c>
      <c r="HO54" s="7" t="s">
        <v>626</v>
      </c>
      <c r="HP54" s="7" t="s">
        <v>626</v>
      </c>
      <c r="HQ54" s="7" t="s">
        <v>627</v>
      </c>
      <c r="HR54" s="7" t="s">
        <v>627</v>
      </c>
      <c r="HS54" s="7" t="s">
        <v>628</v>
      </c>
      <c r="HT54" s="7" t="s">
        <v>628</v>
      </c>
      <c r="HU54" s="7" t="s">
        <v>587</v>
      </c>
      <c r="HV54" s="7" t="s">
        <v>587</v>
      </c>
      <c r="HW54" s="7" t="s">
        <v>591</v>
      </c>
      <c r="HX54" s="7" t="s">
        <v>591</v>
      </c>
      <c r="HY54" s="7" t="s">
        <v>579</v>
      </c>
      <c r="HZ54" s="7" t="s">
        <v>579</v>
      </c>
      <c r="IA54" s="7" t="s">
        <v>629</v>
      </c>
      <c r="IB54" s="7" t="s">
        <v>629</v>
      </c>
      <c r="IC54" s="7" t="s">
        <v>609</v>
      </c>
      <c r="ID54" s="7" t="s">
        <v>609</v>
      </c>
      <c r="IE54" s="7" t="s">
        <v>579</v>
      </c>
      <c r="IF54" s="7" t="s">
        <v>579</v>
      </c>
      <c r="IG54" s="7" t="s">
        <v>611</v>
      </c>
      <c r="IH54" s="7" t="s">
        <v>611</v>
      </c>
      <c r="II54" s="7" t="s">
        <v>2186</v>
      </c>
      <c r="IJ54" s="7" t="s">
        <v>2186</v>
      </c>
      <c r="IK54" s="7" t="s">
        <v>669</v>
      </c>
      <c r="IL54" s="7" t="s">
        <v>669</v>
      </c>
      <c r="IM54" s="7" t="s">
        <v>2187</v>
      </c>
      <c r="IN54" s="7" t="s">
        <v>2187</v>
      </c>
      <c r="IO54" s="7" t="s">
        <v>2188</v>
      </c>
      <c r="IP54" s="7" t="s">
        <v>2188</v>
      </c>
      <c r="IQ54" s="7" t="s">
        <v>579</v>
      </c>
      <c r="IR54" s="7" t="s">
        <v>579</v>
      </c>
      <c r="IS54" s="7" t="s">
        <v>611</v>
      </c>
      <c r="IT54" s="7" t="s">
        <v>611</v>
      </c>
      <c r="IU54" s="7" t="s">
        <v>579</v>
      </c>
      <c r="IV54" s="7" t="s">
        <v>579</v>
      </c>
      <c r="IW54" s="7" t="s">
        <v>579</v>
      </c>
      <c r="IX54" s="7" t="s">
        <v>579</v>
      </c>
      <c r="IY54" s="7" t="s">
        <v>579</v>
      </c>
      <c r="IZ54" s="7" t="s">
        <v>579</v>
      </c>
      <c r="JA54" s="7" t="s">
        <v>579</v>
      </c>
      <c r="JB54" s="7" t="s">
        <v>579</v>
      </c>
      <c r="JC54" s="7" t="s">
        <v>579</v>
      </c>
      <c r="JD54" s="7" t="s">
        <v>2126</v>
      </c>
      <c r="JE54" s="7" t="s">
        <v>635</v>
      </c>
      <c r="JF54" s="7" t="s">
        <v>635</v>
      </c>
      <c r="JG54" s="7" t="s">
        <v>2189</v>
      </c>
      <c r="JH54" s="7" t="s">
        <v>2189</v>
      </c>
      <c r="JI54" s="7" t="s">
        <v>2190</v>
      </c>
      <c r="JJ54" s="7" t="s">
        <v>2191</v>
      </c>
      <c r="JK54" s="7" t="s">
        <v>591</v>
      </c>
      <c r="JL54" s="7" t="s">
        <v>591</v>
      </c>
      <c r="JM54" s="7" t="s">
        <v>591</v>
      </c>
      <c r="JN54" s="7" t="s">
        <v>591</v>
      </c>
      <c r="JO54" s="7" t="s">
        <v>591</v>
      </c>
      <c r="JP54" s="7" t="s">
        <v>591</v>
      </c>
      <c r="JQ54" s="7" t="s">
        <v>591</v>
      </c>
      <c r="JR54" s="7" t="s">
        <v>2192</v>
      </c>
      <c r="JS54" s="7" t="s">
        <v>639</v>
      </c>
      <c r="JT54" s="7" t="s">
        <v>639</v>
      </c>
      <c r="JU54" s="7" t="s">
        <v>639</v>
      </c>
      <c r="JV54" s="7" t="s">
        <v>591</v>
      </c>
      <c r="JW54" s="7" t="s">
        <v>591</v>
      </c>
      <c r="JX54" s="7" t="s">
        <v>591</v>
      </c>
      <c r="JY54" s="7" t="s">
        <v>591</v>
      </c>
      <c r="JZ54" s="7" t="s">
        <v>591</v>
      </c>
      <c r="KA54" s="7" t="s">
        <v>591</v>
      </c>
      <c r="KB54" s="7" t="s">
        <v>591</v>
      </c>
      <c r="KC54" s="7" t="s">
        <v>591</v>
      </c>
      <c r="KD54" s="7" t="s">
        <v>591</v>
      </c>
      <c r="KE54" s="7" t="s">
        <v>591</v>
      </c>
      <c r="KF54" s="7" t="s">
        <v>591</v>
      </c>
      <c r="KG54" s="7" t="s">
        <v>640</v>
      </c>
      <c r="KH54" s="7" t="s">
        <v>640</v>
      </c>
      <c r="KI54" s="7" t="s">
        <v>603</v>
      </c>
      <c r="KJ54" s="7" t="s">
        <v>603</v>
      </c>
      <c r="KK54" s="7" t="s">
        <v>642</v>
      </c>
      <c r="KL54" s="7" t="s">
        <v>642</v>
      </c>
      <c r="KM54" s="7" t="s">
        <v>591</v>
      </c>
      <c r="KN54" s="7" t="s">
        <v>591</v>
      </c>
      <c r="KO54" s="7" t="s">
        <v>1463</v>
      </c>
      <c r="KP54" s="7" t="s">
        <v>1307</v>
      </c>
      <c r="KQ54" s="7" t="s">
        <v>591</v>
      </c>
      <c r="KR54" s="7" t="s">
        <v>591</v>
      </c>
      <c r="KS54" s="7" t="s">
        <v>591</v>
      </c>
      <c r="KT54" s="7" t="s">
        <v>591</v>
      </c>
      <c r="KU54" s="7" t="s">
        <v>591</v>
      </c>
      <c r="KV54" s="7" t="s">
        <v>591</v>
      </c>
      <c r="KW54" s="7" t="s">
        <v>591</v>
      </c>
      <c r="KX54" s="7" t="s">
        <v>591</v>
      </c>
      <c r="KY54" s="7" t="s">
        <v>579</v>
      </c>
      <c r="KZ54" s="7" t="s">
        <v>579</v>
      </c>
      <c r="LA54" s="7" t="s">
        <v>579</v>
      </c>
      <c r="LB54" s="7" t="s">
        <v>579</v>
      </c>
      <c r="LC54" s="7" t="s">
        <v>579</v>
      </c>
      <c r="LD54" s="7" t="s">
        <v>579</v>
      </c>
      <c r="LE54" s="7" t="s">
        <v>579</v>
      </c>
      <c r="LF54" s="7" t="s">
        <v>579</v>
      </c>
      <c r="LG54" s="7" t="s">
        <v>579</v>
      </c>
      <c r="LH54" s="7" t="s">
        <v>579</v>
      </c>
      <c r="LI54" s="7" t="s">
        <v>579</v>
      </c>
      <c r="LJ54" s="7" t="s">
        <v>579</v>
      </c>
      <c r="LK54" s="7" t="s">
        <v>579</v>
      </c>
      <c r="LL54" s="7" t="s">
        <v>579</v>
      </c>
      <c r="LM54" s="7" t="s">
        <v>579</v>
      </c>
      <c r="LN54" s="7" t="s">
        <v>579</v>
      </c>
      <c r="LO54" s="7" t="s">
        <v>579</v>
      </c>
      <c r="LP54" s="7" t="s">
        <v>579</v>
      </c>
      <c r="LQ54" s="7" t="s">
        <v>591</v>
      </c>
      <c r="LR54" s="7" t="s">
        <v>591</v>
      </c>
      <c r="LS54" s="7" t="s">
        <v>579</v>
      </c>
      <c r="LT54" s="7" t="s">
        <v>579</v>
      </c>
      <c r="LU54" s="7" t="s">
        <v>579</v>
      </c>
      <c r="LV54" s="7" t="s">
        <v>579</v>
      </c>
      <c r="LW54" s="7" t="s">
        <v>579</v>
      </c>
      <c r="LX54" s="7" t="s">
        <v>579</v>
      </c>
      <c r="LY54" s="7" t="s">
        <v>611</v>
      </c>
      <c r="LZ54" s="7" t="s">
        <v>611</v>
      </c>
      <c r="MA54" s="7" t="s">
        <v>579</v>
      </c>
      <c r="MB54" s="7" t="s">
        <v>579</v>
      </c>
      <c r="MC54" s="7" t="s">
        <v>579</v>
      </c>
      <c r="MD54" s="7" t="s">
        <v>579</v>
      </c>
      <c r="ME54" s="7" t="s">
        <v>645</v>
      </c>
      <c r="MF54" s="7" t="s">
        <v>645</v>
      </c>
      <c r="MG54" s="7" t="s">
        <v>587</v>
      </c>
      <c r="MH54" s="7" t="s">
        <v>587</v>
      </c>
      <c r="MI54" s="7" t="s">
        <v>576</v>
      </c>
      <c r="MJ54" s="7" t="s">
        <v>576</v>
      </c>
      <c r="MK54" s="7" t="s">
        <v>591</v>
      </c>
      <c r="ML54" s="7" t="s">
        <v>591</v>
      </c>
      <c r="MM54" s="7" t="s">
        <v>579</v>
      </c>
      <c r="MN54" s="7" t="s">
        <v>579</v>
      </c>
      <c r="MO54" s="7" t="s">
        <v>579</v>
      </c>
      <c r="MP54" s="7" t="s">
        <v>579</v>
      </c>
      <c r="MQ54" s="7" t="s">
        <v>591</v>
      </c>
      <c r="MR54" s="7" t="s">
        <v>591</v>
      </c>
      <c r="MS54" s="7" t="s">
        <v>591</v>
      </c>
      <c r="MT54" s="7" t="s">
        <v>591</v>
      </c>
      <c r="MU54" s="7" t="s">
        <v>579</v>
      </c>
      <c r="MV54" s="7" t="s">
        <v>579</v>
      </c>
      <c r="MW54" s="7" t="s">
        <v>579</v>
      </c>
      <c r="MX54" s="7" t="s">
        <v>579</v>
      </c>
      <c r="MY54" s="7" t="s">
        <v>579</v>
      </c>
      <c r="MZ54" s="7" t="s">
        <v>579</v>
      </c>
      <c r="NA54" s="7" t="s">
        <v>579</v>
      </c>
      <c r="NB54" s="7" t="s">
        <v>579</v>
      </c>
      <c r="NC54" s="7" t="s">
        <v>579</v>
      </c>
      <c r="ND54" s="7" t="s">
        <v>579</v>
      </c>
      <c r="NE54" s="7" t="s">
        <v>579</v>
      </c>
      <c r="NF54" s="7" t="s">
        <v>579</v>
      </c>
      <c r="NG54" s="7" t="s">
        <v>2111</v>
      </c>
      <c r="NH54" s="7" t="s">
        <v>2126</v>
      </c>
      <c r="NI54" s="7" t="s">
        <v>2193</v>
      </c>
      <c r="NJ54" s="7" t="s">
        <v>2194</v>
      </c>
      <c r="NK54" s="7" t="s">
        <v>579</v>
      </c>
      <c r="NL54" s="7" t="s">
        <v>579</v>
      </c>
      <c r="NM54" s="7" t="s">
        <v>579</v>
      </c>
      <c r="NN54" s="7" t="s">
        <v>579</v>
      </c>
      <c r="NO54" s="7" t="s">
        <v>574</v>
      </c>
      <c r="NP54" s="7" t="s">
        <v>574</v>
      </c>
      <c r="NQ54" s="7" t="s">
        <v>648</v>
      </c>
      <c r="NR54" s="7" t="s">
        <v>648</v>
      </c>
      <c r="NS54" s="7" t="s">
        <v>611</v>
      </c>
      <c r="NT54" s="7" t="s">
        <v>611</v>
      </c>
      <c r="NU54" s="7" t="s">
        <v>611</v>
      </c>
      <c r="NV54" s="7" t="s">
        <v>611</v>
      </c>
      <c r="NW54" s="7" t="s">
        <v>611</v>
      </c>
      <c r="NX54" s="7" t="s">
        <v>611</v>
      </c>
      <c r="NY54" s="7" t="s">
        <v>611</v>
      </c>
      <c r="NZ54" s="7" t="s">
        <v>611</v>
      </c>
      <c r="OA54" s="7" t="s">
        <v>579</v>
      </c>
      <c r="OB54" s="7" t="s">
        <v>579</v>
      </c>
      <c r="OC54" s="7" t="s">
        <v>579</v>
      </c>
      <c r="OD54" s="7" t="s">
        <v>579</v>
      </c>
      <c r="OE54" s="7" t="s">
        <v>579</v>
      </c>
      <c r="OF54" s="7" t="s">
        <v>579</v>
      </c>
      <c r="OG54" s="7" t="s">
        <v>579</v>
      </c>
      <c r="OH54" s="7" t="s">
        <v>579</v>
      </c>
      <c r="OI54" s="7" t="s">
        <v>579</v>
      </c>
      <c r="OJ54" s="7" t="s">
        <v>579</v>
      </c>
      <c r="OK54" s="7" t="s">
        <v>579</v>
      </c>
      <c r="OL54" s="7" t="s">
        <v>579</v>
      </c>
      <c r="OM54" s="7" t="s">
        <v>611</v>
      </c>
      <c r="ON54" s="7" t="s">
        <v>611</v>
      </c>
      <c r="OO54" s="7" t="s">
        <v>579</v>
      </c>
      <c r="OP54" s="7" t="s">
        <v>579</v>
      </c>
      <c r="OQ54" s="7" t="s">
        <v>579</v>
      </c>
      <c r="OR54" s="7" t="s">
        <v>579</v>
      </c>
      <c r="OS54" s="7" t="s">
        <v>579</v>
      </c>
      <c r="OT54" s="7" t="s">
        <v>579</v>
      </c>
      <c r="OU54" s="7" t="s">
        <v>579</v>
      </c>
      <c r="OV54" s="7" t="s">
        <v>579</v>
      </c>
      <c r="OW54" s="7" t="s">
        <v>649</v>
      </c>
      <c r="OX54" s="7" t="s">
        <v>649</v>
      </c>
      <c r="OY54" s="7" t="s">
        <v>579</v>
      </c>
      <c r="OZ54" s="7" t="s">
        <v>579</v>
      </c>
      <c r="PA54" s="7" t="s">
        <v>613</v>
      </c>
      <c r="PB54" s="7" t="s">
        <v>611</v>
      </c>
      <c r="PC54" s="7" t="s">
        <v>579</v>
      </c>
      <c r="PD54" s="7" t="s">
        <v>579</v>
      </c>
      <c r="PE54" s="7" t="s">
        <v>579</v>
      </c>
      <c r="PF54" s="7" t="s">
        <v>579</v>
      </c>
      <c r="PG54" s="7" t="s">
        <v>579</v>
      </c>
      <c r="PH54" s="7" t="s">
        <v>579</v>
      </c>
      <c r="PI54" s="7" t="s">
        <v>579</v>
      </c>
      <c r="PJ54" s="7" t="s">
        <v>579</v>
      </c>
      <c r="PK54" s="7" t="s">
        <v>650</v>
      </c>
      <c r="PL54" s="7" t="s">
        <v>669</v>
      </c>
      <c r="PM54" s="7" t="s">
        <v>651</v>
      </c>
      <c r="PN54" s="7" t="s">
        <v>651</v>
      </c>
      <c r="PO54" s="7" t="s">
        <v>579</v>
      </c>
      <c r="PP54" s="7" t="s">
        <v>579</v>
      </c>
      <c r="PQ54" s="7" t="s">
        <v>611</v>
      </c>
      <c r="PR54" s="7" t="s">
        <v>611</v>
      </c>
      <c r="PS54" s="7" t="s">
        <v>579</v>
      </c>
      <c r="PT54" s="7" t="s">
        <v>579</v>
      </c>
      <c r="PU54" s="7" t="s">
        <v>650</v>
      </c>
      <c r="PV54" s="7" t="s">
        <v>650</v>
      </c>
      <c r="PW54" s="7" t="s">
        <v>611</v>
      </c>
      <c r="PX54" s="7" t="s">
        <v>611</v>
      </c>
      <c r="PY54" s="7" t="s">
        <v>579</v>
      </c>
      <c r="PZ54" s="7" t="s">
        <v>579</v>
      </c>
      <c r="QA54" s="7" t="s">
        <v>579</v>
      </c>
      <c r="QB54" s="7" t="s">
        <v>579</v>
      </c>
      <c r="QC54" s="7" t="s">
        <v>591</v>
      </c>
      <c r="QD54" s="7" t="s">
        <v>591</v>
      </c>
      <c r="QE54" s="7" t="s">
        <v>579</v>
      </c>
      <c r="QF54" s="7" t="s">
        <v>610</v>
      </c>
      <c r="QG54" s="7" t="s">
        <v>579</v>
      </c>
      <c r="QH54" s="7" t="s">
        <v>579</v>
      </c>
      <c r="QI54" s="7" t="s">
        <v>579</v>
      </c>
      <c r="QJ54" s="7" t="s">
        <v>702</v>
      </c>
      <c r="QK54" s="7" t="s">
        <v>579</v>
      </c>
      <c r="QL54" s="7" t="s">
        <v>579</v>
      </c>
      <c r="QM54" s="7" t="s">
        <v>591</v>
      </c>
      <c r="QN54" s="7" t="s">
        <v>591</v>
      </c>
      <c r="QO54" s="7" t="s">
        <v>591</v>
      </c>
      <c r="QP54" s="7" t="s">
        <v>2182</v>
      </c>
      <c r="QQ54" s="7" t="s">
        <v>591</v>
      </c>
      <c r="QR54" s="7" t="s">
        <v>591</v>
      </c>
      <c r="QS54" s="7" t="s">
        <v>591</v>
      </c>
      <c r="QT54" s="7" t="s">
        <v>591</v>
      </c>
      <c r="QU54" s="7" t="s">
        <v>2195</v>
      </c>
      <c r="QV54" s="7" t="s">
        <v>2195</v>
      </c>
      <c r="QW54" s="7" t="s">
        <v>640</v>
      </c>
      <c r="QX54" s="7" t="s">
        <v>656</v>
      </c>
      <c r="QY54" s="7" t="s">
        <v>603</v>
      </c>
      <c r="QZ54" s="7" t="s">
        <v>579</v>
      </c>
      <c r="RA54" s="7" t="s">
        <v>605</v>
      </c>
      <c r="RB54" s="7" t="s">
        <v>605</v>
      </c>
      <c r="RC54" s="7" t="s">
        <v>592</v>
      </c>
      <c r="RD54" s="7" t="s">
        <v>2175</v>
      </c>
      <c r="RE54" s="7" t="s">
        <v>591</v>
      </c>
      <c r="RF54" s="7" t="s">
        <v>591</v>
      </c>
      <c r="RG54" s="7" t="s">
        <v>591</v>
      </c>
      <c r="RH54" s="7" t="s">
        <v>591</v>
      </c>
      <c r="RI54" s="7" t="s">
        <v>591</v>
      </c>
      <c r="RJ54" s="7" t="s">
        <v>591</v>
      </c>
      <c r="RK54" s="7" t="s">
        <v>591</v>
      </c>
      <c r="RL54" s="7" t="s">
        <v>591</v>
      </c>
      <c r="RM54" s="7" t="s">
        <v>591</v>
      </c>
      <c r="RN54" s="7" t="s">
        <v>591</v>
      </c>
      <c r="RO54" s="7" t="s">
        <v>591</v>
      </c>
      <c r="RP54" s="7" t="s">
        <v>591</v>
      </c>
      <c r="RQ54" s="7" t="s">
        <v>591</v>
      </c>
      <c r="RR54" s="7" t="s">
        <v>591</v>
      </c>
      <c r="RS54" s="7" t="s">
        <v>591</v>
      </c>
      <c r="RT54" s="7" t="s">
        <v>591</v>
      </c>
      <c r="RU54" s="7" t="s">
        <v>591</v>
      </c>
      <c r="RV54" s="7" t="s">
        <v>591</v>
      </c>
      <c r="RW54" s="7" t="s">
        <v>591</v>
      </c>
      <c r="RX54" s="7" t="s">
        <v>591</v>
      </c>
      <c r="RY54" s="7" t="s">
        <v>591</v>
      </c>
      <c r="RZ54" s="7" t="s">
        <v>591</v>
      </c>
      <c r="SA54" s="7" t="s">
        <v>591</v>
      </c>
      <c r="SB54" s="7" t="s">
        <v>591</v>
      </c>
      <c r="SC54" s="7" t="s">
        <v>591</v>
      </c>
      <c r="SD54" s="7" t="s">
        <v>591</v>
      </c>
      <c r="SE54" s="7" t="s">
        <v>591</v>
      </c>
      <c r="SF54" s="7" t="s">
        <v>591</v>
      </c>
      <c r="SG54" s="7" t="s">
        <v>591</v>
      </c>
      <c r="SH54" s="7" t="s">
        <v>591</v>
      </c>
      <c r="SI54" s="7" t="s">
        <v>579</v>
      </c>
      <c r="SJ54" s="7" t="s">
        <v>579</v>
      </c>
      <c r="SK54" s="7" t="s">
        <v>591</v>
      </c>
      <c r="SL54" s="7" t="s">
        <v>591</v>
      </c>
      <c r="SM54" s="7" t="s">
        <v>611</v>
      </c>
      <c r="SN54" s="7" t="s">
        <v>611</v>
      </c>
      <c r="SO54" s="7" t="s">
        <v>611</v>
      </c>
      <c r="SP54" s="7" t="s">
        <v>611</v>
      </c>
      <c r="SQ54" s="7" t="s">
        <v>579</v>
      </c>
      <c r="SR54" s="7" t="s">
        <v>579</v>
      </c>
      <c r="SS54" s="7" t="s">
        <v>610</v>
      </c>
      <c r="ST54" s="7" t="s">
        <v>610</v>
      </c>
      <c r="SU54" s="7" t="s">
        <v>657</v>
      </c>
      <c r="SV54" s="7" t="s">
        <v>657</v>
      </c>
      <c r="SW54" s="7" t="s">
        <v>579</v>
      </c>
      <c r="SX54" s="7" t="s">
        <v>579</v>
      </c>
      <c r="SY54" s="7" t="s">
        <v>579</v>
      </c>
      <c r="SZ54" s="7" t="s">
        <v>579</v>
      </c>
      <c r="TA54" s="7" t="s">
        <v>579</v>
      </c>
      <c r="TB54" s="7" t="s">
        <v>579</v>
      </c>
      <c r="TC54" s="7" t="s">
        <v>579</v>
      </c>
      <c r="TD54" s="7" t="s">
        <v>579</v>
      </c>
      <c r="TE54" s="7" t="s">
        <v>579</v>
      </c>
      <c r="TF54" s="7" t="s">
        <v>579</v>
      </c>
      <c r="TG54" s="7" t="s">
        <v>579</v>
      </c>
      <c r="TH54" s="7" t="s">
        <v>579</v>
      </c>
      <c r="TI54" s="7" t="s">
        <v>579</v>
      </c>
      <c r="TJ54" s="7" t="s">
        <v>579</v>
      </c>
      <c r="TK54" s="7" t="s">
        <v>579</v>
      </c>
      <c r="TL54" s="7" t="s">
        <v>579</v>
      </c>
      <c r="TM54" s="7" t="s">
        <v>579</v>
      </c>
      <c r="TN54" s="7" t="s">
        <v>579</v>
      </c>
      <c r="TO54" s="7" t="s">
        <v>579</v>
      </c>
      <c r="TP54" s="7" t="s">
        <v>579</v>
      </c>
      <c r="TQ54" s="7" t="s">
        <v>579</v>
      </c>
      <c r="TR54" s="7" t="s">
        <v>579</v>
      </c>
      <c r="TS54" s="7" t="s">
        <v>579</v>
      </c>
      <c r="TT54" s="7" t="s">
        <v>702</v>
      </c>
      <c r="TU54" s="7" t="s">
        <v>579</v>
      </c>
      <c r="TV54" s="7" t="s">
        <v>579</v>
      </c>
      <c r="TW54" s="7" t="s">
        <v>579</v>
      </c>
      <c r="TX54" s="7" t="s">
        <v>579</v>
      </c>
      <c r="UI54" s="7" t="s">
        <v>579</v>
      </c>
      <c r="UJ54" s="7" t="s">
        <v>579</v>
      </c>
      <c r="UK54" s="7" t="s">
        <v>611</v>
      </c>
      <c r="UL54" s="7" t="s">
        <v>611</v>
      </c>
      <c r="UM54" s="7" t="s">
        <v>611</v>
      </c>
      <c r="UN54" s="7" t="s">
        <v>611</v>
      </c>
      <c r="UQ54" s="7" t="s">
        <v>645</v>
      </c>
      <c r="UR54" s="7" t="s">
        <v>645</v>
      </c>
      <c r="US54" s="7" t="s">
        <v>658</v>
      </c>
      <c r="UT54" s="7" t="s">
        <v>659</v>
      </c>
      <c r="UU54" s="7" t="s">
        <v>579</v>
      </c>
      <c r="UV54" s="7" t="s">
        <v>572</v>
      </c>
      <c r="UW54" s="7" t="s">
        <v>703</v>
      </c>
      <c r="UX54" s="7" t="s">
        <v>703</v>
      </c>
      <c r="UY54" s="7" t="s">
        <v>577</v>
      </c>
      <c r="UZ54" s="7" t="s">
        <v>704</v>
      </c>
      <c r="VA54" s="7" t="s">
        <v>705</v>
      </c>
      <c r="VB54" s="7" t="s">
        <v>572</v>
      </c>
    </row>
    <row r="55" spans="1:574" s="7" customFormat="1" x14ac:dyDescent="0.25">
      <c r="A55" s="7" t="s">
        <v>572</v>
      </c>
      <c r="B55" s="7" t="s">
        <v>2196</v>
      </c>
      <c r="C55" s="7" t="s">
        <v>574</v>
      </c>
      <c r="D55" s="7" t="s">
        <v>2197</v>
      </c>
      <c r="E55" s="7" t="s">
        <v>574</v>
      </c>
      <c r="F55" s="7" t="s">
        <v>576</v>
      </c>
      <c r="G55" s="7" t="s">
        <v>576</v>
      </c>
      <c r="H55" s="7" t="s">
        <v>577</v>
      </c>
      <c r="I55" s="7" t="s">
        <v>578</v>
      </c>
      <c r="J55" s="7" t="s">
        <v>578</v>
      </c>
      <c r="K55" s="7" t="s">
        <v>577</v>
      </c>
      <c r="L55" s="7" t="s">
        <v>579</v>
      </c>
      <c r="M55" s="7" t="s">
        <v>579</v>
      </c>
      <c r="N55" s="7" t="s">
        <v>577</v>
      </c>
      <c r="O55" s="7" t="s">
        <v>579</v>
      </c>
      <c r="P55" s="7" t="s">
        <v>579</v>
      </c>
      <c r="Q55" s="7" t="s">
        <v>577</v>
      </c>
      <c r="R55" s="7" t="s">
        <v>579</v>
      </c>
      <c r="S55" s="7" t="s">
        <v>579</v>
      </c>
      <c r="T55" s="7" t="s">
        <v>577</v>
      </c>
      <c r="U55" s="7" t="s">
        <v>579</v>
      </c>
      <c r="V55" s="7" t="s">
        <v>579</v>
      </c>
      <c r="W55" s="7" t="s">
        <v>577</v>
      </c>
      <c r="X55" s="7" t="s">
        <v>2026</v>
      </c>
      <c r="Y55" s="7" t="s">
        <v>2026</v>
      </c>
      <c r="Z55" s="7" t="s">
        <v>577</v>
      </c>
      <c r="AA55" s="7" t="s">
        <v>2027</v>
      </c>
      <c r="AB55" s="7" t="s">
        <v>2027</v>
      </c>
      <c r="AC55" s="7" t="s">
        <v>577</v>
      </c>
      <c r="AD55" s="7" t="s">
        <v>2028</v>
      </c>
      <c r="AE55" s="7" t="s">
        <v>2028</v>
      </c>
      <c r="AF55" s="7" t="s">
        <v>577</v>
      </c>
      <c r="AG55" s="7" t="s">
        <v>2029</v>
      </c>
      <c r="AH55" s="7" t="s">
        <v>2029</v>
      </c>
      <c r="AI55" s="7" t="s">
        <v>577</v>
      </c>
      <c r="AL55" s="7" t="s">
        <v>577</v>
      </c>
      <c r="AO55" s="7" t="s">
        <v>577</v>
      </c>
      <c r="AP55" s="7" t="s">
        <v>584</v>
      </c>
      <c r="AQ55" s="7" t="s">
        <v>585</v>
      </c>
      <c r="AR55" s="7" t="s">
        <v>577</v>
      </c>
      <c r="AS55" s="7" t="s">
        <v>586</v>
      </c>
      <c r="AT55" s="7" t="s">
        <v>586</v>
      </c>
      <c r="AU55" s="7" t="s">
        <v>577</v>
      </c>
      <c r="AV55" s="7" t="s">
        <v>645</v>
      </c>
      <c r="AW55" s="7" t="s">
        <v>645</v>
      </c>
      <c r="AX55" s="7" t="s">
        <v>577</v>
      </c>
      <c r="AY55" s="7" t="s">
        <v>713</v>
      </c>
      <c r="AZ55" s="7" t="s">
        <v>713</v>
      </c>
      <c r="BA55" s="7" t="s">
        <v>577</v>
      </c>
      <c r="BB55" s="7" t="s">
        <v>579</v>
      </c>
      <c r="BC55" s="7" t="s">
        <v>579</v>
      </c>
      <c r="BD55" s="7" t="s">
        <v>577</v>
      </c>
      <c r="BE55" s="7" t="s">
        <v>579</v>
      </c>
      <c r="BF55" s="7" t="s">
        <v>579</v>
      </c>
      <c r="BG55" s="7" t="s">
        <v>577</v>
      </c>
      <c r="BH55" s="7" t="s">
        <v>714</v>
      </c>
      <c r="BI55" s="7" t="s">
        <v>714</v>
      </c>
      <c r="BJ55" s="7" t="s">
        <v>577</v>
      </c>
      <c r="BK55" s="7" t="s">
        <v>579</v>
      </c>
      <c r="BL55" s="7" t="s">
        <v>579</v>
      </c>
      <c r="BM55" s="7" t="s">
        <v>577</v>
      </c>
      <c r="BN55" s="7" t="s">
        <v>579</v>
      </c>
      <c r="BO55" s="7" t="s">
        <v>579</v>
      </c>
      <c r="BP55" s="7" t="s">
        <v>577</v>
      </c>
      <c r="BQ55" s="7" t="s">
        <v>579</v>
      </c>
      <c r="BR55" s="7" t="s">
        <v>579</v>
      </c>
      <c r="BS55" s="7" t="s">
        <v>577</v>
      </c>
      <c r="BT55" s="7" t="s">
        <v>579</v>
      </c>
      <c r="BU55" s="7" t="s">
        <v>760</v>
      </c>
      <c r="BV55" s="7" t="s">
        <v>760</v>
      </c>
      <c r="BW55" s="7" t="s">
        <v>577</v>
      </c>
      <c r="BX55" s="7" t="s">
        <v>590</v>
      </c>
      <c r="BY55" s="7" t="s">
        <v>590</v>
      </c>
      <c r="BZ55" s="7" t="s">
        <v>577</v>
      </c>
      <c r="CA55" s="7" t="s">
        <v>579</v>
      </c>
      <c r="CB55" s="7" t="s">
        <v>579</v>
      </c>
      <c r="CC55" s="7" t="s">
        <v>577</v>
      </c>
      <c r="CD55" s="7" t="s">
        <v>579</v>
      </c>
      <c r="CE55" s="7" t="s">
        <v>579</v>
      </c>
      <c r="CF55" s="7" t="s">
        <v>577</v>
      </c>
      <c r="CG55" s="7" t="s">
        <v>591</v>
      </c>
      <c r="CH55" s="7" t="s">
        <v>592</v>
      </c>
      <c r="CI55" s="7" t="s">
        <v>577</v>
      </c>
      <c r="CJ55" s="7" t="s">
        <v>593</v>
      </c>
      <c r="CK55" s="7" t="s">
        <v>2198</v>
      </c>
      <c r="CL55" s="7" t="s">
        <v>577</v>
      </c>
      <c r="CM55" s="7" t="s">
        <v>593</v>
      </c>
      <c r="CN55" s="7" t="s">
        <v>2198</v>
      </c>
      <c r="CO55" s="7" t="s">
        <v>577</v>
      </c>
      <c r="CP55" s="7" t="s">
        <v>592</v>
      </c>
      <c r="CQ55" s="7" t="s">
        <v>592</v>
      </c>
      <c r="CR55" s="7" t="s">
        <v>577</v>
      </c>
      <c r="CS55" s="7" t="s">
        <v>592</v>
      </c>
      <c r="CT55" s="7" t="s">
        <v>592</v>
      </c>
      <c r="CU55" s="7" t="s">
        <v>577</v>
      </c>
      <c r="CV55" s="7" t="s">
        <v>2199</v>
      </c>
      <c r="CW55" s="7" t="s">
        <v>2199</v>
      </c>
      <c r="CX55" s="7" t="s">
        <v>572</v>
      </c>
      <c r="CY55" s="7" t="s">
        <v>592</v>
      </c>
      <c r="CZ55" s="7" t="s">
        <v>592</v>
      </c>
      <c r="DA55" s="7" t="s">
        <v>577</v>
      </c>
      <c r="DB55" s="7" t="s">
        <v>591</v>
      </c>
      <c r="DC55" s="7" t="s">
        <v>2198</v>
      </c>
      <c r="DD55" s="7" t="s">
        <v>577</v>
      </c>
      <c r="DE55" s="7" t="s">
        <v>2200</v>
      </c>
      <c r="DF55" s="7" t="s">
        <v>2201</v>
      </c>
      <c r="DG55" s="7" t="s">
        <v>577</v>
      </c>
      <c r="DH55" s="7" t="s">
        <v>2312</v>
      </c>
      <c r="DI55" s="7" t="s">
        <v>2311</v>
      </c>
      <c r="DJ55" s="7" t="s">
        <v>577</v>
      </c>
      <c r="DK55" s="7" t="s">
        <v>579</v>
      </c>
      <c r="DL55" s="7" t="s">
        <v>579</v>
      </c>
      <c r="DM55" s="7" t="s">
        <v>577</v>
      </c>
      <c r="DN55" s="7" t="s">
        <v>591</v>
      </c>
      <c r="DO55" s="7" t="s">
        <v>591</v>
      </c>
      <c r="DP55" s="7" t="s">
        <v>577</v>
      </c>
      <c r="DQ55" s="7" t="s">
        <v>579</v>
      </c>
      <c r="DR55" s="7" t="s">
        <v>579</v>
      </c>
      <c r="DS55" s="7" t="s">
        <v>577</v>
      </c>
      <c r="DT55" s="7" t="s">
        <v>579</v>
      </c>
      <c r="DU55" s="7" t="s">
        <v>579</v>
      </c>
      <c r="DV55" s="7" t="s">
        <v>577</v>
      </c>
      <c r="DW55" s="7" t="s">
        <v>579</v>
      </c>
      <c r="DX55" s="7" t="s">
        <v>579</v>
      </c>
      <c r="DY55" s="7" t="s">
        <v>577</v>
      </c>
      <c r="DZ55" s="7" t="s">
        <v>579</v>
      </c>
      <c r="EA55" s="7" t="s">
        <v>579</v>
      </c>
      <c r="EB55" s="7" t="s">
        <v>577</v>
      </c>
      <c r="EC55" s="7" t="s">
        <v>2111</v>
      </c>
      <c r="ED55" s="7" t="s">
        <v>2126</v>
      </c>
      <c r="EE55" s="7" t="s">
        <v>2202</v>
      </c>
      <c r="EF55" s="7" t="s">
        <v>2202</v>
      </c>
      <c r="EG55" s="7" t="s">
        <v>2203</v>
      </c>
      <c r="EH55" s="7" t="s">
        <v>2204</v>
      </c>
      <c r="EI55" s="7" t="s">
        <v>2111</v>
      </c>
      <c r="EJ55" s="7" t="s">
        <v>2126</v>
      </c>
      <c r="EK55" s="7" t="s">
        <v>604</v>
      </c>
      <c r="EL55" s="7" t="s">
        <v>604</v>
      </c>
      <c r="EM55" s="7" t="s">
        <v>605</v>
      </c>
      <c r="EN55" s="7" t="s">
        <v>605</v>
      </c>
      <c r="EO55" s="7" t="s">
        <v>606</v>
      </c>
      <c r="EP55" s="7" t="s">
        <v>606</v>
      </c>
      <c r="EQ55" s="7" t="s">
        <v>607</v>
      </c>
      <c r="ER55" s="7" t="s">
        <v>607</v>
      </c>
      <c r="ES55" s="7" t="s">
        <v>608</v>
      </c>
      <c r="ET55" s="7" t="s">
        <v>608</v>
      </c>
      <c r="EW55" s="7" t="s">
        <v>604</v>
      </c>
      <c r="EX55" s="7" t="s">
        <v>604</v>
      </c>
      <c r="FA55" s="7" t="s">
        <v>610</v>
      </c>
      <c r="FB55" s="7" t="s">
        <v>610</v>
      </c>
      <c r="FC55" s="7" t="s">
        <v>610</v>
      </c>
      <c r="FD55" s="7" t="s">
        <v>610</v>
      </c>
      <c r="FE55" s="7" t="s">
        <v>611</v>
      </c>
      <c r="FF55" s="7" t="s">
        <v>611</v>
      </c>
      <c r="FG55" s="7" t="s">
        <v>604</v>
      </c>
      <c r="FH55" s="7" t="s">
        <v>604</v>
      </c>
      <c r="FI55" s="7" t="s">
        <v>610</v>
      </c>
      <c r="FJ55" s="7" t="s">
        <v>610</v>
      </c>
      <c r="FK55" s="7" t="s">
        <v>611</v>
      </c>
      <c r="FL55" s="7" t="s">
        <v>611</v>
      </c>
      <c r="FM55" s="7" t="s">
        <v>2111</v>
      </c>
      <c r="FN55" s="7" t="s">
        <v>2126</v>
      </c>
      <c r="FO55" s="7" t="s">
        <v>613</v>
      </c>
      <c r="FP55" s="7" t="s">
        <v>613</v>
      </c>
      <c r="FQ55" s="7" t="s">
        <v>579</v>
      </c>
      <c r="FR55" s="7" t="s">
        <v>579</v>
      </c>
      <c r="FS55" s="7" t="s">
        <v>2038</v>
      </c>
      <c r="FT55" s="7" t="s">
        <v>2038</v>
      </c>
      <c r="FU55" s="7" t="s">
        <v>579</v>
      </c>
      <c r="FV55" s="7" t="s">
        <v>579</v>
      </c>
      <c r="FW55" s="7" t="s">
        <v>579</v>
      </c>
      <c r="FX55" s="7" t="s">
        <v>579</v>
      </c>
      <c r="FY55" s="7" t="s">
        <v>2205</v>
      </c>
      <c r="FZ55" s="7" t="s">
        <v>2205</v>
      </c>
      <c r="GA55" s="7" t="s">
        <v>616</v>
      </c>
      <c r="GB55" s="7" t="s">
        <v>617</v>
      </c>
      <c r="GM55" s="7" t="s">
        <v>2040</v>
      </c>
      <c r="GN55" s="7" t="s">
        <v>2040</v>
      </c>
      <c r="GO55" s="7" t="s">
        <v>2206</v>
      </c>
      <c r="GP55" s="7" t="s">
        <v>2040</v>
      </c>
      <c r="GQ55" s="7" t="s">
        <v>576</v>
      </c>
      <c r="GR55" s="7" t="s">
        <v>576</v>
      </c>
      <c r="GS55" s="7" t="s">
        <v>620</v>
      </c>
      <c r="GT55" s="7" t="s">
        <v>620</v>
      </c>
      <c r="GU55" s="7" t="s">
        <v>621</v>
      </c>
      <c r="GV55" s="7" t="s">
        <v>621</v>
      </c>
      <c r="GW55" s="7" t="s">
        <v>622</v>
      </c>
      <c r="GX55" s="7" t="s">
        <v>622</v>
      </c>
      <c r="GY55" s="7" t="s">
        <v>623</v>
      </c>
      <c r="GZ55" s="7" t="s">
        <v>623</v>
      </c>
      <c r="HA55" s="7" t="s">
        <v>579</v>
      </c>
      <c r="HB55" s="7" t="s">
        <v>579</v>
      </c>
      <c r="HC55" s="7" t="s">
        <v>610</v>
      </c>
      <c r="HD55" s="7" t="s">
        <v>610</v>
      </c>
      <c r="HG55" s="7" t="s">
        <v>2207</v>
      </c>
      <c r="HH55" s="7" t="s">
        <v>2208</v>
      </c>
      <c r="HI55" s="7" t="s">
        <v>579</v>
      </c>
      <c r="HJ55" s="7" t="s">
        <v>579</v>
      </c>
      <c r="HK55" s="7" t="s">
        <v>579</v>
      </c>
      <c r="HL55" s="7" t="s">
        <v>579</v>
      </c>
      <c r="HM55" s="7" t="s">
        <v>2202</v>
      </c>
      <c r="HN55" s="7" t="s">
        <v>2202</v>
      </c>
      <c r="HO55" s="7" t="s">
        <v>626</v>
      </c>
      <c r="HP55" s="7" t="s">
        <v>626</v>
      </c>
      <c r="HQ55" s="7" t="s">
        <v>627</v>
      </c>
      <c r="HR55" s="7" t="s">
        <v>627</v>
      </c>
      <c r="HS55" s="7" t="s">
        <v>628</v>
      </c>
      <c r="HT55" s="7" t="s">
        <v>628</v>
      </c>
      <c r="HU55" s="7" t="s">
        <v>587</v>
      </c>
      <c r="HV55" s="7" t="s">
        <v>587</v>
      </c>
      <c r="HW55" s="7" t="s">
        <v>591</v>
      </c>
      <c r="HX55" s="7" t="s">
        <v>591</v>
      </c>
      <c r="HY55" s="7" t="s">
        <v>579</v>
      </c>
      <c r="HZ55" s="7" t="s">
        <v>579</v>
      </c>
      <c r="IA55" s="7" t="s">
        <v>2209</v>
      </c>
      <c r="IB55" s="7" t="s">
        <v>2209</v>
      </c>
      <c r="IC55" s="7" t="s">
        <v>609</v>
      </c>
      <c r="ID55" s="7" t="s">
        <v>609</v>
      </c>
      <c r="IE55" s="7" t="s">
        <v>630</v>
      </c>
      <c r="IF55" s="7" t="s">
        <v>630</v>
      </c>
      <c r="IG55" s="7" t="s">
        <v>611</v>
      </c>
      <c r="IH55" s="7" t="s">
        <v>611</v>
      </c>
      <c r="II55" s="7" t="s">
        <v>780</v>
      </c>
      <c r="IJ55" s="7" t="s">
        <v>780</v>
      </c>
      <c r="IK55" s="7" t="s">
        <v>760</v>
      </c>
      <c r="IL55" s="7" t="s">
        <v>760</v>
      </c>
      <c r="IM55" s="7" t="s">
        <v>2044</v>
      </c>
      <c r="IN55" s="7" t="s">
        <v>2044</v>
      </c>
      <c r="IO55" s="7" t="s">
        <v>691</v>
      </c>
      <c r="IP55" s="7" t="s">
        <v>691</v>
      </c>
      <c r="IQ55" s="7" t="s">
        <v>579</v>
      </c>
      <c r="IR55" s="7" t="s">
        <v>579</v>
      </c>
      <c r="IS55" s="7" t="s">
        <v>611</v>
      </c>
      <c r="IT55" s="7" t="s">
        <v>611</v>
      </c>
      <c r="IU55" s="7" t="s">
        <v>579</v>
      </c>
      <c r="IV55" s="7" t="s">
        <v>579</v>
      </c>
      <c r="IW55" s="7" t="s">
        <v>579</v>
      </c>
      <c r="IX55" s="7" t="s">
        <v>579</v>
      </c>
      <c r="IY55" s="7" t="s">
        <v>579</v>
      </c>
      <c r="IZ55" s="7" t="s">
        <v>579</v>
      </c>
      <c r="JA55" s="7" t="s">
        <v>579</v>
      </c>
      <c r="JB55" s="7" t="s">
        <v>579</v>
      </c>
      <c r="JC55" s="7" t="s">
        <v>579</v>
      </c>
      <c r="JD55" s="7" t="s">
        <v>2126</v>
      </c>
      <c r="JE55" s="7" t="s">
        <v>635</v>
      </c>
      <c r="JF55" s="7" t="s">
        <v>635</v>
      </c>
      <c r="JG55" s="7" t="s">
        <v>2045</v>
      </c>
      <c r="JH55" s="7" t="s">
        <v>2045</v>
      </c>
      <c r="JI55" s="7" t="s">
        <v>591</v>
      </c>
      <c r="JJ55" s="7" t="s">
        <v>2210</v>
      </c>
      <c r="JK55" s="7" t="s">
        <v>591</v>
      </c>
      <c r="JL55" s="7" t="s">
        <v>591</v>
      </c>
      <c r="JM55" s="7" t="s">
        <v>591</v>
      </c>
      <c r="JN55" s="7" t="s">
        <v>591</v>
      </c>
      <c r="JO55" s="7" t="s">
        <v>591</v>
      </c>
      <c r="JP55" s="7" t="s">
        <v>591</v>
      </c>
      <c r="JQ55" s="7" t="s">
        <v>591</v>
      </c>
      <c r="JR55" s="7" t="s">
        <v>591</v>
      </c>
      <c r="JS55" s="7" t="s">
        <v>639</v>
      </c>
      <c r="JT55" s="7" t="s">
        <v>639</v>
      </c>
      <c r="JU55" s="7" t="s">
        <v>639</v>
      </c>
      <c r="JV55" s="7" t="s">
        <v>591</v>
      </c>
      <c r="JW55" s="7" t="s">
        <v>591</v>
      </c>
      <c r="JX55" s="7" t="s">
        <v>591</v>
      </c>
      <c r="JY55" s="7" t="s">
        <v>591</v>
      </c>
      <c r="JZ55" s="7" t="s">
        <v>591</v>
      </c>
      <c r="KA55" s="7" t="s">
        <v>591</v>
      </c>
      <c r="KB55" s="7" t="s">
        <v>591</v>
      </c>
      <c r="KC55" s="7" t="s">
        <v>591</v>
      </c>
      <c r="KD55" s="7" t="s">
        <v>591</v>
      </c>
      <c r="KE55" s="7" t="s">
        <v>591</v>
      </c>
      <c r="KF55" s="7" t="s">
        <v>591</v>
      </c>
      <c r="KG55" s="7" t="s">
        <v>640</v>
      </c>
      <c r="KH55" s="7" t="s">
        <v>640</v>
      </c>
      <c r="KI55" s="7" t="s">
        <v>603</v>
      </c>
      <c r="KJ55" s="7" t="s">
        <v>603</v>
      </c>
      <c r="KK55" s="7" t="s">
        <v>642</v>
      </c>
      <c r="KL55" s="7" t="s">
        <v>642</v>
      </c>
      <c r="KM55" s="7" t="s">
        <v>591</v>
      </c>
      <c r="KN55" s="7" t="s">
        <v>591</v>
      </c>
      <c r="KO55" s="7" t="s">
        <v>2004</v>
      </c>
      <c r="KP55" s="7" t="s">
        <v>2211</v>
      </c>
      <c r="KQ55" s="7" t="s">
        <v>591</v>
      </c>
      <c r="KR55" s="7" t="s">
        <v>591</v>
      </c>
      <c r="KS55" s="7" t="s">
        <v>591</v>
      </c>
      <c r="KT55" s="7" t="s">
        <v>591</v>
      </c>
      <c r="KU55" s="7" t="s">
        <v>591</v>
      </c>
      <c r="KV55" s="7" t="s">
        <v>591</v>
      </c>
      <c r="KW55" s="7" t="s">
        <v>591</v>
      </c>
      <c r="KX55" s="7" t="s">
        <v>591</v>
      </c>
      <c r="KY55" s="7" t="s">
        <v>579</v>
      </c>
      <c r="KZ55" s="7" t="s">
        <v>579</v>
      </c>
      <c r="LA55" s="7" t="s">
        <v>579</v>
      </c>
      <c r="LB55" s="7" t="s">
        <v>579</v>
      </c>
      <c r="LC55" s="7" t="s">
        <v>579</v>
      </c>
      <c r="LD55" s="7" t="s">
        <v>579</v>
      </c>
      <c r="LE55" s="7" t="s">
        <v>579</v>
      </c>
      <c r="LF55" s="7" t="s">
        <v>579</v>
      </c>
      <c r="LG55" s="7" t="s">
        <v>579</v>
      </c>
      <c r="LH55" s="7" t="s">
        <v>579</v>
      </c>
      <c r="LI55" s="7" t="s">
        <v>579</v>
      </c>
      <c r="LJ55" s="7" t="s">
        <v>579</v>
      </c>
      <c r="LK55" s="7" t="s">
        <v>579</v>
      </c>
      <c r="LL55" s="7" t="s">
        <v>579</v>
      </c>
      <c r="LM55" s="7" t="s">
        <v>579</v>
      </c>
      <c r="LN55" s="7" t="s">
        <v>579</v>
      </c>
      <c r="LO55" s="7" t="s">
        <v>579</v>
      </c>
      <c r="LP55" s="7" t="s">
        <v>579</v>
      </c>
      <c r="LQ55" s="7" t="s">
        <v>591</v>
      </c>
      <c r="LR55" s="7" t="s">
        <v>591</v>
      </c>
      <c r="LS55" s="7" t="s">
        <v>579</v>
      </c>
      <c r="LT55" s="7" t="s">
        <v>579</v>
      </c>
      <c r="LU55" s="7" t="s">
        <v>579</v>
      </c>
      <c r="LV55" s="7" t="s">
        <v>579</v>
      </c>
      <c r="LW55" s="7" t="s">
        <v>579</v>
      </c>
      <c r="LX55" s="7" t="s">
        <v>579</v>
      </c>
      <c r="LY55" s="7" t="s">
        <v>611</v>
      </c>
      <c r="LZ55" s="7" t="s">
        <v>611</v>
      </c>
      <c r="MA55" s="7" t="s">
        <v>579</v>
      </c>
      <c r="MB55" s="7" t="s">
        <v>579</v>
      </c>
      <c r="MC55" s="7" t="s">
        <v>579</v>
      </c>
      <c r="MD55" s="7" t="s">
        <v>579</v>
      </c>
      <c r="ME55" s="7" t="s">
        <v>645</v>
      </c>
      <c r="MF55" s="7" t="s">
        <v>645</v>
      </c>
      <c r="MG55" s="7" t="s">
        <v>587</v>
      </c>
      <c r="MH55" s="7" t="s">
        <v>587</v>
      </c>
      <c r="MI55" s="7" t="s">
        <v>576</v>
      </c>
      <c r="MJ55" s="7" t="s">
        <v>576</v>
      </c>
      <c r="MK55" s="7" t="s">
        <v>591</v>
      </c>
      <c r="ML55" s="7" t="s">
        <v>591</v>
      </c>
      <c r="MM55" s="7" t="s">
        <v>579</v>
      </c>
      <c r="MN55" s="7" t="s">
        <v>579</v>
      </c>
      <c r="MO55" s="7" t="s">
        <v>579</v>
      </c>
      <c r="MP55" s="7" t="s">
        <v>579</v>
      </c>
      <c r="MQ55" s="7" t="s">
        <v>591</v>
      </c>
      <c r="MR55" s="7" t="s">
        <v>591</v>
      </c>
      <c r="MS55" s="7" t="s">
        <v>591</v>
      </c>
      <c r="MT55" s="7" t="s">
        <v>591</v>
      </c>
      <c r="MU55" s="7" t="s">
        <v>579</v>
      </c>
      <c r="MV55" s="7" t="s">
        <v>579</v>
      </c>
      <c r="MW55" s="7" t="s">
        <v>579</v>
      </c>
      <c r="MX55" s="7" t="s">
        <v>579</v>
      </c>
      <c r="MY55" s="7" t="s">
        <v>579</v>
      </c>
      <c r="MZ55" s="7" t="s">
        <v>579</v>
      </c>
      <c r="NA55" s="7" t="s">
        <v>579</v>
      </c>
      <c r="NB55" s="7" t="s">
        <v>579</v>
      </c>
      <c r="NC55" s="7" t="s">
        <v>579</v>
      </c>
      <c r="ND55" s="7" t="s">
        <v>579</v>
      </c>
      <c r="NE55" s="7" t="s">
        <v>579</v>
      </c>
      <c r="NF55" s="7" t="s">
        <v>579</v>
      </c>
      <c r="NG55" s="7" t="s">
        <v>2111</v>
      </c>
      <c r="NH55" s="7" t="s">
        <v>2126</v>
      </c>
      <c r="NI55" s="7" t="s">
        <v>2212</v>
      </c>
      <c r="NJ55" s="7" t="s">
        <v>2213</v>
      </c>
      <c r="NK55" s="7" t="s">
        <v>579</v>
      </c>
      <c r="NL55" s="7" t="s">
        <v>579</v>
      </c>
      <c r="NM55" s="7" t="s">
        <v>579</v>
      </c>
      <c r="NN55" s="7" t="s">
        <v>579</v>
      </c>
      <c r="NO55" s="7" t="s">
        <v>574</v>
      </c>
      <c r="NP55" s="7" t="s">
        <v>574</v>
      </c>
      <c r="NQ55" s="7" t="s">
        <v>648</v>
      </c>
      <c r="NR55" s="7" t="s">
        <v>648</v>
      </c>
      <c r="NS55" s="7" t="s">
        <v>611</v>
      </c>
      <c r="NT55" s="7" t="s">
        <v>611</v>
      </c>
      <c r="NU55" s="7" t="s">
        <v>611</v>
      </c>
      <c r="NV55" s="7" t="s">
        <v>611</v>
      </c>
      <c r="NW55" s="7" t="s">
        <v>611</v>
      </c>
      <c r="NX55" s="7" t="s">
        <v>611</v>
      </c>
      <c r="NY55" s="7" t="s">
        <v>611</v>
      </c>
      <c r="NZ55" s="7" t="s">
        <v>611</v>
      </c>
      <c r="OA55" s="7" t="s">
        <v>579</v>
      </c>
      <c r="OB55" s="7" t="s">
        <v>579</v>
      </c>
      <c r="OC55" s="7" t="s">
        <v>579</v>
      </c>
      <c r="OD55" s="7" t="s">
        <v>579</v>
      </c>
      <c r="OE55" s="7" t="s">
        <v>579</v>
      </c>
      <c r="OF55" s="7" t="s">
        <v>579</v>
      </c>
      <c r="OG55" s="7" t="s">
        <v>579</v>
      </c>
      <c r="OH55" s="7" t="s">
        <v>579</v>
      </c>
      <c r="OI55" s="7" t="s">
        <v>579</v>
      </c>
      <c r="OJ55" s="7" t="s">
        <v>579</v>
      </c>
      <c r="OK55" s="7" t="s">
        <v>579</v>
      </c>
      <c r="OL55" s="7" t="s">
        <v>579</v>
      </c>
      <c r="OM55" s="7" t="s">
        <v>611</v>
      </c>
      <c r="ON55" s="7" t="s">
        <v>611</v>
      </c>
      <c r="OO55" s="7" t="s">
        <v>579</v>
      </c>
      <c r="OP55" s="7" t="s">
        <v>579</v>
      </c>
      <c r="OQ55" s="7" t="s">
        <v>579</v>
      </c>
      <c r="OR55" s="7" t="s">
        <v>579</v>
      </c>
      <c r="OS55" s="7" t="s">
        <v>579</v>
      </c>
      <c r="OT55" s="7" t="s">
        <v>579</v>
      </c>
      <c r="OU55" s="7" t="s">
        <v>579</v>
      </c>
      <c r="OV55" s="7" t="s">
        <v>579</v>
      </c>
      <c r="OW55" s="7" t="s">
        <v>649</v>
      </c>
      <c r="OX55" s="7" t="s">
        <v>649</v>
      </c>
      <c r="OY55" s="7" t="s">
        <v>579</v>
      </c>
      <c r="OZ55" s="7" t="s">
        <v>579</v>
      </c>
      <c r="PA55" s="7" t="s">
        <v>611</v>
      </c>
      <c r="PB55" s="7" t="s">
        <v>611</v>
      </c>
      <c r="PC55" s="7" t="s">
        <v>579</v>
      </c>
      <c r="PD55" s="7" t="s">
        <v>579</v>
      </c>
      <c r="PE55" s="7" t="s">
        <v>579</v>
      </c>
      <c r="PF55" s="7" t="s">
        <v>579</v>
      </c>
      <c r="PG55" s="7" t="s">
        <v>579</v>
      </c>
      <c r="PH55" s="7" t="s">
        <v>579</v>
      </c>
      <c r="PI55" s="7" t="s">
        <v>579</v>
      </c>
      <c r="PJ55" s="7" t="s">
        <v>579</v>
      </c>
      <c r="PK55" s="7" t="s">
        <v>650</v>
      </c>
      <c r="PL55" s="7" t="s">
        <v>760</v>
      </c>
      <c r="PM55" s="7" t="s">
        <v>651</v>
      </c>
      <c r="PN55" s="7" t="s">
        <v>651</v>
      </c>
      <c r="PO55" s="7" t="s">
        <v>579</v>
      </c>
      <c r="PP55" s="7" t="s">
        <v>579</v>
      </c>
      <c r="PQ55" s="7" t="s">
        <v>611</v>
      </c>
      <c r="PR55" s="7" t="s">
        <v>611</v>
      </c>
      <c r="PS55" s="7" t="s">
        <v>579</v>
      </c>
      <c r="PT55" s="7" t="s">
        <v>579</v>
      </c>
      <c r="PU55" s="7" t="s">
        <v>650</v>
      </c>
      <c r="PV55" s="7" t="s">
        <v>650</v>
      </c>
      <c r="PW55" s="7" t="s">
        <v>611</v>
      </c>
      <c r="PX55" s="7" t="s">
        <v>611</v>
      </c>
      <c r="PY55" s="7" t="s">
        <v>579</v>
      </c>
      <c r="PZ55" s="7" t="s">
        <v>579</v>
      </c>
      <c r="QA55" s="7" t="s">
        <v>579</v>
      </c>
      <c r="QB55" s="7" t="s">
        <v>579</v>
      </c>
      <c r="QC55" s="7" t="s">
        <v>591</v>
      </c>
      <c r="QD55" s="7" t="s">
        <v>591</v>
      </c>
      <c r="QE55" s="7" t="s">
        <v>579</v>
      </c>
      <c r="QF55" s="7" t="s">
        <v>610</v>
      </c>
      <c r="QG55" s="7" t="s">
        <v>579</v>
      </c>
      <c r="QH55" s="7" t="s">
        <v>579</v>
      </c>
      <c r="QI55" s="7" t="s">
        <v>579</v>
      </c>
      <c r="QJ55" s="7" t="s">
        <v>702</v>
      </c>
      <c r="QK55" s="7" t="s">
        <v>579</v>
      </c>
      <c r="QL55" s="7" t="s">
        <v>579</v>
      </c>
      <c r="QM55" s="7" t="s">
        <v>591</v>
      </c>
      <c r="QN55" s="7" t="s">
        <v>591</v>
      </c>
      <c r="QO55" s="7" t="s">
        <v>591</v>
      </c>
      <c r="QP55" s="7" t="s">
        <v>2040</v>
      </c>
      <c r="QQ55" s="7" t="s">
        <v>591</v>
      </c>
      <c r="QR55" s="7" t="s">
        <v>591</v>
      </c>
      <c r="QS55" s="7" t="s">
        <v>591</v>
      </c>
      <c r="QT55" s="7" t="s">
        <v>591</v>
      </c>
      <c r="QU55" s="7" t="s">
        <v>2010</v>
      </c>
      <c r="QV55" s="7" t="s">
        <v>2010</v>
      </c>
      <c r="QW55" s="7" t="s">
        <v>640</v>
      </c>
      <c r="QX55" s="7" t="s">
        <v>656</v>
      </c>
      <c r="QY55" s="7" t="s">
        <v>603</v>
      </c>
      <c r="QZ55" s="7" t="s">
        <v>579</v>
      </c>
      <c r="RA55" s="7" t="s">
        <v>605</v>
      </c>
      <c r="RB55" s="7" t="s">
        <v>605</v>
      </c>
      <c r="RC55" s="7" t="s">
        <v>592</v>
      </c>
      <c r="RD55" s="7" t="s">
        <v>592</v>
      </c>
      <c r="RE55" s="7" t="s">
        <v>591</v>
      </c>
      <c r="RF55" s="7" t="s">
        <v>591</v>
      </c>
      <c r="RG55" s="7" t="s">
        <v>591</v>
      </c>
      <c r="RH55" s="7" t="s">
        <v>591</v>
      </c>
      <c r="RI55" s="7" t="s">
        <v>591</v>
      </c>
      <c r="RJ55" s="7" t="s">
        <v>591</v>
      </c>
      <c r="RK55" s="7" t="s">
        <v>591</v>
      </c>
      <c r="RL55" s="7" t="s">
        <v>591</v>
      </c>
      <c r="RM55" s="7" t="s">
        <v>591</v>
      </c>
      <c r="RN55" s="7" t="s">
        <v>591</v>
      </c>
      <c r="RO55" s="7" t="s">
        <v>591</v>
      </c>
      <c r="RP55" s="7" t="s">
        <v>591</v>
      </c>
      <c r="RQ55" s="7" t="s">
        <v>591</v>
      </c>
      <c r="RR55" s="7" t="s">
        <v>591</v>
      </c>
      <c r="RS55" s="7" t="s">
        <v>591</v>
      </c>
      <c r="RT55" s="7" t="s">
        <v>591</v>
      </c>
      <c r="RU55" s="7" t="s">
        <v>591</v>
      </c>
      <c r="RV55" s="7" t="s">
        <v>591</v>
      </c>
      <c r="RW55" s="7" t="s">
        <v>591</v>
      </c>
      <c r="RX55" s="7" t="s">
        <v>591</v>
      </c>
      <c r="RY55" s="7" t="s">
        <v>591</v>
      </c>
      <c r="RZ55" s="7" t="s">
        <v>591</v>
      </c>
      <c r="SA55" s="7" t="s">
        <v>591</v>
      </c>
      <c r="SB55" s="7" t="s">
        <v>591</v>
      </c>
      <c r="SC55" s="7" t="s">
        <v>591</v>
      </c>
      <c r="SD55" s="7" t="s">
        <v>591</v>
      </c>
      <c r="SE55" s="7" t="s">
        <v>591</v>
      </c>
      <c r="SF55" s="7" t="s">
        <v>591</v>
      </c>
      <c r="SG55" s="7" t="s">
        <v>591</v>
      </c>
      <c r="SH55" s="7" t="s">
        <v>591</v>
      </c>
      <c r="SI55" s="7" t="s">
        <v>579</v>
      </c>
      <c r="SJ55" s="7" t="s">
        <v>579</v>
      </c>
      <c r="SK55" s="7" t="s">
        <v>591</v>
      </c>
      <c r="SL55" s="7" t="s">
        <v>591</v>
      </c>
      <c r="SM55" s="7" t="s">
        <v>611</v>
      </c>
      <c r="SN55" s="7" t="s">
        <v>611</v>
      </c>
      <c r="SO55" s="7" t="s">
        <v>611</v>
      </c>
      <c r="SP55" s="7" t="s">
        <v>611</v>
      </c>
      <c r="SQ55" s="7" t="s">
        <v>579</v>
      </c>
      <c r="SR55" s="7" t="s">
        <v>579</v>
      </c>
      <c r="SS55" s="7" t="s">
        <v>609</v>
      </c>
      <c r="ST55" s="7" t="s">
        <v>609</v>
      </c>
      <c r="SU55" s="7" t="s">
        <v>751</v>
      </c>
      <c r="SV55" s="7" t="s">
        <v>751</v>
      </c>
      <c r="SW55" s="7" t="s">
        <v>579</v>
      </c>
      <c r="SX55" s="7" t="s">
        <v>579</v>
      </c>
      <c r="SY55" s="7" t="s">
        <v>579</v>
      </c>
      <c r="SZ55" s="7" t="s">
        <v>579</v>
      </c>
      <c r="TA55" s="7" t="s">
        <v>579</v>
      </c>
      <c r="TB55" s="7" t="s">
        <v>579</v>
      </c>
      <c r="TC55" s="7" t="s">
        <v>579</v>
      </c>
      <c r="TD55" s="7" t="s">
        <v>579</v>
      </c>
      <c r="TE55" s="7" t="s">
        <v>579</v>
      </c>
      <c r="TF55" s="7" t="s">
        <v>579</v>
      </c>
      <c r="TG55" s="7" t="s">
        <v>579</v>
      </c>
      <c r="TH55" s="7" t="s">
        <v>579</v>
      </c>
      <c r="TI55" s="7" t="s">
        <v>579</v>
      </c>
      <c r="TJ55" s="7" t="s">
        <v>579</v>
      </c>
      <c r="TK55" s="7" t="s">
        <v>579</v>
      </c>
      <c r="TL55" s="7" t="s">
        <v>579</v>
      </c>
      <c r="TM55" s="7" t="s">
        <v>579</v>
      </c>
      <c r="TN55" s="7" t="s">
        <v>579</v>
      </c>
      <c r="TO55" s="7" t="s">
        <v>579</v>
      </c>
      <c r="TP55" s="7" t="s">
        <v>579</v>
      </c>
      <c r="TQ55" s="7" t="s">
        <v>579</v>
      </c>
      <c r="TR55" s="7" t="s">
        <v>579</v>
      </c>
      <c r="TS55" s="7" t="s">
        <v>579</v>
      </c>
      <c r="TT55" s="7" t="s">
        <v>702</v>
      </c>
      <c r="TU55" s="7" t="s">
        <v>579</v>
      </c>
      <c r="TV55" s="7" t="s">
        <v>579</v>
      </c>
      <c r="TW55" s="7" t="s">
        <v>579</v>
      </c>
      <c r="TX55" s="7" t="s">
        <v>579</v>
      </c>
      <c r="UI55" s="7" t="s">
        <v>579</v>
      </c>
      <c r="UJ55" s="7" t="s">
        <v>579</v>
      </c>
      <c r="UK55" s="7" t="s">
        <v>611</v>
      </c>
      <c r="UL55" s="7" t="s">
        <v>611</v>
      </c>
      <c r="UM55" s="7" t="s">
        <v>611</v>
      </c>
      <c r="UN55" s="7" t="s">
        <v>611</v>
      </c>
      <c r="UQ55" s="7" t="s">
        <v>645</v>
      </c>
      <c r="UR55" s="7" t="s">
        <v>645</v>
      </c>
      <c r="US55" s="7" t="s">
        <v>658</v>
      </c>
      <c r="UT55" s="7" t="s">
        <v>659</v>
      </c>
      <c r="UU55" s="7" t="s">
        <v>579</v>
      </c>
      <c r="UV55" s="7" t="s">
        <v>572</v>
      </c>
      <c r="UW55" s="7" t="s">
        <v>579</v>
      </c>
      <c r="UX55" s="7" t="s">
        <v>660</v>
      </c>
      <c r="UY55" s="7" t="s">
        <v>572</v>
      </c>
      <c r="UZ55" s="7" t="s">
        <v>579</v>
      </c>
      <c r="VA55" s="7" t="s">
        <v>662</v>
      </c>
      <c r="VB55" s="7" t="s">
        <v>572</v>
      </c>
    </row>
    <row r="56" spans="1:574" s="7" customFormat="1" x14ac:dyDescent="0.25">
      <c r="A56" s="7" t="s">
        <v>572</v>
      </c>
      <c r="B56" s="7" t="s">
        <v>2214</v>
      </c>
      <c r="C56" s="7" t="s">
        <v>574</v>
      </c>
      <c r="D56" s="7" t="s">
        <v>2215</v>
      </c>
      <c r="E56" s="7" t="s">
        <v>574</v>
      </c>
      <c r="F56" s="7" t="s">
        <v>576</v>
      </c>
      <c r="G56" s="7" t="s">
        <v>576</v>
      </c>
      <c r="H56" s="7" t="s">
        <v>577</v>
      </c>
      <c r="I56" s="7" t="s">
        <v>578</v>
      </c>
      <c r="J56" s="7" t="s">
        <v>578</v>
      </c>
      <c r="K56" s="7" t="s">
        <v>577</v>
      </c>
      <c r="L56" s="7" t="s">
        <v>579</v>
      </c>
      <c r="M56" s="7" t="s">
        <v>579</v>
      </c>
      <c r="N56" s="7" t="s">
        <v>577</v>
      </c>
      <c r="O56" s="7" t="s">
        <v>579</v>
      </c>
      <c r="P56" s="7" t="s">
        <v>579</v>
      </c>
      <c r="Q56" s="7" t="s">
        <v>577</v>
      </c>
      <c r="R56" s="7" t="s">
        <v>579</v>
      </c>
      <c r="S56" s="7" t="s">
        <v>579</v>
      </c>
      <c r="T56" s="7" t="s">
        <v>577</v>
      </c>
      <c r="U56" s="7" t="s">
        <v>579</v>
      </c>
      <c r="V56" s="7" t="s">
        <v>579</v>
      </c>
      <c r="W56" s="7" t="s">
        <v>577</v>
      </c>
      <c r="X56" s="7" t="s">
        <v>2216</v>
      </c>
      <c r="Y56" s="7" t="s">
        <v>2216</v>
      </c>
      <c r="Z56" s="7" t="s">
        <v>577</v>
      </c>
      <c r="AA56" s="7" t="s">
        <v>2217</v>
      </c>
      <c r="AB56" s="7" t="s">
        <v>2217</v>
      </c>
      <c r="AC56" s="7" t="s">
        <v>577</v>
      </c>
      <c r="AD56" s="7" t="s">
        <v>2218</v>
      </c>
      <c r="AE56" s="7" t="s">
        <v>2218</v>
      </c>
      <c r="AF56" s="7" t="s">
        <v>577</v>
      </c>
      <c r="AG56" s="7" t="s">
        <v>2219</v>
      </c>
      <c r="AH56" s="7" t="s">
        <v>2219</v>
      </c>
      <c r="AI56" s="7" t="s">
        <v>577</v>
      </c>
      <c r="AL56" s="7" t="s">
        <v>577</v>
      </c>
      <c r="AO56" s="7" t="s">
        <v>577</v>
      </c>
      <c r="AP56" s="7" t="s">
        <v>584</v>
      </c>
      <c r="AQ56" s="7" t="s">
        <v>585</v>
      </c>
      <c r="AR56" s="7" t="s">
        <v>577</v>
      </c>
      <c r="AS56" s="7" t="s">
        <v>586</v>
      </c>
      <c r="AT56" s="7" t="s">
        <v>586</v>
      </c>
      <c r="AU56" s="7" t="s">
        <v>577</v>
      </c>
      <c r="AV56" s="7" t="s">
        <v>645</v>
      </c>
      <c r="AW56" s="7" t="s">
        <v>645</v>
      </c>
      <c r="AX56" s="7" t="s">
        <v>577</v>
      </c>
      <c r="AY56" s="7" t="s">
        <v>713</v>
      </c>
      <c r="AZ56" s="7" t="s">
        <v>713</v>
      </c>
      <c r="BA56" s="7" t="s">
        <v>577</v>
      </c>
      <c r="BB56" s="7" t="s">
        <v>579</v>
      </c>
      <c r="BC56" s="7" t="s">
        <v>579</v>
      </c>
      <c r="BD56" s="7" t="s">
        <v>577</v>
      </c>
      <c r="BE56" s="7" t="s">
        <v>579</v>
      </c>
      <c r="BF56" s="7" t="s">
        <v>579</v>
      </c>
      <c r="BG56" s="7" t="s">
        <v>577</v>
      </c>
      <c r="BH56" s="7" t="s">
        <v>714</v>
      </c>
      <c r="BI56" s="7" t="s">
        <v>714</v>
      </c>
      <c r="BJ56" s="7" t="s">
        <v>577</v>
      </c>
      <c r="BK56" s="7" t="s">
        <v>579</v>
      </c>
      <c r="BL56" s="7" t="s">
        <v>579</v>
      </c>
      <c r="BM56" s="7" t="s">
        <v>577</v>
      </c>
      <c r="BN56" s="7" t="s">
        <v>579</v>
      </c>
      <c r="BO56" s="7" t="s">
        <v>579</v>
      </c>
      <c r="BP56" s="7" t="s">
        <v>577</v>
      </c>
      <c r="BQ56" s="7" t="s">
        <v>579</v>
      </c>
      <c r="BR56" s="7" t="s">
        <v>579</v>
      </c>
      <c r="BS56" s="7" t="s">
        <v>577</v>
      </c>
      <c r="BT56" s="7" t="s">
        <v>579</v>
      </c>
      <c r="BU56" s="7" t="s">
        <v>716</v>
      </c>
      <c r="BV56" s="7" t="s">
        <v>716</v>
      </c>
      <c r="BW56" s="7" t="s">
        <v>577</v>
      </c>
      <c r="BX56" s="7" t="s">
        <v>590</v>
      </c>
      <c r="BY56" s="7" t="s">
        <v>590</v>
      </c>
      <c r="BZ56" s="7" t="s">
        <v>577</v>
      </c>
      <c r="CA56" s="7" t="s">
        <v>579</v>
      </c>
      <c r="CB56" s="7" t="s">
        <v>579</v>
      </c>
      <c r="CC56" s="7" t="s">
        <v>577</v>
      </c>
      <c r="CD56" s="7" t="s">
        <v>579</v>
      </c>
      <c r="CE56" s="7" t="s">
        <v>579</v>
      </c>
      <c r="CF56" s="7" t="s">
        <v>577</v>
      </c>
      <c r="CG56" s="7" t="s">
        <v>591</v>
      </c>
      <c r="CH56" s="7" t="s">
        <v>592</v>
      </c>
      <c r="CI56" s="7" t="s">
        <v>577</v>
      </c>
      <c r="CJ56" s="7" t="s">
        <v>593</v>
      </c>
      <c r="CK56" s="7" t="s">
        <v>2220</v>
      </c>
      <c r="CL56" s="7" t="s">
        <v>577</v>
      </c>
      <c r="CM56" s="7" t="s">
        <v>718</v>
      </c>
      <c r="CN56" s="7" t="s">
        <v>2220</v>
      </c>
      <c r="CO56" s="7" t="s">
        <v>577</v>
      </c>
      <c r="CP56" s="7" t="s">
        <v>592</v>
      </c>
      <c r="CQ56" s="7" t="s">
        <v>592</v>
      </c>
      <c r="CR56" s="7" t="s">
        <v>577</v>
      </c>
      <c r="CS56" s="7" t="s">
        <v>719</v>
      </c>
      <c r="CT56" s="7" t="s">
        <v>592</v>
      </c>
      <c r="CU56" s="7" t="s">
        <v>577</v>
      </c>
      <c r="CV56" s="7" t="s">
        <v>591</v>
      </c>
      <c r="CW56" s="7" t="s">
        <v>2221</v>
      </c>
      <c r="CX56" s="7" t="s">
        <v>572</v>
      </c>
      <c r="CY56" s="7" t="s">
        <v>591</v>
      </c>
      <c r="CZ56" s="7" t="s">
        <v>592</v>
      </c>
      <c r="DA56" s="7" t="s">
        <v>577</v>
      </c>
      <c r="DB56" s="7" t="s">
        <v>591</v>
      </c>
      <c r="DC56" s="7" t="s">
        <v>2220</v>
      </c>
      <c r="DD56" s="7" t="s">
        <v>577</v>
      </c>
      <c r="DE56" s="7" t="s">
        <v>2222</v>
      </c>
      <c r="DF56" s="7" t="s">
        <v>2223</v>
      </c>
      <c r="DG56" s="7" t="s">
        <v>577</v>
      </c>
      <c r="DH56" s="7" t="s">
        <v>579</v>
      </c>
      <c r="DI56" s="7" t="s">
        <v>579</v>
      </c>
      <c r="DJ56" s="7" t="s">
        <v>577</v>
      </c>
      <c r="DK56" s="7" t="s">
        <v>579</v>
      </c>
      <c r="DL56" s="7" t="s">
        <v>579</v>
      </c>
      <c r="DM56" s="7" t="s">
        <v>577</v>
      </c>
      <c r="DN56" s="7" t="s">
        <v>591</v>
      </c>
      <c r="DO56" s="7" t="s">
        <v>591</v>
      </c>
      <c r="DP56" s="7" t="s">
        <v>577</v>
      </c>
      <c r="DQ56" s="7" t="s">
        <v>579</v>
      </c>
      <c r="DR56" s="7" t="s">
        <v>579</v>
      </c>
      <c r="DS56" s="7" t="s">
        <v>577</v>
      </c>
      <c r="DT56" s="7" t="s">
        <v>579</v>
      </c>
      <c r="DU56" s="7" t="s">
        <v>579</v>
      </c>
      <c r="DV56" s="7" t="s">
        <v>577</v>
      </c>
      <c r="DW56" s="7" t="s">
        <v>579</v>
      </c>
      <c r="DX56" s="7" t="s">
        <v>579</v>
      </c>
      <c r="DY56" s="7" t="s">
        <v>577</v>
      </c>
      <c r="DZ56" s="7" t="s">
        <v>579</v>
      </c>
      <c r="EA56" s="7" t="s">
        <v>579</v>
      </c>
      <c r="EB56" s="7" t="s">
        <v>577</v>
      </c>
      <c r="EC56" s="7" t="s">
        <v>2111</v>
      </c>
      <c r="ED56" s="7" t="s">
        <v>2126</v>
      </c>
      <c r="EE56" s="7" t="s">
        <v>2224</v>
      </c>
      <c r="EF56" s="7" t="s">
        <v>2224</v>
      </c>
      <c r="EG56" s="7" t="s">
        <v>2225</v>
      </c>
      <c r="EH56" s="7" t="s">
        <v>2226</v>
      </c>
      <c r="EI56" s="7" t="s">
        <v>2111</v>
      </c>
      <c r="EJ56" s="7" t="s">
        <v>2126</v>
      </c>
      <c r="EK56" s="7" t="s">
        <v>605</v>
      </c>
      <c r="EL56" s="7" t="s">
        <v>604</v>
      </c>
      <c r="EM56" s="7" t="s">
        <v>605</v>
      </c>
      <c r="EN56" s="7" t="s">
        <v>605</v>
      </c>
      <c r="EO56" s="7" t="s">
        <v>606</v>
      </c>
      <c r="EP56" s="7" t="s">
        <v>606</v>
      </c>
      <c r="EQ56" s="7" t="s">
        <v>607</v>
      </c>
      <c r="ER56" s="7" t="s">
        <v>607</v>
      </c>
      <c r="ES56" s="7" t="s">
        <v>608</v>
      </c>
      <c r="ET56" s="7" t="s">
        <v>608</v>
      </c>
      <c r="EW56" s="7" t="s">
        <v>605</v>
      </c>
      <c r="EX56" s="7" t="s">
        <v>605</v>
      </c>
      <c r="FA56" s="7" t="s">
        <v>609</v>
      </c>
      <c r="FB56" s="7" t="s">
        <v>609</v>
      </c>
      <c r="FC56" s="7" t="s">
        <v>609</v>
      </c>
      <c r="FD56" s="7" t="s">
        <v>609</v>
      </c>
      <c r="FE56" s="7" t="s">
        <v>611</v>
      </c>
      <c r="FF56" s="7" t="s">
        <v>611</v>
      </c>
      <c r="FG56" s="7" t="s">
        <v>604</v>
      </c>
      <c r="FH56" s="7" t="s">
        <v>604</v>
      </c>
      <c r="FI56" s="7" t="s">
        <v>610</v>
      </c>
      <c r="FJ56" s="7" t="s">
        <v>610</v>
      </c>
      <c r="FK56" s="7" t="s">
        <v>611</v>
      </c>
      <c r="FL56" s="7" t="s">
        <v>611</v>
      </c>
      <c r="FM56" s="7" t="s">
        <v>2227</v>
      </c>
      <c r="FN56" s="7" t="s">
        <v>2126</v>
      </c>
      <c r="FO56" s="7" t="s">
        <v>613</v>
      </c>
      <c r="FP56" s="7" t="s">
        <v>613</v>
      </c>
      <c r="FQ56" s="7" t="s">
        <v>579</v>
      </c>
      <c r="FR56" s="7" t="s">
        <v>579</v>
      </c>
      <c r="FS56" s="7" t="s">
        <v>2228</v>
      </c>
      <c r="FT56" s="7" t="s">
        <v>2228</v>
      </c>
      <c r="FU56" s="7" t="s">
        <v>579</v>
      </c>
      <c r="FV56" s="7" t="s">
        <v>579</v>
      </c>
      <c r="FW56" s="7" t="s">
        <v>579</v>
      </c>
      <c r="FX56" s="7" t="s">
        <v>579</v>
      </c>
      <c r="FY56" s="7" t="s">
        <v>2229</v>
      </c>
      <c r="FZ56" s="7" t="s">
        <v>2229</v>
      </c>
      <c r="GA56" s="7" t="s">
        <v>616</v>
      </c>
      <c r="GB56" s="7" t="s">
        <v>617</v>
      </c>
      <c r="GM56" s="7" t="s">
        <v>2230</v>
      </c>
      <c r="GN56" s="7" t="s">
        <v>2230</v>
      </c>
      <c r="GO56" s="7" t="s">
        <v>2231</v>
      </c>
      <c r="GP56" s="7" t="s">
        <v>2230</v>
      </c>
      <c r="GQ56" s="7" t="s">
        <v>576</v>
      </c>
      <c r="GR56" s="7" t="s">
        <v>576</v>
      </c>
      <c r="GS56" s="7" t="s">
        <v>620</v>
      </c>
      <c r="GT56" s="7" t="s">
        <v>620</v>
      </c>
      <c r="GU56" s="7" t="s">
        <v>621</v>
      </c>
      <c r="GV56" s="7" t="s">
        <v>621</v>
      </c>
      <c r="GW56" s="7" t="s">
        <v>622</v>
      </c>
      <c r="GX56" s="7" t="s">
        <v>622</v>
      </c>
      <c r="GY56" s="7" t="s">
        <v>623</v>
      </c>
      <c r="GZ56" s="7" t="s">
        <v>623</v>
      </c>
      <c r="HA56" s="7" t="s">
        <v>579</v>
      </c>
      <c r="HB56" s="7" t="s">
        <v>579</v>
      </c>
      <c r="HC56" s="7" t="s">
        <v>609</v>
      </c>
      <c r="HD56" s="7" t="s">
        <v>609</v>
      </c>
      <c r="HG56" s="7" t="s">
        <v>2232</v>
      </c>
      <c r="HH56" s="7" t="s">
        <v>2233</v>
      </c>
      <c r="HI56" s="7" t="s">
        <v>579</v>
      </c>
      <c r="HJ56" s="7" t="s">
        <v>579</v>
      </c>
      <c r="HK56" s="7" t="s">
        <v>579</v>
      </c>
      <c r="HL56" s="7" t="s">
        <v>579</v>
      </c>
      <c r="HM56" s="7" t="s">
        <v>2224</v>
      </c>
      <c r="HN56" s="7" t="s">
        <v>2224</v>
      </c>
      <c r="HO56" s="7" t="s">
        <v>626</v>
      </c>
      <c r="HP56" s="7" t="s">
        <v>626</v>
      </c>
      <c r="HQ56" s="7" t="s">
        <v>627</v>
      </c>
      <c r="HR56" s="7" t="s">
        <v>627</v>
      </c>
      <c r="HS56" s="7" t="s">
        <v>975</v>
      </c>
      <c r="HT56" s="7" t="s">
        <v>975</v>
      </c>
      <c r="HU56" s="7" t="s">
        <v>587</v>
      </c>
      <c r="HV56" s="7" t="s">
        <v>587</v>
      </c>
      <c r="HW56" s="7" t="s">
        <v>591</v>
      </c>
      <c r="HX56" s="7" t="s">
        <v>591</v>
      </c>
      <c r="HY56" s="7" t="s">
        <v>579</v>
      </c>
      <c r="HZ56" s="7" t="s">
        <v>579</v>
      </c>
      <c r="IA56" s="7" t="s">
        <v>2234</v>
      </c>
      <c r="IB56" s="7" t="s">
        <v>2234</v>
      </c>
      <c r="IC56" s="7" t="s">
        <v>609</v>
      </c>
      <c r="ID56" s="7" t="s">
        <v>609</v>
      </c>
      <c r="IE56" s="7" t="s">
        <v>630</v>
      </c>
      <c r="IF56" s="7" t="s">
        <v>630</v>
      </c>
      <c r="IG56" s="7" t="s">
        <v>611</v>
      </c>
      <c r="IH56" s="7" t="s">
        <v>611</v>
      </c>
      <c r="II56" s="7" t="s">
        <v>579</v>
      </c>
      <c r="IJ56" s="7" t="s">
        <v>579</v>
      </c>
      <c r="IK56" s="7" t="s">
        <v>716</v>
      </c>
      <c r="IL56" s="7" t="s">
        <v>716</v>
      </c>
      <c r="IM56" s="7" t="s">
        <v>2235</v>
      </c>
      <c r="IN56" s="7" t="s">
        <v>2235</v>
      </c>
      <c r="IO56" s="7" t="s">
        <v>632</v>
      </c>
      <c r="IP56" s="7" t="s">
        <v>632</v>
      </c>
      <c r="IQ56" s="7" t="s">
        <v>579</v>
      </c>
      <c r="IR56" s="7" t="s">
        <v>579</v>
      </c>
      <c r="IS56" s="7" t="s">
        <v>611</v>
      </c>
      <c r="IT56" s="7" t="s">
        <v>611</v>
      </c>
      <c r="IU56" s="7" t="s">
        <v>579</v>
      </c>
      <c r="IV56" s="7" t="s">
        <v>579</v>
      </c>
      <c r="IW56" s="7" t="s">
        <v>610</v>
      </c>
      <c r="IX56" s="7" t="s">
        <v>579</v>
      </c>
      <c r="IY56" s="7" t="s">
        <v>633</v>
      </c>
      <c r="IZ56" s="7" t="s">
        <v>579</v>
      </c>
      <c r="JA56" s="7" t="s">
        <v>634</v>
      </c>
      <c r="JB56" s="7" t="s">
        <v>579</v>
      </c>
      <c r="JC56" s="7" t="s">
        <v>579</v>
      </c>
      <c r="JD56" s="7" t="s">
        <v>2126</v>
      </c>
      <c r="JE56" s="7" t="s">
        <v>635</v>
      </c>
      <c r="JF56" s="7" t="s">
        <v>635</v>
      </c>
      <c r="JG56" s="7" t="s">
        <v>2236</v>
      </c>
      <c r="JH56" s="7" t="s">
        <v>2237</v>
      </c>
      <c r="JI56" s="7" t="s">
        <v>591</v>
      </c>
      <c r="JJ56" s="7" t="s">
        <v>2238</v>
      </c>
      <c r="JK56" s="7" t="s">
        <v>591</v>
      </c>
      <c r="JL56" s="7" t="s">
        <v>591</v>
      </c>
      <c r="JM56" s="7" t="s">
        <v>591</v>
      </c>
      <c r="JN56" s="7" t="s">
        <v>591</v>
      </c>
      <c r="JO56" s="7" t="s">
        <v>591</v>
      </c>
      <c r="JP56" s="7" t="s">
        <v>591</v>
      </c>
      <c r="JQ56" s="7" t="s">
        <v>591</v>
      </c>
      <c r="JR56" s="7" t="s">
        <v>591</v>
      </c>
      <c r="JS56" s="7" t="s">
        <v>639</v>
      </c>
      <c r="JT56" s="7" t="s">
        <v>639</v>
      </c>
      <c r="JU56" s="7" t="s">
        <v>591</v>
      </c>
      <c r="JV56" s="7" t="s">
        <v>591</v>
      </c>
      <c r="JW56" s="7" t="s">
        <v>591</v>
      </c>
      <c r="JX56" s="7" t="s">
        <v>591</v>
      </c>
      <c r="JY56" s="7" t="s">
        <v>591</v>
      </c>
      <c r="JZ56" s="7" t="s">
        <v>591</v>
      </c>
      <c r="KA56" s="7" t="s">
        <v>591</v>
      </c>
      <c r="KB56" s="7" t="s">
        <v>591</v>
      </c>
      <c r="KC56" s="7" t="s">
        <v>591</v>
      </c>
      <c r="KD56" s="7" t="s">
        <v>591</v>
      </c>
      <c r="KE56" s="7" t="s">
        <v>591</v>
      </c>
      <c r="KF56" s="7" t="s">
        <v>591</v>
      </c>
      <c r="KG56" s="7" t="s">
        <v>656</v>
      </c>
      <c r="KH56" s="7" t="s">
        <v>656</v>
      </c>
      <c r="KI56" s="7" t="s">
        <v>579</v>
      </c>
      <c r="KJ56" s="7" t="s">
        <v>579</v>
      </c>
      <c r="KK56" s="7" t="s">
        <v>642</v>
      </c>
      <c r="KL56" s="7" t="s">
        <v>642</v>
      </c>
      <c r="KM56" s="7" t="s">
        <v>591</v>
      </c>
      <c r="KN56" s="7" t="s">
        <v>591</v>
      </c>
      <c r="KO56" s="7" t="s">
        <v>591</v>
      </c>
      <c r="KP56" s="7" t="s">
        <v>591</v>
      </c>
      <c r="KQ56" s="7" t="s">
        <v>591</v>
      </c>
      <c r="KR56" s="7" t="s">
        <v>591</v>
      </c>
      <c r="KS56" s="7" t="s">
        <v>591</v>
      </c>
      <c r="KT56" s="7" t="s">
        <v>591</v>
      </c>
      <c r="KU56" s="7" t="s">
        <v>591</v>
      </c>
      <c r="KV56" s="7" t="s">
        <v>591</v>
      </c>
      <c r="KW56" s="7" t="s">
        <v>591</v>
      </c>
      <c r="KX56" s="7" t="s">
        <v>591</v>
      </c>
      <c r="KY56" s="7" t="s">
        <v>579</v>
      </c>
      <c r="KZ56" s="7" t="s">
        <v>579</v>
      </c>
      <c r="LA56" s="7" t="s">
        <v>579</v>
      </c>
      <c r="LB56" s="7" t="s">
        <v>579</v>
      </c>
      <c r="LC56" s="7" t="s">
        <v>579</v>
      </c>
      <c r="LD56" s="7" t="s">
        <v>579</v>
      </c>
      <c r="LE56" s="7" t="s">
        <v>579</v>
      </c>
      <c r="LF56" s="7" t="s">
        <v>579</v>
      </c>
      <c r="LG56" s="7" t="s">
        <v>579</v>
      </c>
      <c r="LH56" s="7" t="s">
        <v>579</v>
      </c>
      <c r="LI56" s="7" t="s">
        <v>579</v>
      </c>
      <c r="LJ56" s="7" t="s">
        <v>579</v>
      </c>
      <c r="LK56" s="7" t="s">
        <v>579</v>
      </c>
      <c r="LL56" s="7" t="s">
        <v>579</v>
      </c>
      <c r="LM56" s="7" t="s">
        <v>579</v>
      </c>
      <c r="LN56" s="7" t="s">
        <v>579</v>
      </c>
      <c r="LO56" s="7" t="s">
        <v>579</v>
      </c>
      <c r="LP56" s="7" t="s">
        <v>579</v>
      </c>
      <c r="LQ56" s="7" t="s">
        <v>591</v>
      </c>
      <c r="LR56" s="7" t="s">
        <v>591</v>
      </c>
      <c r="LS56" s="7" t="s">
        <v>579</v>
      </c>
      <c r="LT56" s="7" t="s">
        <v>579</v>
      </c>
      <c r="LU56" s="7" t="s">
        <v>579</v>
      </c>
      <c r="LV56" s="7" t="s">
        <v>579</v>
      </c>
      <c r="LW56" s="7" t="s">
        <v>579</v>
      </c>
      <c r="LX56" s="7" t="s">
        <v>579</v>
      </c>
      <c r="LY56" s="7" t="s">
        <v>611</v>
      </c>
      <c r="LZ56" s="7" t="s">
        <v>611</v>
      </c>
      <c r="MA56" s="7" t="s">
        <v>579</v>
      </c>
      <c r="MB56" s="7" t="s">
        <v>579</v>
      </c>
      <c r="MC56" s="7" t="s">
        <v>579</v>
      </c>
      <c r="MD56" s="7" t="s">
        <v>579</v>
      </c>
      <c r="ME56" s="7" t="s">
        <v>645</v>
      </c>
      <c r="MF56" s="7" t="s">
        <v>645</v>
      </c>
      <c r="MG56" s="7" t="s">
        <v>587</v>
      </c>
      <c r="MH56" s="7" t="s">
        <v>587</v>
      </c>
      <c r="MI56" s="7" t="s">
        <v>576</v>
      </c>
      <c r="MJ56" s="7" t="s">
        <v>576</v>
      </c>
      <c r="MK56" s="7" t="s">
        <v>591</v>
      </c>
      <c r="ML56" s="7" t="s">
        <v>591</v>
      </c>
      <c r="MM56" s="7" t="s">
        <v>579</v>
      </c>
      <c r="MN56" s="7" t="s">
        <v>579</v>
      </c>
      <c r="MO56" s="7" t="s">
        <v>579</v>
      </c>
      <c r="MP56" s="7" t="s">
        <v>579</v>
      </c>
      <c r="MQ56" s="7" t="s">
        <v>591</v>
      </c>
      <c r="MR56" s="7" t="s">
        <v>591</v>
      </c>
      <c r="MS56" s="7" t="s">
        <v>591</v>
      </c>
      <c r="MT56" s="7" t="s">
        <v>591</v>
      </c>
      <c r="MU56" s="7" t="s">
        <v>579</v>
      </c>
      <c r="MV56" s="7" t="s">
        <v>579</v>
      </c>
      <c r="MW56" s="7" t="s">
        <v>579</v>
      </c>
      <c r="MX56" s="7" t="s">
        <v>579</v>
      </c>
      <c r="MY56" s="7" t="s">
        <v>579</v>
      </c>
      <c r="MZ56" s="7" t="s">
        <v>579</v>
      </c>
      <c r="NA56" s="7" t="s">
        <v>579</v>
      </c>
      <c r="NB56" s="7" t="s">
        <v>579</v>
      </c>
      <c r="NC56" s="7" t="s">
        <v>579</v>
      </c>
      <c r="ND56" s="7" t="s">
        <v>579</v>
      </c>
      <c r="NE56" s="7" t="s">
        <v>579</v>
      </c>
      <c r="NF56" s="7" t="s">
        <v>579</v>
      </c>
      <c r="NG56" s="7" t="s">
        <v>2111</v>
      </c>
      <c r="NH56" s="7" t="s">
        <v>2126</v>
      </c>
      <c r="NI56" s="7" t="s">
        <v>2239</v>
      </c>
      <c r="NJ56" s="7" t="s">
        <v>2240</v>
      </c>
      <c r="NK56" s="7" t="s">
        <v>579</v>
      </c>
      <c r="NL56" s="7" t="s">
        <v>579</v>
      </c>
      <c r="NM56" s="7" t="s">
        <v>579</v>
      </c>
      <c r="NN56" s="7" t="s">
        <v>579</v>
      </c>
      <c r="NO56" s="7" t="s">
        <v>574</v>
      </c>
      <c r="NP56" s="7" t="s">
        <v>574</v>
      </c>
      <c r="NQ56" s="7" t="s">
        <v>648</v>
      </c>
      <c r="NR56" s="7" t="s">
        <v>648</v>
      </c>
      <c r="NS56" s="7" t="s">
        <v>611</v>
      </c>
      <c r="NT56" s="7" t="s">
        <v>611</v>
      </c>
      <c r="NU56" s="7" t="s">
        <v>611</v>
      </c>
      <c r="NV56" s="7" t="s">
        <v>611</v>
      </c>
      <c r="NW56" s="7" t="s">
        <v>611</v>
      </c>
      <c r="NX56" s="7" t="s">
        <v>611</v>
      </c>
      <c r="NY56" s="7" t="s">
        <v>611</v>
      </c>
      <c r="NZ56" s="7" t="s">
        <v>611</v>
      </c>
      <c r="OA56" s="7" t="s">
        <v>579</v>
      </c>
      <c r="OB56" s="7" t="s">
        <v>579</v>
      </c>
      <c r="OC56" s="7" t="s">
        <v>579</v>
      </c>
      <c r="OD56" s="7" t="s">
        <v>579</v>
      </c>
      <c r="OE56" s="7" t="s">
        <v>579</v>
      </c>
      <c r="OF56" s="7" t="s">
        <v>579</v>
      </c>
      <c r="OG56" s="7" t="s">
        <v>579</v>
      </c>
      <c r="OH56" s="7" t="s">
        <v>579</v>
      </c>
      <c r="OI56" s="7" t="s">
        <v>579</v>
      </c>
      <c r="OJ56" s="7" t="s">
        <v>579</v>
      </c>
      <c r="OK56" s="7" t="s">
        <v>579</v>
      </c>
      <c r="OL56" s="7" t="s">
        <v>579</v>
      </c>
      <c r="OM56" s="7" t="s">
        <v>611</v>
      </c>
      <c r="ON56" s="7" t="s">
        <v>611</v>
      </c>
      <c r="OO56" s="7" t="s">
        <v>579</v>
      </c>
      <c r="OP56" s="7" t="s">
        <v>579</v>
      </c>
      <c r="OQ56" s="7" t="s">
        <v>579</v>
      </c>
      <c r="OR56" s="7" t="s">
        <v>579</v>
      </c>
      <c r="OS56" s="7" t="s">
        <v>579</v>
      </c>
      <c r="OT56" s="7" t="s">
        <v>579</v>
      </c>
      <c r="OU56" s="7" t="s">
        <v>579</v>
      </c>
      <c r="OV56" s="7" t="s">
        <v>579</v>
      </c>
      <c r="OW56" s="7" t="s">
        <v>649</v>
      </c>
      <c r="OX56" s="7" t="s">
        <v>649</v>
      </c>
      <c r="OY56" s="7" t="s">
        <v>579</v>
      </c>
      <c r="OZ56" s="7" t="s">
        <v>579</v>
      </c>
      <c r="PA56" s="7" t="s">
        <v>609</v>
      </c>
      <c r="PB56" s="7" t="s">
        <v>611</v>
      </c>
      <c r="PC56" s="7" t="s">
        <v>579</v>
      </c>
      <c r="PD56" s="7" t="s">
        <v>579</v>
      </c>
      <c r="PE56" s="7" t="s">
        <v>579</v>
      </c>
      <c r="PF56" s="7" t="s">
        <v>579</v>
      </c>
      <c r="PG56" s="7" t="s">
        <v>579</v>
      </c>
      <c r="PH56" s="7" t="s">
        <v>579</v>
      </c>
      <c r="PI56" s="7" t="s">
        <v>579</v>
      </c>
      <c r="PJ56" s="7" t="s">
        <v>579</v>
      </c>
      <c r="PK56" s="7" t="s">
        <v>650</v>
      </c>
      <c r="PL56" s="7" t="s">
        <v>716</v>
      </c>
      <c r="PM56" s="7" t="s">
        <v>651</v>
      </c>
      <c r="PN56" s="7" t="s">
        <v>651</v>
      </c>
      <c r="PO56" s="7" t="s">
        <v>579</v>
      </c>
      <c r="PP56" s="7" t="s">
        <v>579</v>
      </c>
      <c r="PQ56" s="7" t="s">
        <v>611</v>
      </c>
      <c r="PR56" s="7" t="s">
        <v>611</v>
      </c>
      <c r="PS56" s="7" t="s">
        <v>579</v>
      </c>
      <c r="PT56" s="7" t="s">
        <v>579</v>
      </c>
      <c r="PU56" s="7" t="s">
        <v>650</v>
      </c>
      <c r="PV56" s="7" t="s">
        <v>650</v>
      </c>
      <c r="PW56" s="7" t="s">
        <v>611</v>
      </c>
      <c r="PX56" s="7" t="s">
        <v>611</v>
      </c>
      <c r="PY56" s="7" t="s">
        <v>579</v>
      </c>
      <c r="PZ56" s="7" t="s">
        <v>579</v>
      </c>
      <c r="QA56" s="7" t="s">
        <v>579</v>
      </c>
      <c r="QB56" s="7" t="s">
        <v>579</v>
      </c>
      <c r="QC56" s="7" t="s">
        <v>591</v>
      </c>
      <c r="QD56" s="7" t="s">
        <v>591</v>
      </c>
      <c r="QE56" s="7" t="s">
        <v>579</v>
      </c>
      <c r="QF56" s="7" t="s">
        <v>610</v>
      </c>
      <c r="QG56" s="7" t="s">
        <v>579</v>
      </c>
      <c r="QH56" s="7" t="s">
        <v>579</v>
      </c>
      <c r="QI56" s="7" t="s">
        <v>579</v>
      </c>
      <c r="QJ56" s="7" t="s">
        <v>702</v>
      </c>
      <c r="QK56" s="7" t="s">
        <v>579</v>
      </c>
      <c r="QL56" s="7" t="s">
        <v>579</v>
      </c>
      <c r="QM56" s="7" t="s">
        <v>591</v>
      </c>
      <c r="QN56" s="7" t="s">
        <v>591</v>
      </c>
      <c r="QO56" s="7" t="s">
        <v>591</v>
      </c>
      <c r="QP56" s="7" t="s">
        <v>2230</v>
      </c>
      <c r="QQ56" s="7" t="s">
        <v>591</v>
      </c>
      <c r="QR56" s="7" t="s">
        <v>591</v>
      </c>
      <c r="QS56" s="7" t="s">
        <v>591</v>
      </c>
      <c r="QT56" s="7" t="s">
        <v>591</v>
      </c>
      <c r="QU56" s="7" t="s">
        <v>591</v>
      </c>
      <c r="QV56" s="7" t="s">
        <v>591</v>
      </c>
      <c r="QW56" s="7" t="s">
        <v>656</v>
      </c>
      <c r="QX56" s="7" t="s">
        <v>656</v>
      </c>
      <c r="QY56" s="7" t="s">
        <v>579</v>
      </c>
      <c r="QZ56" s="7" t="s">
        <v>579</v>
      </c>
      <c r="RA56" s="7" t="s">
        <v>605</v>
      </c>
      <c r="RB56" s="7" t="s">
        <v>605</v>
      </c>
      <c r="RC56" s="7" t="s">
        <v>592</v>
      </c>
      <c r="RD56" s="7" t="s">
        <v>592</v>
      </c>
      <c r="RE56" s="7" t="s">
        <v>591</v>
      </c>
      <c r="RF56" s="7" t="s">
        <v>591</v>
      </c>
      <c r="RG56" s="7" t="s">
        <v>591</v>
      </c>
      <c r="RH56" s="7" t="s">
        <v>591</v>
      </c>
      <c r="RI56" s="7" t="s">
        <v>591</v>
      </c>
      <c r="RJ56" s="7" t="s">
        <v>591</v>
      </c>
      <c r="RK56" s="7" t="s">
        <v>591</v>
      </c>
      <c r="RL56" s="7" t="s">
        <v>591</v>
      </c>
      <c r="RM56" s="7" t="s">
        <v>591</v>
      </c>
      <c r="RN56" s="7" t="s">
        <v>591</v>
      </c>
      <c r="RO56" s="7" t="s">
        <v>591</v>
      </c>
      <c r="RP56" s="7" t="s">
        <v>591</v>
      </c>
      <c r="RQ56" s="7" t="s">
        <v>591</v>
      </c>
      <c r="RR56" s="7" t="s">
        <v>591</v>
      </c>
      <c r="RS56" s="7" t="s">
        <v>591</v>
      </c>
      <c r="RT56" s="7" t="s">
        <v>591</v>
      </c>
      <c r="RU56" s="7" t="s">
        <v>591</v>
      </c>
      <c r="RV56" s="7" t="s">
        <v>591</v>
      </c>
      <c r="RW56" s="7" t="s">
        <v>591</v>
      </c>
      <c r="RX56" s="7" t="s">
        <v>591</v>
      </c>
      <c r="RY56" s="7" t="s">
        <v>591</v>
      </c>
      <c r="RZ56" s="7" t="s">
        <v>591</v>
      </c>
      <c r="SA56" s="7" t="s">
        <v>591</v>
      </c>
      <c r="SB56" s="7" t="s">
        <v>591</v>
      </c>
      <c r="SC56" s="7" t="s">
        <v>591</v>
      </c>
      <c r="SD56" s="7" t="s">
        <v>591</v>
      </c>
      <c r="SE56" s="7" t="s">
        <v>591</v>
      </c>
      <c r="SF56" s="7" t="s">
        <v>591</v>
      </c>
      <c r="SG56" s="7" t="s">
        <v>591</v>
      </c>
      <c r="SH56" s="7" t="s">
        <v>591</v>
      </c>
      <c r="SI56" s="7" t="s">
        <v>579</v>
      </c>
      <c r="SJ56" s="7" t="s">
        <v>579</v>
      </c>
      <c r="SK56" s="7" t="s">
        <v>591</v>
      </c>
      <c r="SL56" s="7" t="s">
        <v>591</v>
      </c>
      <c r="SM56" s="7" t="s">
        <v>611</v>
      </c>
      <c r="SN56" s="7" t="s">
        <v>611</v>
      </c>
      <c r="SO56" s="7" t="s">
        <v>611</v>
      </c>
      <c r="SP56" s="7" t="s">
        <v>611</v>
      </c>
      <c r="SQ56" s="7" t="s">
        <v>579</v>
      </c>
      <c r="SR56" s="7" t="s">
        <v>579</v>
      </c>
      <c r="SS56" s="7" t="s">
        <v>609</v>
      </c>
      <c r="ST56" s="7" t="s">
        <v>609</v>
      </c>
      <c r="SU56" s="7" t="s">
        <v>751</v>
      </c>
      <c r="SV56" s="7" t="s">
        <v>751</v>
      </c>
      <c r="SW56" s="7" t="s">
        <v>579</v>
      </c>
      <c r="SX56" s="7" t="s">
        <v>579</v>
      </c>
      <c r="SY56" s="7" t="s">
        <v>579</v>
      </c>
      <c r="SZ56" s="7" t="s">
        <v>579</v>
      </c>
      <c r="TA56" s="7" t="s">
        <v>579</v>
      </c>
      <c r="TB56" s="7" t="s">
        <v>579</v>
      </c>
      <c r="TC56" s="7" t="s">
        <v>579</v>
      </c>
      <c r="TD56" s="7" t="s">
        <v>579</v>
      </c>
      <c r="TE56" s="7" t="s">
        <v>579</v>
      </c>
      <c r="TF56" s="7" t="s">
        <v>579</v>
      </c>
      <c r="TG56" s="7" t="s">
        <v>579</v>
      </c>
      <c r="TH56" s="7" t="s">
        <v>579</v>
      </c>
      <c r="TI56" s="7" t="s">
        <v>579</v>
      </c>
      <c r="TJ56" s="7" t="s">
        <v>579</v>
      </c>
      <c r="TK56" s="7" t="s">
        <v>579</v>
      </c>
      <c r="TL56" s="7" t="s">
        <v>579</v>
      </c>
      <c r="TM56" s="7" t="s">
        <v>579</v>
      </c>
      <c r="TN56" s="7" t="s">
        <v>579</v>
      </c>
      <c r="TO56" s="7" t="s">
        <v>579</v>
      </c>
      <c r="TP56" s="7" t="s">
        <v>579</v>
      </c>
      <c r="TQ56" s="7" t="s">
        <v>579</v>
      </c>
      <c r="TR56" s="7" t="s">
        <v>579</v>
      </c>
      <c r="TS56" s="7" t="s">
        <v>579</v>
      </c>
      <c r="TT56" s="7" t="s">
        <v>702</v>
      </c>
      <c r="TU56" s="7" t="s">
        <v>579</v>
      </c>
      <c r="TV56" s="7" t="s">
        <v>579</v>
      </c>
      <c r="TW56" s="7" t="s">
        <v>579</v>
      </c>
      <c r="TX56" s="7" t="s">
        <v>579</v>
      </c>
      <c r="UI56" s="7" t="s">
        <v>579</v>
      </c>
      <c r="UJ56" s="7" t="s">
        <v>579</v>
      </c>
      <c r="UK56" s="7" t="s">
        <v>611</v>
      </c>
      <c r="UL56" s="7" t="s">
        <v>611</v>
      </c>
      <c r="UM56" s="7" t="s">
        <v>611</v>
      </c>
      <c r="UN56" s="7" t="s">
        <v>611</v>
      </c>
      <c r="UQ56" s="7" t="s">
        <v>645</v>
      </c>
      <c r="UR56" s="7" t="s">
        <v>645</v>
      </c>
      <c r="US56" s="7" t="s">
        <v>658</v>
      </c>
      <c r="UT56" s="7" t="s">
        <v>659</v>
      </c>
      <c r="UU56" s="7" t="s">
        <v>579</v>
      </c>
      <c r="UV56" s="7" t="s">
        <v>572</v>
      </c>
      <c r="UW56" s="7" t="s">
        <v>630</v>
      </c>
      <c r="UX56" s="7" t="s">
        <v>660</v>
      </c>
      <c r="UY56" s="7" t="s">
        <v>572</v>
      </c>
      <c r="UZ56" s="7" t="s">
        <v>661</v>
      </c>
      <c r="VA56" s="7" t="s">
        <v>662</v>
      </c>
      <c r="VB56" s="7" t="s">
        <v>572</v>
      </c>
    </row>
    <row r="57" spans="1:574" s="7" customFormat="1" x14ac:dyDescent="0.25">
      <c r="A57" s="7" t="s">
        <v>572</v>
      </c>
      <c r="B57" s="7" t="s">
        <v>2241</v>
      </c>
      <c r="C57" s="7" t="s">
        <v>574</v>
      </c>
      <c r="D57" s="7" t="s">
        <v>2242</v>
      </c>
      <c r="E57" s="7" t="s">
        <v>574</v>
      </c>
      <c r="F57" s="7" t="s">
        <v>576</v>
      </c>
      <c r="G57" s="7" t="s">
        <v>576</v>
      </c>
      <c r="H57" s="7" t="s">
        <v>577</v>
      </c>
      <c r="I57" s="7" t="s">
        <v>578</v>
      </c>
      <c r="J57" s="7" t="s">
        <v>578</v>
      </c>
      <c r="K57" s="7" t="s">
        <v>577</v>
      </c>
      <c r="L57" s="7" t="s">
        <v>579</v>
      </c>
      <c r="M57" s="7" t="s">
        <v>579</v>
      </c>
      <c r="N57" s="7" t="s">
        <v>577</v>
      </c>
      <c r="O57" s="7" t="s">
        <v>579</v>
      </c>
      <c r="P57" s="7" t="s">
        <v>579</v>
      </c>
      <c r="Q57" s="7" t="s">
        <v>577</v>
      </c>
      <c r="R57" s="7" t="s">
        <v>579</v>
      </c>
      <c r="S57" s="7" t="s">
        <v>579</v>
      </c>
      <c r="T57" s="7" t="s">
        <v>577</v>
      </c>
      <c r="U57" s="7" t="s">
        <v>579</v>
      </c>
      <c r="V57" s="7" t="s">
        <v>579</v>
      </c>
      <c r="W57" s="7" t="s">
        <v>577</v>
      </c>
      <c r="X57" s="7" t="s">
        <v>2243</v>
      </c>
      <c r="Y57" s="7" t="s">
        <v>2243</v>
      </c>
      <c r="Z57" s="7" t="s">
        <v>577</v>
      </c>
      <c r="AA57" s="7" t="s">
        <v>2244</v>
      </c>
      <c r="AB57" s="7" t="s">
        <v>2244</v>
      </c>
      <c r="AC57" s="7" t="s">
        <v>577</v>
      </c>
      <c r="AD57" s="7" t="s">
        <v>2245</v>
      </c>
      <c r="AE57" s="7" t="s">
        <v>2245</v>
      </c>
      <c r="AF57" s="7" t="s">
        <v>577</v>
      </c>
      <c r="AG57" s="7" t="s">
        <v>2246</v>
      </c>
      <c r="AH57" s="7" t="s">
        <v>2246</v>
      </c>
      <c r="AI57" s="7" t="s">
        <v>577</v>
      </c>
      <c r="AL57" s="7" t="s">
        <v>577</v>
      </c>
      <c r="AO57" s="7" t="s">
        <v>577</v>
      </c>
      <c r="AP57" s="7" t="s">
        <v>584</v>
      </c>
      <c r="AQ57" s="7" t="s">
        <v>585</v>
      </c>
      <c r="AR57" s="7" t="s">
        <v>577</v>
      </c>
      <c r="AS57" s="7" t="s">
        <v>586</v>
      </c>
      <c r="AT57" s="7" t="s">
        <v>586</v>
      </c>
      <c r="AU57" s="7" t="s">
        <v>577</v>
      </c>
      <c r="AV57" s="7" t="s">
        <v>587</v>
      </c>
      <c r="AW57" s="7" t="s">
        <v>587</v>
      </c>
      <c r="AX57" s="7" t="s">
        <v>577</v>
      </c>
      <c r="AY57" s="7" t="s">
        <v>588</v>
      </c>
      <c r="AZ57" s="7" t="s">
        <v>588</v>
      </c>
      <c r="BA57" s="7" t="s">
        <v>577</v>
      </c>
      <c r="BB57" s="7" t="s">
        <v>579</v>
      </c>
      <c r="BC57" s="7" t="s">
        <v>579</v>
      </c>
      <c r="BD57" s="7" t="s">
        <v>577</v>
      </c>
      <c r="BE57" s="7" t="s">
        <v>579</v>
      </c>
      <c r="BF57" s="7" t="s">
        <v>579</v>
      </c>
      <c r="BG57" s="7" t="s">
        <v>577</v>
      </c>
      <c r="BH57" s="7" t="s">
        <v>579</v>
      </c>
      <c r="BI57" s="7" t="s">
        <v>579</v>
      </c>
      <c r="BJ57" s="7" t="s">
        <v>577</v>
      </c>
      <c r="BK57" s="7" t="s">
        <v>579</v>
      </c>
      <c r="BL57" s="7" t="s">
        <v>579</v>
      </c>
      <c r="BM57" s="7" t="s">
        <v>577</v>
      </c>
      <c r="BN57" s="7" t="s">
        <v>579</v>
      </c>
      <c r="BO57" s="7" t="s">
        <v>579</v>
      </c>
      <c r="BP57" s="7" t="s">
        <v>577</v>
      </c>
      <c r="BQ57" s="7" t="s">
        <v>579</v>
      </c>
      <c r="BR57" s="7" t="s">
        <v>579</v>
      </c>
      <c r="BS57" s="7" t="s">
        <v>577</v>
      </c>
      <c r="BT57" s="7" t="s">
        <v>579</v>
      </c>
      <c r="BU57" s="7" t="s">
        <v>689</v>
      </c>
      <c r="BV57" s="7" t="s">
        <v>689</v>
      </c>
      <c r="BW57" s="7" t="s">
        <v>577</v>
      </c>
      <c r="BX57" s="7" t="s">
        <v>590</v>
      </c>
      <c r="BY57" s="7" t="s">
        <v>590</v>
      </c>
      <c r="BZ57" s="7" t="s">
        <v>577</v>
      </c>
      <c r="CA57" s="7" t="s">
        <v>579</v>
      </c>
      <c r="CB57" s="7" t="s">
        <v>579</v>
      </c>
      <c r="CC57" s="7" t="s">
        <v>577</v>
      </c>
      <c r="CD57" s="7" t="s">
        <v>579</v>
      </c>
      <c r="CE57" s="7" t="s">
        <v>579</v>
      </c>
      <c r="CF57" s="7" t="s">
        <v>577</v>
      </c>
      <c r="CG57" s="7" t="s">
        <v>591</v>
      </c>
      <c r="CH57" s="7" t="s">
        <v>2247</v>
      </c>
      <c r="CI57" s="7" t="s">
        <v>577</v>
      </c>
      <c r="CJ57" s="7" t="s">
        <v>2248</v>
      </c>
      <c r="CK57" s="7" t="s">
        <v>2247</v>
      </c>
      <c r="CL57" s="7" t="s">
        <v>577</v>
      </c>
      <c r="CM57" s="7" t="s">
        <v>1178</v>
      </c>
      <c r="CN57" s="7" t="s">
        <v>2247</v>
      </c>
      <c r="CO57" s="7" t="s">
        <v>577</v>
      </c>
      <c r="CP57" s="7" t="s">
        <v>592</v>
      </c>
      <c r="CQ57" s="7" t="s">
        <v>2247</v>
      </c>
      <c r="CR57" s="7" t="s">
        <v>577</v>
      </c>
      <c r="CS57" s="7" t="s">
        <v>1909</v>
      </c>
      <c r="CT57" s="7" t="s">
        <v>2247</v>
      </c>
      <c r="CU57" s="7" t="s">
        <v>577</v>
      </c>
      <c r="CV57" s="7" t="s">
        <v>2249</v>
      </c>
      <c r="CW57" s="7" t="s">
        <v>591</v>
      </c>
      <c r="CX57" s="7" t="s">
        <v>572</v>
      </c>
      <c r="CY57" s="7" t="s">
        <v>591</v>
      </c>
      <c r="CZ57" s="7" t="s">
        <v>2247</v>
      </c>
      <c r="DA57" s="7" t="s">
        <v>577</v>
      </c>
      <c r="DB57" s="7" t="s">
        <v>2249</v>
      </c>
      <c r="DC57" s="7" t="s">
        <v>2247</v>
      </c>
      <c r="DD57" s="7" t="s">
        <v>577</v>
      </c>
      <c r="DE57" s="7" t="s">
        <v>2022</v>
      </c>
      <c r="DF57" s="7" t="s">
        <v>591</v>
      </c>
      <c r="DG57" s="7" t="s">
        <v>577</v>
      </c>
      <c r="DH57" s="7" t="s">
        <v>579</v>
      </c>
      <c r="DI57" s="7" t="s">
        <v>579</v>
      </c>
      <c r="DJ57" s="7" t="s">
        <v>577</v>
      </c>
      <c r="DK57" s="7" t="s">
        <v>579</v>
      </c>
      <c r="DL57" s="7" t="s">
        <v>579</v>
      </c>
      <c r="DM57" s="7" t="s">
        <v>577</v>
      </c>
      <c r="DN57" s="7" t="s">
        <v>591</v>
      </c>
      <c r="DO57" s="7" t="s">
        <v>591</v>
      </c>
      <c r="DP57" s="7" t="s">
        <v>577</v>
      </c>
      <c r="DQ57" s="7" t="s">
        <v>579</v>
      </c>
      <c r="DR57" s="7" t="s">
        <v>579</v>
      </c>
      <c r="DS57" s="7" t="s">
        <v>577</v>
      </c>
      <c r="DT57" s="7" t="s">
        <v>579</v>
      </c>
      <c r="DU57" s="7" t="s">
        <v>579</v>
      </c>
      <c r="DV57" s="7" t="s">
        <v>577</v>
      </c>
      <c r="DW57" s="7" t="s">
        <v>579</v>
      </c>
      <c r="DX57" s="7" t="s">
        <v>579</v>
      </c>
      <c r="DY57" s="7" t="s">
        <v>577</v>
      </c>
      <c r="DZ57" s="7" t="s">
        <v>579</v>
      </c>
      <c r="EA57" s="7" t="s">
        <v>579</v>
      </c>
      <c r="EB57" s="7" t="s">
        <v>577</v>
      </c>
      <c r="EC57" s="7" t="s">
        <v>2250</v>
      </c>
      <c r="ED57" s="7" t="s">
        <v>2126</v>
      </c>
      <c r="EE57" s="7" t="s">
        <v>1480</v>
      </c>
      <c r="EF57" s="7" t="s">
        <v>1480</v>
      </c>
      <c r="EG57" s="7" t="s">
        <v>2251</v>
      </c>
      <c r="EH57" s="7" t="s">
        <v>2252</v>
      </c>
      <c r="EI57" s="7" t="s">
        <v>2111</v>
      </c>
      <c r="EJ57" s="7" t="s">
        <v>2126</v>
      </c>
      <c r="EK57" s="7" t="s">
        <v>603</v>
      </c>
      <c r="EL57" s="7" t="s">
        <v>604</v>
      </c>
      <c r="EM57" s="7" t="s">
        <v>605</v>
      </c>
      <c r="EN57" s="7" t="s">
        <v>605</v>
      </c>
      <c r="EO57" s="7" t="s">
        <v>606</v>
      </c>
      <c r="EP57" s="7" t="s">
        <v>606</v>
      </c>
      <c r="EQ57" s="7" t="s">
        <v>579</v>
      </c>
      <c r="ER57" s="7" t="s">
        <v>607</v>
      </c>
      <c r="ES57" s="7" t="s">
        <v>608</v>
      </c>
      <c r="ET57" s="7" t="s">
        <v>608</v>
      </c>
      <c r="EW57" s="7" t="s">
        <v>605</v>
      </c>
      <c r="EX57" s="7" t="s">
        <v>604</v>
      </c>
      <c r="FA57" s="7" t="s">
        <v>610</v>
      </c>
      <c r="FB57" s="7" t="s">
        <v>610</v>
      </c>
      <c r="FC57" s="7" t="s">
        <v>610</v>
      </c>
      <c r="FD57" s="7" t="s">
        <v>610</v>
      </c>
      <c r="FE57" s="7" t="s">
        <v>611</v>
      </c>
      <c r="FF57" s="7" t="s">
        <v>611</v>
      </c>
      <c r="FG57" s="7" t="s">
        <v>604</v>
      </c>
      <c r="FH57" s="7" t="s">
        <v>604</v>
      </c>
      <c r="FI57" s="7" t="s">
        <v>610</v>
      </c>
      <c r="FJ57" s="7" t="s">
        <v>610</v>
      </c>
      <c r="FK57" s="7" t="s">
        <v>611</v>
      </c>
      <c r="FL57" s="7" t="s">
        <v>611</v>
      </c>
      <c r="FM57" s="7" t="s">
        <v>2253</v>
      </c>
      <c r="FN57" s="7" t="s">
        <v>2126</v>
      </c>
      <c r="FO57" s="7" t="s">
        <v>613</v>
      </c>
      <c r="FP57" s="7" t="s">
        <v>613</v>
      </c>
      <c r="FQ57" s="7" t="s">
        <v>579</v>
      </c>
      <c r="FR57" s="7" t="s">
        <v>579</v>
      </c>
      <c r="FS57" s="7" t="s">
        <v>2254</v>
      </c>
      <c r="FT57" s="7" t="s">
        <v>2254</v>
      </c>
      <c r="FU57" s="7" t="s">
        <v>579</v>
      </c>
      <c r="FV57" s="7" t="s">
        <v>579</v>
      </c>
      <c r="FW57" s="7" t="s">
        <v>579</v>
      </c>
      <c r="FX57" s="7" t="s">
        <v>579</v>
      </c>
      <c r="FY57" s="7" t="s">
        <v>2064</v>
      </c>
      <c r="FZ57" s="7" t="s">
        <v>2064</v>
      </c>
      <c r="GA57" s="7" t="s">
        <v>1485</v>
      </c>
      <c r="GB57" s="7" t="s">
        <v>1485</v>
      </c>
      <c r="GM57" s="7" t="s">
        <v>2247</v>
      </c>
      <c r="GN57" s="7" t="s">
        <v>2247</v>
      </c>
      <c r="GO57" s="7" t="s">
        <v>2254</v>
      </c>
      <c r="GP57" s="7" t="s">
        <v>2247</v>
      </c>
      <c r="GQ57" s="7" t="s">
        <v>576</v>
      </c>
      <c r="GR57" s="7" t="s">
        <v>576</v>
      </c>
      <c r="GS57" s="7" t="s">
        <v>620</v>
      </c>
      <c r="GT57" s="7" t="s">
        <v>620</v>
      </c>
      <c r="GU57" s="7" t="s">
        <v>621</v>
      </c>
      <c r="GV57" s="7" t="s">
        <v>621</v>
      </c>
      <c r="GW57" s="7" t="s">
        <v>622</v>
      </c>
      <c r="GX57" s="7" t="s">
        <v>622</v>
      </c>
      <c r="GY57" s="7" t="s">
        <v>623</v>
      </c>
      <c r="GZ57" s="7" t="s">
        <v>623</v>
      </c>
      <c r="HA57" s="7" t="s">
        <v>579</v>
      </c>
      <c r="HB57" s="7" t="s">
        <v>579</v>
      </c>
      <c r="HC57" s="7" t="s">
        <v>610</v>
      </c>
      <c r="HD57" s="7" t="s">
        <v>610</v>
      </c>
      <c r="HG57" s="7" t="s">
        <v>2255</v>
      </c>
      <c r="HH57" s="7" t="s">
        <v>2256</v>
      </c>
      <c r="HI57" s="7" t="s">
        <v>579</v>
      </c>
      <c r="HJ57" s="7" t="s">
        <v>579</v>
      </c>
      <c r="HK57" s="7" t="s">
        <v>579</v>
      </c>
      <c r="HL57" s="7" t="s">
        <v>579</v>
      </c>
      <c r="HM57" s="7" t="s">
        <v>1480</v>
      </c>
      <c r="HN57" s="7" t="s">
        <v>1480</v>
      </c>
      <c r="HO57" s="7" t="s">
        <v>626</v>
      </c>
      <c r="HP57" s="7" t="s">
        <v>626</v>
      </c>
      <c r="HQ57" s="7" t="s">
        <v>1488</v>
      </c>
      <c r="HR57" s="7" t="s">
        <v>1488</v>
      </c>
      <c r="HS57" s="7" t="s">
        <v>1489</v>
      </c>
      <c r="HT57" s="7" t="s">
        <v>1489</v>
      </c>
      <c r="HU57" s="7" t="s">
        <v>645</v>
      </c>
      <c r="HV57" s="7" t="s">
        <v>645</v>
      </c>
      <c r="HW57" s="7" t="s">
        <v>591</v>
      </c>
      <c r="HX57" s="7" t="s">
        <v>591</v>
      </c>
      <c r="HY57" s="7" t="s">
        <v>579</v>
      </c>
      <c r="HZ57" s="7" t="s">
        <v>579</v>
      </c>
      <c r="IA57" s="7" t="s">
        <v>1490</v>
      </c>
      <c r="IB57" s="7" t="s">
        <v>1490</v>
      </c>
      <c r="IC57" s="7" t="s">
        <v>609</v>
      </c>
      <c r="ID57" s="7" t="s">
        <v>609</v>
      </c>
      <c r="IE57" s="7" t="s">
        <v>630</v>
      </c>
      <c r="IF57" s="7" t="s">
        <v>630</v>
      </c>
      <c r="IG57" s="7" t="s">
        <v>611</v>
      </c>
      <c r="IH57" s="7" t="s">
        <v>611</v>
      </c>
      <c r="II57" s="7" t="s">
        <v>780</v>
      </c>
      <c r="IJ57" s="7" t="s">
        <v>780</v>
      </c>
      <c r="IK57" s="7" t="s">
        <v>689</v>
      </c>
      <c r="IL57" s="7" t="s">
        <v>689</v>
      </c>
      <c r="IM57" s="7" t="s">
        <v>2257</v>
      </c>
      <c r="IN57" s="7" t="s">
        <v>2257</v>
      </c>
      <c r="IO57" s="7" t="s">
        <v>691</v>
      </c>
      <c r="IP57" s="7" t="s">
        <v>691</v>
      </c>
      <c r="IQ57" s="7" t="s">
        <v>579</v>
      </c>
      <c r="IR57" s="7" t="s">
        <v>579</v>
      </c>
      <c r="IS57" s="7" t="s">
        <v>611</v>
      </c>
      <c r="IT57" s="7" t="s">
        <v>611</v>
      </c>
      <c r="IU57" s="7" t="s">
        <v>579</v>
      </c>
      <c r="IV57" s="7" t="s">
        <v>579</v>
      </c>
      <c r="IW57" s="7" t="s">
        <v>579</v>
      </c>
      <c r="IX57" s="7" t="s">
        <v>579</v>
      </c>
      <c r="IY57" s="7" t="s">
        <v>579</v>
      </c>
      <c r="IZ57" s="7" t="s">
        <v>579</v>
      </c>
      <c r="JA57" s="7" t="s">
        <v>579</v>
      </c>
      <c r="JB57" s="7" t="s">
        <v>579</v>
      </c>
      <c r="JC57" s="7" t="s">
        <v>579</v>
      </c>
      <c r="JD57" s="7" t="s">
        <v>2126</v>
      </c>
      <c r="JE57" s="7" t="s">
        <v>635</v>
      </c>
      <c r="JF57" s="7" t="s">
        <v>635</v>
      </c>
      <c r="JG57" s="7" t="s">
        <v>2258</v>
      </c>
      <c r="JH57" s="7" t="s">
        <v>2247</v>
      </c>
      <c r="JI57" s="7" t="s">
        <v>2259</v>
      </c>
      <c r="JJ57" s="7" t="s">
        <v>2260</v>
      </c>
      <c r="JK57" s="7" t="s">
        <v>591</v>
      </c>
      <c r="JL57" s="7" t="s">
        <v>591</v>
      </c>
      <c r="JM57" s="7" t="s">
        <v>591</v>
      </c>
      <c r="JN57" s="7" t="s">
        <v>591</v>
      </c>
      <c r="JO57" s="7" t="s">
        <v>591</v>
      </c>
      <c r="JP57" s="7" t="s">
        <v>591</v>
      </c>
      <c r="JQ57" s="7" t="s">
        <v>591</v>
      </c>
      <c r="JR57" s="7" t="s">
        <v>2261</v>
      </c>
      <c r="JS57" s="7" t="s">
        <v>1194</v>
      </c>
      <c r="JT57" s="7" t="s">
        <v>591</v>
      </c>
      <c r="JU57" s="7" t="s">
        <v>591</v>
      </c>
      <c r="JV57" s="7" t="s">
        <v>591</v>
      </c>
      <c r="JW57" s="7" t="s">
        <v>591</v>
      </c>
      <c r="JX57" s="7" t="s">
        <v>591</v>
      </c>
      <c r="JY57" s="7" t="s">
        <v>591</v>
      </c>
      <c r="JZ57" s="7" t="s">
        <v>591</v>
      </c>
      <c r="KA57" s="7" t="s">
        <v>591</v>
      </c>
      <c r="KB57" s="7" t="s">
        <v>591</v>
      </c>
      <c r="KC57" s="7" t="s">
        <v>591</v>
      </c>
      <c r="KD57" s="7" t="s">
        <v>591</v>
      </c>
      <c r="KE57" s="7" t="s">
        <v>591</v>
      </c>
      <c r="KF57" s="7" t="s">
        <v>591</v>
      </c>
      <c r="KG57" s="7" t="s">
        <v>656</v>
      </c>
      <c r="KH57" s="7" t="s">
        <v>656</v>
      </c>
      <c r="KI57" s="7" t="s">
        <v>579</v>
      </c>
      <c r="KJ57" s="7" t="s">
        <v>579</v>
      </c>
      <c r="KK57" s="7" t="s">
        <v>642</v>
      </c>
      <c r="KL57" s="7" t="s">
        <v>642</v>
      </c>
      <c r="KM57" s="7" t="s">
        <v>591</v>
      </c>
      <c r="KN57" s="7" t="s">
        <v>591</v>
      </c>
      <c r="KO57" s="7" t="s">
        <v>591</v>
      </c>
      <c r="KP57" s="7" t="s">
        <v>591</v>
      </c>
      <c r="KQ57" s="7" t="s">
        <v>591</v>
      </c>
      <c r="KR57" s="7" t="s">
        <v>591</v>
      </c>
      <c r="KS57" s="7" t="s">
        <v>591</v>
      </c>
      <c r="KT57" s="7" t="s">
        <v>591</v>
      </c>
      <c r="KU57" s="7" t="s">
        <v>591</v>
      </c>
      <c r="KV57" s="7" t="s">
        <v>591</v>
      </c>
      <c r="KW57" s="7" t="s">
        <v>591</v>
      </c>
      <c r="KX57" s="7" t="s">
        <v>591</v>
      </c>
      <c r="KY57" s="7" t="s">
        <v>579</v>
      </c>
      <c r="KZ57" s="7" t="s">
        <v>579</v>
      </c>
      <c r="LA57" s="7" t="s">
        <v>579</v>
      </c>
      <c r="LB57" s="7" t="s">
        <v>579</v>
      </c>
      <c r="LC57" s="7" t="s">
        <v>579</v>
      </c>
      <c r="LD57" s="7" t="s">
        <v>579</v>
      </c>
      <c r="LE57" s="7" t="s">
        <v>579</v>
      </c>
      <c r="LF57" s="7" t="s">
        <v>579</v>
      </c>
      <c r="LG57" s="7" t="s">
        <v>579</v>
      </c>
      <c r="LH57" s="7" t="s">
        <v>579</v>
      </c>
      <c r="LI57" s="7" t="s">
        <v>579</v>
      </c>
      <c r="LJ57" s="7" t="s">
        <v>579</v>
      </c>
      <c r="LK57" s="7" t="s">
        <v>579</v>
      </c>
      <c r="LL57" s="7" t="s">
        <v>579</v>
      </c>
      <c r="LM57" s="7" t="s">
        <v>579</v>
      </c>
      <c r="LN57" s="7" t="s">
        <v>579</v>
      </c>
      <c r="LO57" s="7" t="s">
        <v>579</v>
      </c>
      <c r="LP57" s="7" t="s">
        <v>579</v>
      </c>
      <c r="LQ57" s="7" t="s">
        <v>591</v>
      </c>
      <c r="LR57" s="7" t="s">
        <v>591</v>
      </c>
      <c r="LS57" s="7" t="s">
        <v>579</v>
      </c>
      <c r="LT57" s="7" t="s">
        <v>579</v>
      </c>
      <c r="LU57" s="7" t="s">
        <v>579</v>
      </c>
      <c r="LV57" s="7" t="s">
        <v>579</v>
      </c>
      <c r="LW57" s="7" t="s">
        <v>579</v>
      </c>
      <c r="LX57" s="7" t="s">
        <v>579</v>
      </c>
      <c r="LY57" s="7" t="s">
        <v>611</v>
      </c>
      <c r="LZ57" s="7" t="s">
        <v>611</v>
      </c>
      <c r="MA57" s="7" t="s">
        <v>579</v>
      </c>
      <c r="MB57" s="7" t="s">
        <v>579</v>
      </c>
      <c r="MC57" s="7" t="s">
        <v>1498</v>
      </c>
      <c r="MD57" s="7" t="s">
        <v>1498</v>
      </c>
      <c r="ME57" s="7" t="s">
        <v>645</v>
      </c>
      <c r="MF57" s="7" t="s">
        <v>645</v>
      </c>
      <c r="MG57" s="7" t="s">
        <v>587</v>
      </c>
      <c r="MH57" s="7" t="s">
        <v>587</v>
      </c>
      <c r="MI57" s="7" t="s">
        <v>697</v>
      </c>
      <c r="MJ57" s="7" t="s">
        <v>697</v>
      </c>
      <c r="MK57" s="7" t="s">
        <v>591</v>
      </c>
      <c r="ML57" s="7" t="s">
        <v>591</v>
      </c>
      <c r="MM57" s="7" t="s">
        <v>579</v>
      </c>
      <c r="MN57" s="7" t="s">
        <v>579</v>
      </c>
      <c r="MO57" s="7" t="s">
        <v>579</v>
      </c>
      <c r="MP57" s="7" t="s">
        <v>579</v>
      </c>
      <c r="MQ57" s="7" t="s">
        <v>591</v>
      </c>
      <c r="MR57" s="7" t="s">
        <v>591</v>
      </c>
      <c r="MS57" s="7" t="s">
        <v>591</v>
      </c>
      <c r="MT57" s="7" t="s">
        <v>591</v>
      </c>
      <c r="MU57" s="7" t="s">
        <v>579</v>
      </c>
      <c r="MV57" s="7" t="s">
        <v>579</v>
      </c>
      <c r="MW57" s="7" t="s">
        <v>579</v>
      </c>
      <c r="MX57" s="7" t="s">
        <v>579</v>
      </c>
      <c r="MY57" s="7" t="s">
        <v>579</v>
      </c>
      <c r="MZ57" s="7" t="s">
        <v>579</v>
      </c>
      <c r="NA57" s="7" t="s">
        <v>579</v>
      </c>
      <c r="NB57" s="7" t="s">
        <v>579</v>
      </c>
      <c r="NC57" s="7" t="s">
        <v>579</v>
      </c>
      <c r="ND57" s="7" t="s">
        <v>579</v>
      </c>
      <c r="NE57" s="7" t="s">
        <v>579</v>
      </c>
      <c r="NF57" s="7" t="s">
        <v>579</v>
      </c>
      <c r="NG57" s="7" t="s">
        <v>2250</v>
      </c>
      <c r="NH57" s="7" t="s">
        <v>2126</v>
      </c>
      <c r="NI57" s="7" t="s">
        <v>2262</v>
      </c>
      <c r="NJ57" s="7" t="s">
        <v>2263</v>
      </c>
      <c r="NK57" s="7" t="s">
        <v>605</v>
      </c>
      <c r="NL57" s="7" t="s">
        <v>605</v>
      </c>
      <c r="NM57" s="7" t="s">
        <v>605</v>
      </c>
      <c r="NN57" s="7" t="s">
        <v>605</v>
      </c>
      <c r="NO57" s="7" t="s">
        <v>574</v>
      </c>
      <c r="NP57" s="7" t="s">
        <v>574</v>
      </c>
      <c r="NQ57" s="7" t="s">
        <v>648</v>
      </c>
      <c r="NR57" s="7" t="s">
        <v>648</v>
      </c>
      <c r="NS57" s="7" t="s">
        <v>611</v>
      </c>
      <c r="NT57" s="7" t="s">
        <v>611</v>
      </c>
      <c r="NU57" s="7" t="s">
        <v>611</v>
      </c>
      <c r="NV57" s="7" t="s">
        <v>611</v>
      </c>
      <c r="NW57" s="7" t="s">
        <v>611</v>
      </c>
      <c r="NX57" s="7" t="s">
        <v>611</v>
      </c>
      <c r="NY57" s="7" t="s">
        <v>611</v>
      </c>
      <c r="NZ57" s="7" t="s">
        <v>611</v>
      </c>
      <c r="OA57" s="7" t="s">
        <v>579</v>
      </c>
      <c r="OB57" s="7" t="s">
        <v>579</v>
      </c>
      <c r="OC57" s="7" t="s">
        <v>579</v>
      </c>
      <c r="OD57" s="7" t="s">
        <v>579</v>
      </c>
      <c r="OE57" s="7" t="s">
        <v>579</v>
      </c>
      <c r="OF57" s="7" t="s">
        <v>579</v>
      </c>
      <c r="OG57" s="7" t="s">
        <v>579</v>
      </c>
      <c r="OH57" s="7" t="s">
        <v>579</v>
      </c>
      <c r="OI57" s="7" t="s">
        <v>579</v>
      </c>
      <c r="OJ57" s="7" t="s">
        <v>579</v>
      </c>
      <c r="OK57" s="7" t="s">
        <v>579</v>
      </c>
      <c r="OL57" s="7" t="s">
        <v>579</v>
      </c>
      <c r="OM57" s="7" t="s">
        <v>611</v>
      </c>
      <c r="ON57" s="7" t="s">
        <v>611</v>
      </c>
      <c r="OO57" s="7" t="s">
        <v>579</v>
      </c>
      <c r="OP57" s="7" t="s">
        <v>579</v>
      </c>
      <c r="OQ57" s="7" t="s">
        <v>579</v>
      </c>
      <c r="OR57" s="7" t="s">
        <v>579</v>
      </c>
      <c r="OS57" s="7" t="s">
        <v>579</v>
      </c>
      <c r="OT57" s="7" t="s">
        <v>579</v>
      </c>
      <c r="OU57" s="7" t="s">
        <v>579</v>
      </c>
      <c r="OV57" s="7" t="s">
        <v>579</v>
      </c>
      <c r="OW57" s="7" t="s">
        <v>1500</v>
      </c>
      <c r="OX57" s="7" t="s">
        <v>649</v>
      </c>
      <c r="OY57" s="7" t="s">
        <v>579</v>
      </c>
      <c r="OZ57" s="7" t="s">
        <v>579</v>
      </c>
      <c r="PA57" s="7" t="s">
        <v>1409</v>
      </c>
      <c r="PB57" s="7" t="s">
        <v>611</v>
      </c>
      <c r="PC57" s="7" t="s">
        <v>579</v>
      </c>
      <c r="PD57" s="7" t="s">
        <v>579</v>
      </c>
      <c r="PE57" s="7" t="s">
        <v>604</v>
      </c>
      <c r="PF57" s="7" t="s">
        <v>579</v>
      </c>
      <c r="PG57" s="7" t="s">
        <v>604</v>
      </c>
      <c r="PH57" s="7" t="s">
        <v>579</v>
      </c>
      <c r="PI57" s="7" t="s">
        <v>1501</v>
      </c>
      <c r="PJ57" s="7" t="s">
        <v>579</v>
      </c>
      <c r="PK57" s="7" t="s">
        <v>689</v>
      </c>
      <c r="PL57" s="7" t="s">
        <v>689</v>
      </c>
      <c r="PM57" s="7" t="s">
        <v>1502</v>
      </c>
      <c r="PN57" s="7" t="s">
        <v>1502</v>
      </c>
      <c r="PO57" s="7" t="s">
        <v>579</v>
      </c>
      <c r="PP57" s="7" t="s">
        <v>579</v>
      </c>
      <c r="PQ57" s="7" t="s">
        <v>611</v>
      </c>
      <c r="PR57" s="7" t="s">
        <v>611</v>
      </c>
      <c r="PS57" s="7" t="s">
        <v>579</v>
      </c>
      <c r="PT57" s="7" t="s">
        <v>579</v>
      </c>
      <c r="PU57" s="7" t="s">
        <v>650</v>
      </c>
      <c r="PV57" s="7" t="s">
        <v>650</v>
      </c>
      <c r="PW57" s="7" t="s">
        <v>611</v>
      </c>
      <c r="PX57" s="7" t="s">
        <v>611</v>
      </c>
      <c r="PY57" s="7" t="s">
        <v>579</v>
      </c>
      <c r="PZ57" s="7" t="s">
        <v>579</v>
      </c>
      <c r="QA57" s="7" t="s">
        <v>579</v>
      </c>
      <c r="QB57" s="7" t="s">
        <v>579</v>
      </c>
      <c r="QC57" s="7" t="s">
        <v>591</v>
      </c>
      <c r="QD57" s="7" t="s">
        <v>591</v>
      </c>
      <c r="QE57" s="7" t="s">
        <v>579</v>
      </c>
      <c r="QF57" s="7" t="s">
        <v>610</v>
      </c>
      <c r="QG57" s="7" t="s">
        <v>579</v>
      </c>
      <c r="QH57" s="7" t="s">
        <v>579</v>
      </c>
      <c r="QI57" s="7" t="s">
        <v>579</v>
      </c>
      <c r="QJ57" s="7" t="s">
        <v>702</v>
      </c>
      <c r="QK57" s="7" t="s">
        <v>579</v>
      </c>
      <c r="QL57" s="7" t="s">
        <v>579</v>
      </c>
      <c r="QM57" s="7" t="s">
        <v>591</v>
      </c>
      <c r="QN57" s="7" t="s">
        <v>591</v>
      </c>
      <c r="QO57" s="7" t="s">
        <v>591</v>
      </c>
      <c r="QP57" s="7" t="s">
        <v>2247</v>
      </c>
      <c r="QQ57" s="7" t="s">
        <v>591</v>
      </c>
      <c r="QR57" s="7" t="s">
        <v>591</v>
      </c>
      <c r="QS57" s="7" t="s">
        <v>591</v>
      </c>
      <c r="QT57" s="7" t="s">
        <v>591</v>
      </c>
      <c r="QU57" s="7" t="s">
        <v>591</v>
      </c>
      <c r="QV57" s="7" t="s">
        <v>591</v>
      </c>
      <c r="QW57" s="7" t="s">
        <v>656</v>
      </c>
      <c r="QX57" s="7" t="s">
        <v>656</v>
      </c>
      <c r="QY57" s="7" t="s">
        <v>579</v>
      </c>
      <c r="QZ57" s="7" t="s">
        <v>579</v>
      </c>
      <c r="RA57" s="7" t="s">
        <v>1021</v>
      </c>
      <c r="RB57" s="7" t="s">
        <v>1021</v>
      </c>
      <c r="RC57" s="7" t="s">
        <v>592</v>
      </c>
      <c r="RD57" s="7" t="s">
        <v>2247</v>
      </c>
      <c r="RE57" s="7" t="s">
        <v>591</v>
      </c>
      <c r="RF57" s="7" t="s">
        <v>591</v>
      </c>
      <c r="RG57" s="7" t="s">
        <v>591</v>
      </c>
      <c r="RH57" s="7" t="s">
        <v>591</v>
      </c>
      <c r="RI57" s="7" t="s">
        <v>591</v>
      </c>
      <c r="RJ57" s="7" t="s">
        <v>591</v>
      </c>
      <c r="RK57" s="7" t="s">
        <v>591</v>
      </c>
      <c r="RL57" s="7" t="s">
        <v>591</v>
      </c>
      <c r="RM57" s="7" t="s">
        <v>591</v>
      </c>
      <c r="RN57" s="7" t="s">
        <v>591</v>
      </c>
      <c r="RO57" s="7" t="s">
        <v>591</v>
      </c>
      <c r="RP57" s="7" t="s">
        <v>591</v>
      </c>
      <c r="RQ57" s="7" t="s">
        <v>591</v>
      </c>
      <c r="RR57" s="7" t="s">
        <v>591</v>
      </c>
      <c r="RS57" s="7" t="s">
        <v>591</v>
      </c>
      <c r="RT57" s="7" t="s">
        <v>591</v>
      </c>
      <c r="RU57" s="7" t="s">
        <v>591</v>
      </c>
      <c r="RV57" s="7" t="s">
        <v>591</v>
      </c>
      <c r="RW57" s="7" t="s">
        <v>591</v>
      </c>
      <c r="RX57" s="7" t="s">
        <v>591</v>
      </c>
      <c r="RY57" s="7" t="s">
        <v>591</v>
      </c>
      <c r="RZ57" s="7" t="s">
        <v>591</v>
      </c>
      <c r="SA57" s="7" t="s">
        <v>591</v>
      </c>
      <c r="SB57" s="7" t="s">
        <v>591</v>
      </c>
      <c r="SC57" s="7" t="s">
        <v>591</v>
      </c>
      <c r="SD57" s="7" t="s">
        <v>591</v>
      </c>
      <c r="SE57" s="7" t="s">
        <v>591</v>
      </c>
      <c r="SF57" s="7" t="s">
        <v>591</v>
      </c>
      <c r="SG57" s="7" t="s">
        <v>591</v>
      </c>
      <c r="SH57" s="7" t="s">
        <v>591</v>
      </c>
      <c r="SI57" s="7" t="s">
        <v>579</v>
      </c>
      <c r="SJ57" s="7" t="s">
        <v>579</v>
      </c>
      <c r="SK57" s="7" t="s">
        <v>591</v>
      </c>
      <c r="SL57" s="7" t="s">
        <v>591</v>
      </c>
      <c r="SM57" s="7" t="s">
        <v>611</v>
      </c>
      <c r="SN57" s="7" t="s">
        <v>611</v>
      </c>
      <c r="SO57" s="7" t="s">
        <v>611</v>
      </c>
      <c r="SP57" s="7" t="s">
        <v>611</v>
      </c>
      <c r="SQ57" s="7" t="s">
        <v>579</v>
      </c>
      <c r="SR57" s="7" t="s">
        <v>579</v>
      </c>
      <c r="SS57" s="7" t="s">
        <v>579</v>
      </c>
      <c r="ST57" s="7" t="s">
        <v>579</v>
      </c>
      <c r="SU57" s="7" t="s">
        <v>579</v>
      </c>
      <c r="SV57" s="7" t="s">
        <v>579</v>
      </c>
      <c r="SW57" s="7" t="s">
        <v>579</v>
      </c>
      <c r="SX57" s="7" t="s">
        <v>579</v>
      </c>
      <c r="SY57" s="7" t="s">
        <v>579</v>
      </c>
      <c r="SZ57" s="7" t="s">
        <v>579</v>
      </c>
      <c r="TA57" s="7" t="s">
        <v>579</v>
      </c>
      <c r="TB57" s="7" t="s">
        <v>579</v>
      </c>
      <c r="TC57" s="7" t="s">
        <v>579</v>
      </c>
      <c r="TD57" s="7" t="s">
        <v>579</v>
      </c>
      <c r="TE57" s="7" t="s">
        <v>579</v>
      </c>
      <c r="TF57" s="7" t="s">
        <v>579</v>
      </c>
      <c r="TG57" s="7" t="s">
        <v>579</v>
      </c>
      <c r="TH57" s="7" t="s">
        <v>579</v>
      </c>
      <c r="TI57" s="7" t="s">
        <v>579</v>
      </c>
      <c r="TJ57" s="7" t="s">
        <v>579</v>
      </c>
      <c r="TK57" s="7" t="s">
        <v>605</v>
      </c>
      <c r="TL57" s="7" t="s">
        <v>605</v>
      </c>
      <c r="TM57" s="7" t="s">
        <v>579</v>
      </c>
      <c r="TN57" s="7" t="s">
        <v>579</v>
      </c>
      <c r="TO57" s="7" t="s">
        <v>579</v>
      </c>
      <c r="TP57" s="7" t="s">
        <v>579</v>
      </c>
      <c r="TQ57" s="7" t="s">
        <v>579</v>
      </c>
      <c r="TR57" s="7" t="s">
        <v>579</v>
      </c>
      <c r="TS57" s="7" t="s">
        <v>579</v>
      </c>
      <c r="TT57" s="7" t="s">
        <v>702</v>
      </c>
      <c r="TU57" s="7" t="s">
        <v>579</v>
      </c>
      <c r="TV57" s="7" t="s">
        <v>579</v>
      </c>
      <c r="TW57" s="7" t="s">
        <v>579</v>
      </c>
      <c r="TX57" s="7" t="s">
        <v>579</v>
      </c>
      <c r="UI57" s="7" t="s">
        <v>579</v>
      </c>
      <c r="UJ57" s="7" t="s">
        <v>579</v>
      </c>
      <c r="UK57" s="7" t="s">
        <v>611</v>
      </c>
      <c r="UL57" s="7" t="s">
        <v>611</v>
      </c>
      <c r="UM57" s="7" t="s">
        <v>611</v>
      </c>
      <c r="UN57" s="7" t="s">
        <v>611</v>
      </c>
      <c r="UQ57" s="7" t="s">
        <v>587</v>
      </c>
      <c r="UR57" s="7" t="s">
        <v>587</v>
      </c>
      <c r="US57" s="7" t="s">
        <v>658</v>
      </c>
      <c r="UT57" s="7" t="s">
        <v>659</v>
      </c>
      <c r="UU57" s="7" t="s">
        <v>579</v>
      </c>
      <c r="UV57" s="7" t="s">
        <v>572</v>
      </c>
      <c r="UW57" s="7" t="s">
        <v>1604</v>
      </c>
      <c r="UX57" s="7" t="s">
        <v>1605</v>
      </c>
      <c r="UY57" s="7" t="s">
        <v>572</v>
      </c>
      <c r="UZ57" s="7" t="s">
        <v>1606</v>
      </c>
      <c r="VA57" s="7" t="s">
        <v>1607</v>
      </c>
      <c r="VB57" s="7" t="s">
        <v>572</v>
      </c>
    </row>
    <row r="58" spans="1:574" s="7" customFormat="1" x14ac:dyDescent="0.25">
      <c r="A58" s="7" t="s">
        <v>572</v>
      </c>
      <c r="B58" s="7" t="s">
        <v>2265</v>
      </c>
      <c r="C58" s="7" t="s">
        <v>1027</v>
      </c>
      <c r="D58" s="7" t="s">
        <v>2266</v>
      </c>
      <c r="E58" s="7" t="s">
        <v>574</v>
      </c>
      <c r="F58" s="7" t="s">
        <v>576</v>
      </c>
      <c r="G58" s="7" t="s">
        <v>576</v>
      </c>
      <c r="H58" s="7" t="s">
        <v>577</v>
      </c>
      <c r="I58" s="7" t="s">
        <v>578</v>
      </c>
      <c r="J58" s="7" t="s">
        <v>578</v>
      </c>
      <c r="K58" s="7" t="s">
        <v>577</v>
      </c>
      <c r="L58" s="7" t="s">
        <v>579</v>
      </c>
      <c r="M58" s="7" t="s">
        <v>579</v>
      </c>
      <c r="N58" s="7" t="s">
        <v>577</v>
      </c>
      <c r="O58" s="7" t="s">
        <v>579</v>
      </c>
      <c r="P58" s="7" t="s">
        <v>579</v>
      </c>
      <c r="Q58" s="7" t="s">
        <v>577</v>
      </c>
      <c r="R58" s="7" t="s">
        <v>579</v>
      </c>
      <c r="S58" s="7" t="s">
        <v>579</v>
      </c>
      <c r="T58" s="7" t="s">
        <v>577</v>
      </c>
      <c r="U58" s="7" t="s">
        <v>579</v>
      </c>
      <c r="V58" s="7" t="s">
        <v>579</v>
      </c>
      <c r="W58" s="7" t="s">
        <v>577</v>
      </c>
      <c r="X58" s="7" t="s">
        <v>2267</v>
      </c>
      <c r="Y58" s="7" t="s">
        <v>2267</v>
      </c>
      <c r="Z58" s="7" t="s">
        <v>577</v>
      </c>
      <c r="AA58" s="7" t="s">
        <v>2268</v>
      </c>
      <c r="AB58" s="7" t="s">
        <v>2268</v>
      </c>
      <c r="AC58" s="7" t="s">
        <v>577</v>
      </c>
      <c r="AD58" s="7" t="s">
        <v>2269</v>
      </c>
      <c r="AE58" s="7" t="s">
        <v>2269</v>
      </c>
      <c r="AF58" s="7" t="s">
        <v>577</v>
      </c>
      <c r="AG58" s="7" t="s">
        <v>2270</v>
      </c>
      <c r="AH58" s="7" t="s">
        <v>2270</v>
      </c>
      <c r="AI58" s="7" t="s">
        <v>577</v>
      </c>
      <c r="AL58" s="7" t="s">
        <v>577</v>
      </c>
      <c r="AO58" s="7" t="s">
        <v>577</v>
      </c>
      <c r="AP58" s="7" t="s">
        <v>584</v>
      </c>
      <c r="AQ58" s="7" t="s">
        <v>585</v>
      </c>
      <c r="AR58" s="7" t="s">
        <v>577</v>
      </c>
      <c r="AS58" s="7" t="s">
        <v>586</v>
      </c>
      <c r="AT58" s="7" t="s">
        <v>586</v>
      </c>
      <c r="AU58" s="7" t="s">
        <v>577</v>
      </c>
      <c r="AV58" s="7" t="s">
        <v>587</v>
      </c>
      <c r="AW58" s="7" t="s">
        <v>587</v>
      </c>
      <c r="AX58" s="7" t="s">
        <v>577</v>
      </c>
      <c r="AY58" s="7" t="s">
        <v>588</v>
      </c>
      <c r="AZ58" s="7" t="s">
        <v>588</v>
      </c>
      <c r="BA58" s="7" t="s">
        <v>577</v>
      </c>
      <c r="BB58" s="7" t="s">
        <v>579</v>
      </c>
      <c r="BC58" s="7" t="s">
        <v>579</v>
      </c>
      <c r="BD58" s="7" t="s">
        <v>577</v>
      </c>
      <c r="BE58" s="7" t="s">
        <v>579</v>
      </c>
      <c r="BF58" s="7" t="s">
        <v>579</v>
      </c>
      <c r="BG58" s="7" t="s">
        <v>577</v>
      </c>
      <c r="BH58" s="7" t="s">
        <v>579</v>
      </c>
      <c r="BI58" s="7" t="s">
        <v>579</v>
      </c>
      <c r="BJ58" s="7" t="s">
        <v>577</v>
      </c>
      <c r="BK58" s="7" t="s">
        <v>579</v>
      </c>
      <c r="BL58" s="7" t="s">
        <v>579</v>
      </c>
      <c r="BM58" s="7" t="s">
        <v>577</v>
      </c>
      <c r="BN58" s="7" t="s">
        <v>579</v>
      </c>
      <c r="BO58" s="7" t="s">
        <v>579</v>
      </c>
      <c r="BP58" s="7" t="s">
        <v>577</v>
      </c>
      <c r="BQ58" s="7" t="s">
        <v>579</v>
      </c>
      <c r="BR58" s="7" t="s">
        <v>579</v>
      </c>
      <c r="BS58" s="7" t="s">
        <v>577</v>
      </c>
      <c r="BT58" s="7" t="s">
        <v>579</v>
      </c>
      <c r="BU58" s="7" t="s">
        <v>669</v>
      </c>
      <c r="BV58" s="7" t="s">
        <v>669</v>
      </c>
      <c r="BW58" s="7" t="s">
        <v>577</v>
      </c>
      <c r="BX58" s="7" t="s">
        <v>590</v>
      </c>
      <c r="BY58" s="7" t="s">
        <v>590</v>
      </c>
      <c r="BZ58" s="7" t="s">
        <v>577</v>
      </c>
      <c r="CA58" s="7" t="s">
        <v>579</v>
      </c>
      <c r="CB58" s="7" t="s">
        <v>579</v>
      </c>
      <c r="CC58" s="7" t="s">
        <v>577</v>
      </c>
      <c r="CD58" s="7" t="s">
        <v>579</v>
      </c>
      <c r="CE58" s="7" t="s">
        <v>579</v>
      </c>
      <c r="CF58" s="7" t="s">
        <v>577</v>
      </c>
      <c r="CG58" s="7" t="s">
        <v>591</v>
      </c>
      <c r="CH58" s="7" t="s">
        <v>2271</v>
      </c>
      <c r="CI58" s="7" t="s">
        <v>577</v>
      </c>
      <c r="CJ58" s="7" t="s">
        <v>2272</v>
      </c>
      <c r="CK58" s="7" t="s">
        <v>2271</v>
      </c>
      <c r="CL58" s="7" t="s">
        <v>577</v>
      </c>
      <c r="CM58" s="7" t="s">
        <v>2272</v>
      </c>
      <c r="CN58" s="7" t="s">
        <v>2271</v>
      </c>
      <c r="CO58" s="7" t="s">
        <v>577</v>
      </c>
      <c r="CP58" s="7" t="s">
        <v>592</v>
      </c>
      <c r="CQ58" s="7" t="s">
        <v>2271</v>
      </c>
      <c r="CR58" s="7" t="s">
        <v>577</v>
      </c>
      <c r="CS58" s="7" t="s">
        <v>592</v>
      </c>
      <c r="CT58" s="7" t="s">
        <v>2271</v>
      </c>
      <c r="CU58" s="7" t="s">
        <v>577</v>
      </c>
      <c r="CV58" s="7" t="s">
        <v>2273</v>
      </c>
      <c r="CW58" s="7" t="s">
        <v>591</v>
      </c>
      <c r="CX58" s="7" t="s">
        <v>572</v>
      </c>
      <c r="CY58" s="7" t="s">
        <v>591</v>
      </c>
      <c r="CZ58" s="7" t="s">
        <v>2271</v>
      </c>
      <c r="DA58" s="7" t="s">
        <v>577</v>
      </c>
      <c r="DB58" s="7" t="s">
        <v>2273</v>
      </c>
      <c r="DC58" s="7" t="s">
        <v>2271</v>
      </c>
      <c r="DD58" s="7" t="s">
        <v>577</v>
      </c>
      <c r="DE58" s="7" t="s">
        <v>2274</v>
      </c>
      <c r="DF58" s="7" t="s">
        <v>591</v>
      </c>
      <c r="DG58" s="7" t="s">
        <v>577</v>
      </c>
      <c r="DH58" s="7" t="s">
        <v>579</v>
      </c>
      <c r="DI58" s="7" t="s">
        <v>579</v>
      </c>
      <c r="DJ58" s="7" t="s">
        <v>577</v>
      </c>
      <c r="DK58" s="7" t="s">
        <v>579</v>
      </c>
      <c r="DL58" s="7" t="s">
        <v>579</v>
      </c>
      <c r="DM58" s="7" t="s">
        <v>577</v>
      </c>
      <c r="DN58" s="7" t="s">
        <v>591</v>
      </c>
      <c r="DO58" s="7" t="s">
        <v>591</v>
      </c>
      <c r="DP58" s="7" t="s">
        <v>577</v>
      </c>
      <c r="DQ58" s="7" t="s">
        <v>579</v>
      </c>
      <c r="DR58" s="7" t="s">
        <v>579</v>
      </c>
      <c r="DS58" s="7" t="s">
        <v>577</v>
      </c>
      <c r="DT58" s="7" t="s">
        <v>579</v>
      </c>
      <c r="DU58" s="7" t="s">
        <v>579</v>
      </c>
      <c r="DV58" s="7" t="s">
        <v>577</v>
      </c>
      <c r="DW58" s="7" t="s">
        <v>579</v>
      </c>
      <c r="DX58" s="7" t="s">
        <v>579</v>
      </c>
      <c r="DY58" s="7" t="s">
        <v>577</v>
      </c>
      <c r="DZ58" s="7" t="s">
        <v>579</v>
      </c>
      <c r="EA58" s="7" t="s">
        <v>579</v>
      </c>
      <c r="EB58" s="7" t="s">
        <v>577</v>
      </c>
      <c r="EC58" s="7" t="s">
        <v>2250</v>
      </c>
      <c r="ED58" s="7" t="s">
        <v>2264</v>
      </c>
      <c r="EE58" s="7" t="s">
        <v>600</v>
      </c>
      <c r="EF58" s="7" t="s">
        <v>600</v>
      </c>
      <c r="EG58" s="7" t="s">
        <v>2275</v>
      </c>
      <c r="EH58" s="7" t="s">
        <v>2276</v>
      </c>
      <c r="EI58" s="7" t="s">
        <v>2250</v>
      </c>
      <c r="EJ58" s="7" t="s">
        <v>2264</v>
      </c>
      <c r="EK58" s="7" t="s">
        <v>604</v>
      </c>
      <c r="EL58" s="7" t="s">
        <v>604</v>
      </c>
      <c r="EM58" s="7" t="s">
        <v>605</v>
      </c>
      <c r="EN58" s="7" t="s">
        <v>605</v>
      </c>
      <c r="EO58" s="7" t="s">
        <v>606</v>
      </c>
      <c r="EP58" s="7" t="s">
        <v>606</v>
      </c>
      <c r="EQ58" s="7" t="s">
        <v>607</v>
      </c>
      <c r="ER58" s="7" t="s">
        <v>607</v>
      </c>
      <c r="ES58" s="7" t="s">
        <v>608</v>
      </c>
      <c r="ET58" s="7" t="s">
        <v>608</v>
      </c>
      <c r="EW58" s="7" t="s">
        <v>604</v>
      </c>
      <c r="EX58" s="7" t="s">
        <v>604</v>
      </c>
      <c r="FA58" s="7" t="s">
        <v>609</v>
      </c>
      <c r="FB58" s="7" t="s">
        <v>609</v>
      </c>
      <c r="FC58" s="7" t="s">
        <v>610</v>
      </c>
      <c r="FD58" s="7" t="s">
        <v>610</v>
      </c>
      <c r="FE58" s="7" t="s">
        <v>611</v>
      </c>
      <c r="FF58" s="7" t="s">
        <v>611</v>
      </c>
      <c r="FG58" s="7" t="s">
        <v>604</v>
      </c>
      <c r="FH58" s="7" t="s">
        <v>604</v>
      </c>
      <c r="FI58" s="7" t="s">
        <v>610</v>
      </c>
      <c r="FJ58" s="7" t="s">
        <v>610</v>
      </c>
      <c r="FK58" s="7" t="s">
        <v>611</v>
      </c>
      <c r="FL58" s="7" t="s">
        <v>611</v>
      </c>
      <c r="FM58" s="7" t="s">
        <v>1289</v>
      </c>
      <c r="FN58" s="7" t="s">
        <v>2264</v>
      </c>
      <c r="FO58" s="7" t="s">
        <v>613</v>
      </c>
      <c r="FP58" s="7" t="s">
        <v>613</v>
      </c>
      <c r="FQ58" s="7" t="s">
        <v>579</v>
      </c>
      <c r="FR58" s="7" t="s">
        <v>579</v>
      </c>
      <c r="FS58" s="7" t="s">
        <v>2277</v>
      </c>
      <c r="FT58" s="7" t="s">
        <v>2277</v>
      </c>
      <c r="FU58" s="7" t="s">
        <v>579</v>
      </c>
      <c r="FV58" s="7" t="s">
        <v>579</v>
      </c>
      <c r="FW58" s="7" t="s">
        <v>579</v>
      </c>
      <c r="FX58" s="7" t="s">
        <v>579</v>
      </c>
      <c r="FY58" s="7" t="s">
        <v>1395</v>
      </c>
      <c r="FZ58" s="7" t="s">
        <v>1395</v>
      </c>
      <c r="GA58" s="7" t="s">
        <v>616</v>
      </c>
      <c r="GB58" s="7" t="s">
        <v>617</v>
      </c>
      <c r="GM58" s="7" t="s">
        <v>2278</v>
      </c>
      <c r="GN58" s="7" t="s">
        <v>2278</v>
      </c>
      <c r="GO58" s="7" t="s">
        <v>2279</v>
      </c>
      <c r="GP58" s="7" t="s">
        <v>2278</v>
      </c>
      <c r="GQ58" s="7" t="s">
        <v>576</v>
      </c>
      <c r="GR58" s="7" t="s">
        <v>576</v>
      </c>
      <c r="GS58" s="7" t="s">
        <v>620</v>
      </c>
      <c r="GT58" s="7" t="s">
        <v>620</v>
      </c>
      <c r="GU58" s="7" t="s">
        <v>621</v>
      </c>
      <c r="GV58" s="7" t="s">
        <v>621</v>
      </c>
      <c r="GW58" s="7" t="s">
        <v>622</v>
      </c>
      <c r="GX58" s="7" t="s">
        <v>622</v>
      </c>
      <c r="GY58" s="7" t="s">
        <v>623</v>
      </c>
      <c r="GZ58" s="7" t="s">
        <v>623</v>
      </c>
      <c r="HA58" s="7" t="s">
        <v>579</v>
      </c>
      <c r="HB58" s="7" t="s">
        <v>579</v>
      </c>
      <c r="HC58" s="7" t="s">
        <v>610</v>
      </c>
      <c r="HD58" s="7" t="s">
        <v>610</v>
      </c>
      <c r="HG58" s="7" t="s">
        <v>2280</v>
      </c>
      <c r="HH58" s="7" t="s">
        <v>2281</v>
      </c>
      <c r="HI58" s="7" t="s">
        <v>579</v>
      </c>
      <c r="HJ58" s="7" t="s">
        <v>579</v>
      </c>
      <c r="HK58" s="7" t="s">
        <v>579</v>
      </c>
      <c r="HL58" s="7" t="s">
        <v>579</v>
      </c>
      <c r="HM58" s="7" t="s">
        <v>600</v>
      </c>
      <c r="HN58" s="7" t="s">
        <v>600</v>
      </c>
      <c r="HO58" s="7" t="s">
        <v>626</v>
      </c>
      <c r="HP58" s="7" t="s">
        <v>626</v>
      </c>
      <c r="HQ58" s="7" t="s">
        <v>627</v>
      </c>
      <c r="HR58" s="7" t="s">
        <v>627</v>
      </c>
      <c r="HS58" s="7" t="s">
        <v>628</v>
      </c>
      <c r="HT58" s="7" t="s">
        <v>628</v>
      </c>
      <c r="HU58" s="7" t="s">
        <v>587</v>
      </c>
      <c r="HV58" s="7" t="s">
        <v>587</v>
      </c>
      <c r="HW58" s="7" t="s">
        <v>591</v>
      </c>
      <c r="HX58" s="7" t="s">
        <v>591</v>
      </c>
      <c r="HY58" s="7" t="s">
        <v>579</v>
      </c>
      <c r="HZ58" s="7" t="s">
        <v>579</v>
      </c>
      <c r="IA58" s="7" t="s">
        <v>629</v>
      </c>
      <c r="IB58" s="7" t="s">
        <v>629</v>
      </c>
      <c r="IC58" s="7" t="s">
        <v>609</v>
      </c>
      <c r="ID58" s="7" t="s">
        <v>609</v>
      </c>
      <c r="IE58" s="7" t="s">
        <v>630</v>
      </c>
      <c r="IF58" s="7" t="s">
        <v>630</v>
      </c>
      <c r="IG58" s="7" t="s">
        <v>611</v>
      </c>
      <c r="IH58" s="7" t="s">
        <v>611</v>
      </c>
      <c r="II58" s="7" t="s">
        <v>780</v>
      </c>
      <c r="IJ58" s="7" t="s">
        <v>780</v>
      </c>
      <c r="IK58" s="7" t="s">
        <v>861</v>
      </c>
      <c r="IL58" s="7" t="s">
        <v>861</v>
      </c>
      <c r="IM58" s="7" t="s">
        <v>2282</v>
      </c>
      <c r="IN58" s="7" t="s">
        <v>2282</v>
      </c>
      <c r="IO58" s="7" t="s">
        <v>691</v>
      </c>
      <c r="IP58" s="7" t="s">
        <v>691</v>
      </c>
      <c r="IQ58" s="7" t="s">
        <v>579</v>
      </c>
      <c r="IR58" s="7" t="s">
        <v>579</v>
      </c>
      <c r="IS58" s="7" t="s">
        <v>611</v>
      </c>
      <c r="IT58" s="7" t="s">
        <v>611</v>
      </c>
      <c r="IU58" s="7" t="s">
        <v>579</v>
      </c>
      <c r="IV58" s="7" t="s">
        <v>579</v>
      </c>
      <c r="IW58" s="7" t="s">
        <v>579</v>
      </c>
      <c r="IX58" s="7" t="s">
        <v>579</v>
      </c>
      <c r="IY58" s="7" t="s">
        <v>579</v>
      </c>
      <c r="IZ58" s="7" t="s">
        <v>579</v>
      </c>
      <c r="JA58" s="7" t="s">
        <v>579</v>
      </c>
      <c r="JB58" s="7" t="s">
        <v>579</v>
      </c>
      <c r="JC58" s="7" t="s">
        <v>579</v>
      </c>
      <c r="JD58" s="7" t="s">
        <v>2264</v>
      </c>
      <c r="JE58" s="7" t="s">
        <v>635</v>
      </c>
      <c r="JF58" s="7" t="s">
        <v>635</v>
      </c>
      <c r="JG58" s="7" t="s">
        <v>2283</v>
      </c>
      <c r="JH58" s="7" t="s">
        <v>2284</v>
      </c>
      <c r="JI58" s="7" t="s">
        <v>2285</v>
      </c>
      <c r="JJ58" s="7" t="s">
        <v>2286</v>
      </c>
      <c r="JK58" s="7" t="s">
        <v>591</v>
      </c>
      <c r="JL58" s="7" t="s">
        <v>591</v>
      </c>
      <c r="JM58" s="7" t="s">
        <v>591</v>
      </c>
      <c r="JN58" s="7" t="s">
        <v>591</v>
      </c>
      <c r="JO58" s="7" t="s">
        <v>591</v>
      </c>
      <c r="JP58" s="7" t="s">
        <v>591</v>
      </c>
      <c r="JQ58" s="7" t="s">
        <v>591</v>
      </c>
      <c r="JR58" s="7" t="s">
        <v>2287</v>
      </c>
      <c r="JS58" s="7" t="s">
        <v>639</v>
      </c>
      <c r="JT58" s="7" t="s">
        <v>639</v>
      </c>
      <c r="JU58" s="7" t="s">
        <v>591</v>
      </c>
      <c r="JV58" s="7" t="s">
        <v>591</v>
      </c>
      <c r="JW58" s="7" t="s">
        <v>591</v>
      </c>
      <c r="JX58" s="7" t="s">
        <v>591</v>
      </c>
      <c r="JY58" s="7" t="s">
        <v>591</v>
      </c>
      <c r="JZ58" s="7" t="s">
        <v>591</v>
      </c>
      <c r="KA58" s="7" t="s">
        <v>591</v>
      </c>
      <c r="KB58" s="7" t="s">
        <v>591</v>
      </c>
      <c r="KC58" s="7" t="s">
        <v>591</v>
      </c>
      <c r="KD58" s="7" t="s">
        <v>591</v>
      </c>
      <c r="KE58" s="7" t="s">
        <v>591</v>
      </c>
      <c r="KF58" s="7" t="s">
        <v>591</v>
      </c>
      <c r="KG58" s="7" t="s">
        <v>640</v>
      </c>
      <c r="KH58" s="7" t="s">
        <v>2288</v>
      </c>
      <c r="KI58" s="7" t="s">
        <v>603</v>
      </c>
      <c r="KJ58" s="7" t="s">
        <v>603</v>
      </c>
      <c r="KK58" s="7" t="s">
        <v>642</v>
      </c>
      <c r="KL58" s="7" t="s">
        <v>642</v>
      </c>
      <c r="KM58" s="7" t="s">
        <v>591</v>
      </c>
      <c r="KN58" s="7" t="s">
        <v>591</v>
      </c>
      <c r="KO58" s="7" t="s">
        <v>2009</v>
      </c>
      <c r="KP58" s="7" t="s">
        <v>1307</v>
      </c>
      <c r="KQ58" s="7" t="s">
        <v>591</v>
      </c>
      <c r="KR58" s="7" t="s">
        <v>591</v>
      </c>
      <c r="KS58" s="7" t="s">
        <v>591</v>
      </c>
      <c r="KT58" s="7" t="s">
        <v>591</v>
      </c>
      <c r="KU58" s="7" t="s">
        <v>591</v>
      </c>
      <c r="KV58" s="7" t="s">
        <v>591</v>
      </c>
      <c r="KW58" s="7" t="s">
        <v>591</v>
      </c>
      <c r="KX58" s="7" t="s">
        <v>591</v>
      </c>
      <c r="KY58" s="7" t="s">
        <v>579</v>
      </c>
      <c r="KZ58" s="7" t="s">
        <v>579</v>
      </c>
      <c r="LA58" s="7" t="s">
        <v>579</v>
      </c>
      <c r="LB58" s="7" t="s">
        <v>579</v>
      </c>
      <c r="LC58" s="7" t="s">
        <v>579</v>
      </c>
      <c r="LD58" s="7" t="s">
        <v>579</v>
      </c>
      <c r="LE58" s="7" t="s">
        <v>579</v>
      </c>
      <c r="LF58" s="7" t="s">
        <v>579</v>
      </c>
      <c r="LG58" s="7" t="s">
        <v>579</v>
      </c>
      <c r="LH58" s="7" t="s">
        <v>579</v>
      </c>
      <c r="LI58" s="7" t="s">
        <v>579</v>
      </c>
      <c r="LJ58" s="7" t="s">
        <v>579</v>
      </c>
      <c r="LK58" s="7" t="s">
        <v>579</v>
      </c>
      <c r="LL58" s="7" t="s">
        <v>579</v>
      </c>
      <c r="LM58" s="7" t="s">
        <v>579</v>
      </c>
      <c r="LN58" s="7" t="s">
        <v>579</v>
      </c>
      <c r="LO58" s="7" t="s">
        <v>579</v>
      </c>
      <c r="LP58" s="7" t="s">
        <v>579</v>
      </c>
      <c r="LQ58" s="7" t="s">
        <v>591</v>
      </c>
      <c r="LR58" s="7" t="s">
        <v>591</v>
      </c>
      <c r="LS58" s="7" t="s">
        <v>579</v>
      </c>
      <c r="LT58" s="7" t="s">
        <v>579</v>
      </c>
      <c r="LU58" s="7" t="s">
        <v>579</v>
      </c>
      <c r="LV58" s="7" t="s">
        <v>579</v>
      </c>
      <c r="LW58" s="7" t="s">
        <v>579</v>
      </c>
      <c r="LX58" s="7" t="s">
        <v>579</v>
      </c>
      <c r="LY58" s="7" t="s">
        <v>611</v>
      </c>
      <c r="LZ58" s="7" t="s">
        <v>611</v>
      </c>
      <c r="MA58" s="7" t="s">
        <v>579</v>
      </c>
      <c r="MB58" s="7" t="s">
        <v>579</v>
      </c>
      <c r="MC58" s="7" t="s">
        <v>579</v>
      </c>
      <c r="MD58" s="7" t="s">
        <v>579</v>
      </c>
      <c r="ME58" s="7" t="s">
        <v>645</v>
      </c>
      <c r="MF58" s="7" t="s">
        <v>645</v>
      </c>
      <c r="MG58" s="7" t="s">
        <v>587</v>
      </c>
      <c r="MH58" s="7" t="s">
        <v>587</v>
      </c>
      <c r="MI58" s="7" t="s">
        <v>576</v>
      </c>
      <c r="MJ58" s="7" t="s">
        <v>576</v>
      </c>
      <c r="MK58" s="7" t="s">
        <v>591</v>
      </c>
      <c r="ML58" s="7" t="s">
        <v>591</v>
      </c>
      <c r="MM58" s="7" t="s">
        <v>579</v>
      </c>
      <c r="MN58" s="7" t="s">
        <v>579</v>
      </c>
      <c r="MO58" s="7" t="s">
        <v>579</v>
      </c>
      <c r="MP58" s="7" t="s">
        <v>579</v>
      </c>
      <c r="MQ58" s="7" t="s">
        <v>591</v>
      </c>
      <c r="MR58" s="7" t="s">
        <v>591</v>
      </c>
      <c r="MS58" s="7" t="s">
        <v>591</v>
      </c>
      <c r="MT58" s="7" t="s">
        <v>591</v>
      </c>
      <c r="MU58" s="7" t="s">
        <v>579</v>
      </c>
      <c r="MV58" s="7" t="s">
        <v>579</v>
      </c>
      <c r="MW58" s="7" t="s">
        <v>579</v>
      </c>
      <c r="MX58" s="7" t="s">
        <v>579</v>
      </c>
      <c r="MY58" s="7" t="s">
        <v>579</v>
      </c>
      <c r="MZ58" s="7" t="s">
        <v>579</v>
      </c>
      <c r="NA58" s="7" t="s">
        <v>579</v>
      </c>
      <c r="NB58" s="7" t="s">
        <v>579</v>
      </c>
      <c r="NC58" s="7" t="s">
        <v>579</v>
      </c>
      <c r="ND58" s="7" t="s">
        <v>579</v>
      </c>
      <c r="NE58" s="7" t="s">
        <v>579</v>
      </c>
      <c r="NF58" s="7" t="s">
        <v>579</v>
      </c>
      <c r="NG58" s="7" t="s">
        <v>2250</v>
      </c>
      <c r="NH58" s="7" t="s">
        <v>2264</v>
      </c>
      <c r="NI58" s="7" t="s">
        <v>2289</v>
      </c>
      <c r="NJ58" s="7" t="s">
        <v>2194</v>
      </c>
      <c r="NK58" s="7" t="s">
        <v>579</v>
      </c>
      <c r="NL58" s="7" t="s">
        <v>579</v>
      </c>
      <c r="NM58" s="7" t="s">
        <v>579</v>
      </c>
      <c r="NN58" s="7" t="s">
        <v>579</v>
      </c>
      <c r="NO58" s="7" t="s">
        <v>574</v>
      </c>
      <c r="NP58" s="7" t="s">
        <v>574</v>
      </c>
      <c r="NQ58" s="7" t="s">
        <v>648</v>
      </c>
      <c r="NR58" s="7" t="s">
        <v>648</v>
      </c>
      <c r="NS58" s="7" t="s">
        <v>611</v>
      </c>
      <c r="NT58" s="7" t="s">
        <v>611</v>
      </c>
      <c r="NU58" s="7" t="s">
        <v>611</v>
      </c>
      <c r="NV58" s="7" t="s">
        <v>611</v>
      </c>
      <c r="NW58" s="7" t="s">
        <v>611</v>
      </c>
      <c r="NX58" s="7" t="s">
        <v>611</v>
      </c>
      <c r="NY58" s="7" t="s">
        <v>611</v>
      </c>
      <c r="NZ58" s="7" t="s">
        <v>611</v>
      </c>
      <c r="OA58" s="7" t="s">
        <v>579</v>
      </c>
      <c r="OB58" s="7" t="s">
        <v>579</v>
      </c>
      <c r="OC58" s="7" t="s">
        <v>579</v>
      </c>
      <c r="OD58" s="7" t="s">
        <v>579</v>
      </c>
      <c r="OE58" s="7" t="s">
        <v>579</v>
      </c>
      <c r="OF58" s="7" t="s">
        <v>579</v>
      </c>
      <c r="OG58" s="7" t="s">
        <v>579</v>
      </c>
      <c r="OH58" s="7" t="s">
        <v>579</v>
      </c>
      <c r="OI58" s="7" t="s">
        <v>579</v>
      </c>
      <c r="OJ58" s="7" t="s">
        <v>579</v>
      </c>
      <c r="OK58" s="7" t="s">
        <v>579</v>
      </c>
      <c r="OL58" s="7" t="s">
        <v>579</v>
      </c>
      <c r="OM58" s="7" t="s">
        <v>611</v>
      </c>
      <c r="ON58" s="7" t="s">
        <v>611</v>
      </c>
      <c r="OO58" s="7" t="s">
        <v>579</v>
      </c>
      <c r="OP58" s="7" t="s">
        <v>579</v>
      </c>
      <c r="OQ58" s="7" t="s">
        <v>579</v>
      </c>
      <c r="OR58" s="7" t="s">
        <v>579</v>
      </c>
      <c r="OS58" s="7" t="s">
        <v>579</v>
      </c>
      <c r="OT58" s="7" t="s">
        <v>579</v>
      </c>
      <c r="OU58" s="7" t="s">
        <v>579</v>
      </c>
      <c r="OV58" s="7" t="s">
        <v>579</v>
      </c>
      <c r="OW58" s="7" t="s">
        <v>649</v>
      </c>
      <c r="OX58" s="7" t="s">
        <v>649</v>
      </c>
      <c r="OY58" s="7" t="s">
        <v>579</v>
      </c>
      <c r="OZ58" s="7" t="s">
        <v>579</v>
      </c>
      <c r="PA58" s="7" t="s">
        <v>1409</v>
      </c>
      <c r="PB58" s="7" t="s">
        <v>611</v>
      </c>
      <c r="PC58" s="7" t="s">
        <v>579</v>
      </c>
      <c r="PD58" s="7" t="s">
        <v>579</v>
      </c>
      <c r="PE58" s="7" t="s">
        <v>579</v>
      </c>
      <c r="PF58" s="7" t="s">
        <v>579</v>
      </c>
      <c r="PG58" s="7" t="s">
        <v>579</v>
      </c>
      <c r="PH58" s="7" t="s">
        <v>579</v>
      </c>
      <c r="PI58" s="7" t="s">
        <v>579</v>
      </c>
      <c r="PJ58" s="7" t="s">
        <v>579</v>
      </c>
      <c r="PK58" s="7" t="s">
        <v>650</v>
      </c>
      <c r="PL58" s="7" t="s">
        <v>669</v>
      </c>
      <c r="PM58" s="7" t="s">
        <v>651</v>
      </c>
      <c r="PN58" s="7" t="s">
        <v>651</v>
      </c>
      <c r="PO58" s="7" t="s">
        <v>579</v>
      </c>
      <c r="PP58" s="7" t="s">
        <v>579</v>
      </c>
      <c r="PQ58" s="7" t="s">
        <v>611</v>
      </c>
      <c r="PR58" s="7" t="s">
        <v>611</v>
      </c>
      <c r="PS58" s="7" t="s">
        <v>579</v>
      </c>
      <c r="PT58" s="7" t="s">
        <v>579</v>
      </c>
      <c r="PU58" s="7" t="s">
        <v>650</v>
      </c>
      <c r="PV58" s="7" t="s">
        <v>650</v>
      </c>
      <c r="PW58" s="7" t="s">
        <v>611</v>
      </c>
      <c r="PX58" s="7" t="s">
        <v>611</v>
      </c>
      <c r="PY58" s="7" t="s">
        <v>579</v>
      </c>
      <c r="PZ58" s="7" t="s">
        <v>579</v>
      </c>
      <c r="QA58" s="7" t="s">
        <v>579</v>
      </c>
      <c r="QB58" s="7" t="s">
        <v>579</v>
      </c>
      <c r="QC58" s="7" t="s">
        <v>591</v>
      </c>
      <c r="QD58" s="7" t="s">
        <v>591</v>
      </c>
      <c r="QE58" s="7" t="s">
        <v>579</v>
      </c>
      <c r="QF58" s="7" t="s">
        <v>610</v>
      </c>
      <c r="QG58" s="7" t="s">
        <v>579</v>
      </c>
      <c r="QH58" s="7" t="s">
        <v>579</v>
      </c>
      <c r="QI58" s="7" t="s">
        <v>579</v>
      </c>
      <c r="QJ58" s="7" t="s">
        <v>702</v>
      </c>
      <c r="QK58" s="7" t="s">
        <v>579</v>
      </c>
      <c r="QL58" s="7" t="s">
        <v>579</v>
      </c>
      <c r="QM58" s="7" t="s">
        <v>591</v>
      </c>
      <c r="QN58" s="7" t="s">
        <v>591</v>
      </c>
      <c r="QO58" s="7" t="s">
        <v>591</v>
      </c>
      <c r="QP58" s="7" t="s">
        <v>2278</v>
      </c>
      <c r="QQ58" s="7" t="s">
        <v>591</v>
      </c>
      <c r="QR58" s="7" t="s">
        <v>591</v>
      </c>
      <c r="QS58" s="7" t="s">
        <v>591</v>
      </c>
      <c r="QT58" s="7" t="s">
        <v>591</v>
      </c>
      <c r="QU58" s="7" t="s">
        <v>1238</v>
      </c>
      <c r="QV58" s="7" t="s">
        <v>1238</v>
      </c>
      <c r="QW58" s="7" t="s">
        <v>640</v>
      </c>
      <c r="QX58" s="7" t="s">
        <v>656</v>
      </c>
      <c r="QY58" s="7" t="s">
        <v>603</v>
      </c>
      <c r="QZ58" s="7" t="s">
        <v>579</v>
      </c>
      <c r="RA58" s="7" t="s">
        <v>605</v>
      </c>
      <c r="RB58" s="7" t="s">
        <v>605</v>
      </c>
      <c r="RC58" s="7" t="s">
        <v>592</v>
      </c>
      <c r="RD58" s="7" t="s">
        <v>2271</v>
      </c>
      <c r="RE58" s="7" t="s">
        <v>591</v>
      </c>
      <c r="RF58" s="7" t="s">
        <v>591</v>
      </c>
      <c r="RG58" s="7" t="s">
        <v>591</v>
      </c>
      <c r="RH58" s="7" t="s">
        <v>591</v>
      </c>
      <c r="RI58" s="7" t="s">
        <v>591</v>
      </c>
      <c r="RJ58" s="7" t="s">
        <v>591</v>
      </c>
      <c r="RK58" s="7" t="s">
        <v>591</v>
      </c>
      <c r="RL58" s="7" t="s">
        <v>591</v>
      </c>
      <c r="RM58" s="7" t="s">
        <v>591</v>
      </c>
      <c r="RN58" s="7" t="s">
        <v>591</v>
      </c>
      <c r="RO58" s="7" t="s">
        <v>591</v>
      </c>
      <c r="RP58" s="7" t="s">
        <v>591</v>
      </c>
      <c r="RQ58" s="7" t="s">
        <v>591</v>
      </c>
      <c r="RR58" s="7" t="s">
        <v>591</v>
      </c>
      <c r="RS58" s="7" t="s">
        <v>591</v>
      </c>
      <c r="RT58" s="7" t="s">
        <v>591</v>
      </c>
      <c r="RU58" s="7" t="s">
        <v>591</v>
      </c>
      <c r="RV58" s="7" t="s">
        <v>591</v>
      </c>
      <c r="RW58" s="7" t="s">
        <v>591</v>
      </c>
      <c r="RX58" s="7" t="s">
        <v>591</v>
      </c>
      <c r="RY58" s="7" t="s">
        <v>591</v>
      </c>
      <c r="RZ58" s="7" t="s">
        <v>591</v>
      </c>
      <c r="SA58" s="7" t="s">
        <v>591</v>
      </c>
      <c r="SB58" s="7" t="s">
        <v>591</v>
      </c>
      <c r="SC58" s="7" t="s">
        <v>591</v>
      </c>
      <c r="SD58" s="7" t="s">
        <v>591</v>
      </c>
      <c r="SE58" s="7" t="s">
        <v>591</v>
      </c>
      <c r="SF58" s="7" t="s">
        <v>591</v>
      </c>
      <c r="SG58" s="7" t="s">
        <v>591</v>
      </c>
      <c r="SH58" s="7" t="s">
        <v>591</v>
      </c>
      <c r="SI58" s="7" t="s">
        <v>579</v>
      </c>
      <c r="SJ58" s="7" t="s">
        <v>579</v>
      </c>
      <c r="SK58" s="7" t="s">
        <v>591</v>
      </c>
      <c r="SL58" s="7" t="s">
        <v>591</v>
      </c>
      <c r="SM58" s="7" t="s">
        <v>611</v>
      </c>
      <c r="SN58" s="7" t="s">
        <v>611</v>
      </c>
      <c r="SO58" s="7" t="s">
        <v>611</v>
      </c>
      <c r="SP58" s="7" t="s">
        <v>611</v>
      </c>
      <c r="SQ58" s="7" t="s">
        <v>579</v>
      </c>
      <c r="SR58" s="7" t="s">
        <v>579</v>
      </c>
      <c r="SS58" s="7" t="s">
        <v>610</v>
      </c>
      <c r="ST58" s="7" t="s">
        <v>610</v>
      </c>
      <c r="SU58" s="7" t="s">
        <v>657</v>
      </c>
      <c r="SV58" s="7" t="s">
        <v>657</v>
      </c>
      <c r="SW58" s="7" t="s">
        <v>579</v>
      </c>
      <c r="SX58" s="7" t="s">
        <v>579</v>
      </c>
      <c r="SY58" s="7" t="s">
        <v>579</v>
      </c>
      <c r="SZ58" s="7" t="s">
        <v>579</v>
      </c>
      <c r="TA58" s="7" t="s">
        <v>579</v>
      </c>
      <c r="TB58" s="7" t="s">
        <v>579</v>
      </c>
      <c r="TC58" s="7" t="s">
        <v>579</v>
      </c>
      <c r="TD58" s="7" t="s">
        <v>579</v>
      </c>
      <c r="TE58" s="7" t="s">
        <v>579</v>
      </c>
      <c r="TF58" s="7" t="s">
        <v>579</v>
      </c>
      <c r="TG58" s="7" t="s">
        <v>579</v>
      </c>
      <c r="TH58" s="7" t="s">
        <v>579</v>
      </c>
      <c r="TI58" s="7" t="s">
        <v>579</v>
      </c>
      <c r="TJ58" s="7" t="s">
        <v>579</v>
      </c>
      <c r="TK58" s="7" t="s">
        <v>579</v>
      </c>
      <c r="TL58" s="7" t="s">
        <v>579</v>
      </c>
      <c r="TM58" s="7" t="s">
        <v>579</v>
      </c>
      <c r="TN58" s="7" t="s">
        <v>579</v>
      </c>
      <c r="TO58" s="7" t="s">
        <v>579</v>
      </c>
      <c r="TP58" s="7" t="s">
        <v>579</v>
      </c>
      <c r="TQ58" s="7" t="s">
        <v>579</v>
      </c>
      <c r="TR58" s="7" t="s">
        <v>579</v>
      </c>
      <c r="TS58" s="7" t="s">
        <v>579</v>
      </c>
      <c r="TT58" s="7" t="s">
        <v>702</v>
      </c>
      <c r="TU58" s="7" t="s">
        <v>579</v>
      </c>
      <c r="TV58" s="7" t="s">
        <v>579</v>
      </c>
      <c r="TW58" s="7" t="s">
        <v>579</v>
      </c>
      <c r="TX58" s="7" t="s">
        <v>579</v>
      </c>
      <c r="UI58" s="7" t="s">
        <v>579</v>
      </c>
      <c r="UJ58" s="7" t="s">
        <v>579</v>
      </c>
      <c r="UK58" s="7" t="s">
        <v>611</v>
      </c>
      <c r="UL58" s="7" t="s">
        <v>611</v>
      </c>
      <c r="UM58" s="7" t="s">
        <v>611</v>
      </c>
      <c r="UN58" s="7" t="s">
        <v>611</v>
      </c>
      <c r="UQ58" s="7" t="s">
        <v>645</v>
      </c>
      <c r="UR58" s="7" t="s">
        <v>645</v>
      </c>
      <c r="US58" s="7" t="s">
        <v>658</v>
      </c>
      <c r="UT58" s="7" t="s">
        <v>659</v>
      </c>
      <c r="UU58" s="7" t="s">
        <v>579</v>
      </c>
      <c r="UV58" s="7" t="s">
        <v>572</v>
      </c>
      <c r="UW58" s="7" t="s">
        <v>703</v>
      </c>
      <c r="UX58" s="7" t="s">
        <v>703</v>
      </c>
      <c r="UY58" s="7" t="s">
        <v>577</v>
      </c>
      <c r="UZ58" s="7" t="s">
        <v>704</v>
      </c>
      <c r="VA58" s="7" t="s">
        <v>705</v>
      </c>
      <c r="VB58" s="7" t="s">
        <v>572</v>
      </c>
    </row>
    <row r="59" spans="1:574" s="7" customFormat="1" x14ac:dyDescent="0.25">
      <c r="A59" s="7" t="s">
        <v>572</v>
      </c>
      <c r="B59" s="7" t="s">
        <v>2290</v>
      </c>
      <c r="C59" s="7" t="s">
        <v>1027</v>
      </c>
      <c r="D59" s="7" t="s">
        <v>2291</v>
      </c>
      <c r="E59" s="7" t="s">
        <v>574</v>
      </c>
      <c r="F59" s="7" t="s">
        <v>576</v>
      </c>
      <c r="G59" s="7" t="s">
        <v>576</v>
      </c>
      <c r="H59" s="7" t="s">
        <v>577</v>
      </c>
      <c r="I59" s="7" t="s">
        <v>578</v>
      </c>
      <c r="J59" s="7" t="s">
        <v>578</v>
      </c>
      <c r="K59" s="7" t="s">
        <v>577</v>
      </c>
      <c r="L59" s="7" t="s">
        <v>579</v>
      </c>
      <c r="M59" s="7" t="s">
        <v>579</v>
      </c>
      <c r="N59" s="7" t="s">
        <v>577</v>
      </c>
      <c r="O59" s="7" t="s">
        <v>579</v>
      </c>
      <c r="P59" s="7" t="s">
        <v>579</v>
      </c>
      <c r="Q59" s="7" t="s">
        <v>577</v>
      </c>
      <c r="R59" s="7" t="s">
        <v>579</v>
      </c>
      <c r="S59" s="7" t="s">
        <v>579</v>
      </c>
      <c r="T59" s="7" t="s">
        <v>577</v>
      </c>
      <c r="U59" s="7" t="s">
        <v>579</v>
      </c>
      <c r="V59" s="7" t="s">
        <v>579</v>
      </c>
      <c r="W59" s="7" t="s">
        <v>577</v>
      </c>
      <c r="X59" s="7" t="s">
        <v>2012</v>
      </c>
      <c r="Y59" s="7" t="s">
        <v>2012</v>
      </c>
      <c r="Z59" s="7" t="s">
        <v>577</v>
      </c>
      <c r="AA59" s="7" t="s">
        <v>2013</v>
      </c>
      <c r="AB59" s="7" t="s">
        <v>2013</v>
      </c>
      <c r="AC59" s="7" t="s">
        <v>577</v>
      </c>
      <c r="AD59" s="7" t="s">
        <v>2014</v>
      </c>
      <c r="AE59" s="7" t="s">
        <v>2014</v>
      </c>
      <c r="AF59" s="7" t="s">
        <v>577</v>
      </c>
      <c r="AG59" s="7" t="s">
        <v>2015</v>
      </c>
      <c r="AH59" s="7" t="s">
        <v>2015</v>
      </c>
      <c r="AI59" s="7" t="s">
        <v>577</v>
      </c>
      <c r="AL59" s="7" t="s">
        <v>577</v>
      </c>
      <c r="AO59" s="7" t="s">
        <v>577</v>
      </c>
      <c r="AP59" s="7" t="s">
        <v>584</v>
      </c>
      <c r="AQ59" s="7" t="s">
        <v>585</v>
      </c>
      <c r="AR59" s="7" t="s">
        <v>577</v>
      </c>
      <c r="AS59" s="7" t="s">
        <v>586</v>
      </c>
      <c r="AT59" s="7" t="s">
        <v>586</v>
      </c>
      <c r="AU59" s="7" t="s">
        <v>577</v>
      </c>
      <c r="AV59" s="7" t="s">
        <v>645</v>
      </c>
      <c r="AW59" s="7" t="s">
        <v>645</v>
      </c>
      <c r="AX59" s="7" t="s">
        <v>577</v>
      </c>
      <c r="AY59" s="7" t="s">
        <v>713</v>
      </c>
      <c r="AZ59" s="7" t="s">
        <v>713</v>
      </c>
      <c r="BA59" s="7" t="s">
        <v>577</v>
      </c>
      <c r="BB59" s="7" t="s">
        <v>579</v>
      </c>
      <c r="BC59" s="7" t="s">
        <v>579</v>
      </c>
      <c r="BD59" s="7" t="s">
        <v>577</v>
      </c>
      <c r="BE59" s="7" t="s">
        <v>579</v>
      </c>
      <c r="BF59" s="7" t="s">
        <v>579</v>
      </c>
      <c r="BG59" s="7" t="s">
        <v>577</v>
      </c>
      <c r="BH59" s="7" t="s">
        <v>714</v>
      </c>
      <c r="BI59" s="7" t="s">
        <v>714</v>
      </c>
      <c r="BJ59" s="7" t="s">
        <v>577</v>
      </c>
      <c r="BK59" s="7" t="s">
        <v>579</v>
      </c>
      <c r="BL59" s="7" t="s">
        <v>579</v>
      </c>
      <c r="BM59" s="7" t="s">
        <v>577</v>
      </c>
      <c r="BN59" s="7" t="s">
        <v>579</v>
      </c>
      <c r="BO59" s="7" t="s">
        <v>579</v>
      </c>
      <c r="BP59" s="7" t="s">
        <v>577</v>
      </c>
      <c r="BQ59" s="7" t="s">
        <v>579</v>
      </c>
      <c r="BR59" s="7" t="s">
        <v>579</v>
      </c>
      <c r="BS59" s="7" t="s">
        <v>577</v>
      </c>
      <c r="BT59" s="7" t="s">
        <v>579</v>
      </c>
      <c r="BU59" s="7" t="s">
        <v>669</v>
      </c>
      <c r="BV59" s="7" t="s">
        <v>669</v>
      </c>
      <c r="BW59" s="7" t="s">
        <v>577</v>
      </c>
      <c r="BX59" s="7" t="s">
        <v>590</v>
      </c>
      <c r="BY59" s="7" t="s">
        <v>590</v>
      </c>
      <c r="BZ59" s="7" t="s">
        <v>577</v>
      </c>
      <c r="CA59" s="7" t="s">
        <v>579</v>
      </c>
      <c r="CB59" s="7" t="s">
        <v>579</v>
      </c>
      <c r="CC59" s="7" t="s">
        <v>577</v>
      </c>
      <c r="CD59" s="7" t="s">
        <v>579</v>
      </c>
      <c r="CE59" s="7" t="s">
        <v>579</v>
      </c>
      <c r="CF59" s="7" t="s">
        <v>577</v>
      </c>
      <c r="CG59" s="7" t="s">
        <v>591</v>
      </c>
      <c r="CH59" s="7" t="s">
        <v>592</v>
      </c>
      <c r="CI59" s="7" t="s">
        <v>577</v>
      </c>
      <c r="CJ59" s="7" t="s">
        <v>593</v>
      </c>
      <c r="CK59" s="7" t="s">
        <v>2292</v>
      </c>
      <c r="CL59" s="7" t="s">
        <v>577</v>
      </c>
      <c r="CM59" s="7" t="s">
        <v>718</v>
      </c>
      <c r="CN59" s="7" t="s">
        <v>2292</v>
      </c>
      <c r="CO59" s="7" t="s">
        <v>577</v>
      </c>
      <c r="CP59" s="7" t="s">
        <v>592</v>
      </c>
      <c r="CQ59" s="7" t="s">
        <v>592</v>
      </c>
      <c r="CR59" s="7" t="s">
        <v>577</v>
      </c>
      <c r="CS59" s="7" t="s">
        <v>719</v>
      </c>
      <c r="CT59" s="7" t="s">
        <v>592</v>
      </c>
      <c r="CU59" s="7" t="s">
        <v>577</v>
      </c>
      <c r="CV59" s="7" t="s">
        <v>591</v>
      </c>
      <c r="CW59" s="7" t="s">
        <v>2293</v>
      </c>
      <c r="CX59" s="7" t="s">
        <v>572</v>
      </c>
      <c r="CY59" s="7" t="s">
        <v>591</v>
      </c>
      <c r="CZ59" s="7" t="s">
        <v>592</v>
      </c>
      <c r="DA59" s="7" t="s">
        <v>577</v>
      </c>
      <c r="DB59" s="7" t="s">
        <v>591</v>
      </c>
      <c r="DC59" s="7" t="s">
        <v>2292</v>
      </c>
      <c r="DD59" s="7" t="s">
        <v>577</v>
      </c>
      <c r="DE59" s="7" t="s">
        <v>2294</v>
      </c>
      <c r="DF59" s="7" t="s">
        <v>2295</v>
      </c>
      <c r="DG59" s="7" t="s">
        <v>577</v>
      </c>
      <c r="DH59" s="7" t="s">
        <v>579</v>
      </c>
      <c r="DI59" s="7" t="s">
        <v>579</v>
      </c>
      <c r="DJ59" s="7" t="s">
        <v>577</v>
      </c>
      <c r="DK59" s="7" t="s">
        <v>579</v>
      </c>
      <c r="DL59" s="7" t="s">
        <v>579</v>
      </c>
      <c r="DM59" s="7" t="s">
        <v>577</v>
      </c>
      <c r="DN59" s="7" t="s">
        <v>591</v>
      </c>
      <c r="DO59" s="7" t="s">
        <v>591</v>
      </c>
      <c r="DP59" s="7" t="s">
        <v>577</v>
      </c>
      <c r="DQ59" s="7" t="s">
        <v>579</v>
      </c>
      <c r="DR59" s="7" t="s">
        <v>579</v>
      </c>
      <c r="DS59" s="7" t="s">
        <v>577</v>
      </c>
      <c r="DT59" s="7" t="s">
        <v>579</v>
      </c>
      <c r="DU59" s="7" t="s">
        <v>579</v>
      </c>
      <c r="DV59" s="7" t="s">
        <v>577</v>
      </c>
      <c r="DW59" s="7" t="s">
        <v>579</v>
      </c>
      <c r="DX59" s="7" t="s">
        <v>579</v>
      </c>
      <c r="DY59" s="7" t="s">
        <v>577</v>
      </c>
      <c r="DZ59" s="7" t="s">
        <v>579</v>
      </c>
      <c r="EA59" s="7" t="s">
        <v>579</v>
      </c>
      <c r="EB59" s="7" t="s">
        <v>577</v>
      </c>
      <c r="EC59" s="7" t="s">
        <v>2250</v>
      </c>
      <c r="ED59" s="7" t="s">
        <v>2264</v>
      </c>
      <c r="EE59" s="7" t="s">
        <v>2019</v>
      </c>
      <c r="EF59" s="7" t="s">
        <v>2019</v>
      </c>
      <c r="EG59" s="7" t="s">
        <v>2296</v>
      </c>
      <c r="EH59" s="7" t="s">
        <v>2297</v>
      </c>
      <c r="EI59" s="7" t="s">
        <v>2250</v>
      </c>
      <c r="EJ59" s="7" t="s">
        <v>2264</v>
      </c>
      <c r="EK59" s="7" t="s">
        <v>604</v>
      </c>
      <c r="EL59" s="7" t="s">
        <v>604</v>
      </c>
      <c r="EM59" s="7" t="s">
        <v>605</v>
      </c>
      <c r="EN59" s="7" t="s">
        <v>605</v>
      </c>
      <c r="EO59" s="7" t="s">
        <v>606</v>
      </c>
      <c r="EP59" s="7" t="s">
        <v>606</v>
      </c>
      <c r="EQ59" s="7" t="s">
        <v>607</v>
      </c>
      <c r="ER59" s="7" t="s">
        <v>607</v>
      </c>
      <c r="ES59" s="7" t="s">
        <v>608</v>
      </c>
      <c r="ET59" s="7" t="s">
        <v>608</v>
      </c>
      <c r="EW59" s="7" t="s">
        <v>605</v>
      </c>
      <c r="EX59" s="7" t="s">
        <v>604</v>
      </c>
      <c r="FA59" s="7" t="s">
        <v>610</v>
      </c>
      <c r="FB59" s="7" t="s">
        <v>610</v>
      </c>
      <c r="FC59" s="7" t="s">
        <v>610</v>
      </c>
      <c r="FD59" s="7" t="s">
        <v>610</v>
      </c>
      <c r="FE59" s="7" t="s">
        <v>611</v>
      </c>
      <c r="FF59" s="7" t="s">
        <v>611</v>
      </c>
      <c r="FG59" s="7" t="s">
        <v>604</v>
      </c>
      <c r="FH59" s="7" t="s">
        <v>604</v>
      </c>
      <c r="FI59" s="7" t="s">
        <v>610</v>
      </c>
      <c r="FJ59" s="7" t="s">
        <v>610</v>
      </c>
      <c r="FK59" s="7" t="s">
        <v>611</v>
      </c>
      <c r="FL59" s="7" t="s">
        <v>611</v>
      </c>
      <c r="FM59" s="7" t="s">
        <v>2298</v>
      </c>
      <c r="FN59" s="7" t="s">
        <v>2264</v>
      </c>
      <c r="FO59" s="7" t="s">
        <v>819</v>
      </c>
      <c r="FP59" s="7" t="s">
        <v>819</v>
      </c>
      <c r="FQ59" s="7" t="s">
        <v>579</v>
      </c>
      <c r="FR59" s="7" t="s">
        <v>579</v>
      </c>
      <c r="FS59" s="7" t="s">
        <v>1205</v>
      </c>
      <c r="FT59" s="7" t="s">
        <v>1205</v>
      </c>
      <c r="FU59" s="7" t="s">
        <v>579</v>
      </c>
      <c r="FV59" s="7" t="s">
        <v>579</v>
      </c>
      <c r="FW59" s="7" t="s">
        <v>579</v>
      </c>
      <c r="FX59" s="7" t="s">
        <v>579</v>
      </c>
      <c r="FY59" s="7" t="s">
        <v>1097</v>
      </c>
      <c r="FZ59" s="7" t="s">
        <v>1097</v>
      </c>
      <c r="GA59" s="7" t="s">
        <v>891</v>
      </c>
      <c r="GB59" s="7" t="s">
        <v>892</v>
      </c>
      <c r="GM59" s="7" t="s">
        <v>2021</v>
      </c>
      <c r="GN59" s="7" t="s">
        <v>2021</v>
      </c>
      <c r="GO59" s="7" t="s">
        <v>2299</v>
      </c>
      <c r="GP59" s="7" t="s">
        <v>2021</v>
      </c>
      <c r="GQ59" s="7" t="s">
        <v>576</v>
      </c>
      <c r="GR59" s="7" t="s">
        <v>576</v>
      </c>
      <c r="GS59" s="7" t="s">
        <v>620</v>
      </c>
      <c r="GT59" s="7" t="s">
        <v>620</v>
      </c>
      <c r="GU59" s="7" t="s">
        <v>621</v>
      </c>
      <c r="GV59" s="7" t="s">
        <v>621</v>
      </c>
      <c r="GW59" s="7" t="s">
        <v>622</v>
      </c>
      <c r="GX59" s="7" t="s">
        <v>622</v>
      </c>
      <c r="GY59" s="7" t="s">
        <v>623</v>
      </c>
      <c r="GZ59" s="7" t="s">
        <v>623</v>
      </c>
      <c r="HA59" s="7" t="s">
        <v>579</v>
      </c>
      <c r="HB59" s="7" t="s">
        <v>579</v>
      </c>
      <c r="HC59" s="7" t="s">
        <v>610</v>
      </c>
      <c r="HD59" s="7" t="s">
        <v>610</v>
      </c>
      <c r="HG59" s="7" t="s">
        <v>2300</v>
      </c>
      <c r="HH59" s="7" t="s">
        <v>2301</v>
      </c>
      <c r="HI59" s="7" t="s">
        <v>579</v>
      </c>
      <c r="HJ59" s="7" t="s">
        <v>579</v>
      </c>
      <c r="HK59" s="7" t="s">
        <v>579</v>
      </c>
      <c r="HL59" s="7" t="s">
        <v>579</v>
      </c>
      <c r="HM59" s="7" t="s">
        <v>2019</v>
      </c>
      <c r="HN59" s="7" t="s">
        <v>2019</v>
      </c>
      <c r="HO59" s="7" t="s">
        <v>626</v>
      </c>
      <c r="HP59" s="7" t="s">
        <v>626</v>
      </c>
      <c r="HQ59" s="7" t="s">
        <v>897</v>
      </c>
      <c r="HR59" s="7" t="s">
        <v>897</v>
      </c>
      <c r="HS59" s="7" t="s">
        <v>898</v>
      </c>
      <c r="HT59" s="7" t="s">
        <v>898</v>
      </c>
      <c r="HU59" s="7" t="s">
        <v>587</v>
      </c>
      <c r="HV59" s="7" t="s">
        <v>587</v>
      </c>
      <c r="HW59" s="7" t="s">
        <v>591</v>
      </c>
      <c r="HX59" s="7" t="s">
        <v>591</v>
      </c>
      <c r="HY59" s="7" t="s">
        <v>579</v>
      </c>
      <c r="HZ59" s="7" t="s">
        <v>579</v>
      </c>
      <c r="IA59" s="7" t="s">
        <v>2020</v>
      </c>
      <c r="IB59" s="7" t="s">
        <v>2020</v>
      </c>
      <c r="IC59" s="7" t="s">
        <v>609</v>
      </c>
      <c r="ID59" s="7" t="s">
        <v>609</v>
      </c>
      <c r="IE59" s="7" t="s">
        <v>630</v>
      </c>
      <c r="IF59" s="7" t="s">
        <v>630</v>
      </c>
      <c r="IG59" s="7" t="s">
        <v>611</v>
      </c>
      <c r="IH59" s="7" t="s">
        <v>611</v>
      </c>
      <c r="II59" s="7" t="s">
        <v>780</v>
      </c>
      <c r="IJ59" s="7" t="s">
        <v>780</v>
      </c>
      <c r="IK59" s="7" t="s">
        <v>669</v>
      </c>
      <c r="IL59" s="7" t="s">
        <v>669</v>
      </c>
      <c r="IM59" s="7" t="s">
        <v>2017</v>
      </c>
      <c r="IN59" s="7" t="s">
        <v>2017</v>
      </c>
      <c r="IO59" s="7" t="s">
        <v>691</v>
      </c>
      <c r="IP59" s="7" t="s">
        <v>691</v>
      </c>
      <c r="IQ59" s="7" t="s">
        <v>579</v>
      </c>
      <c r="IR59" s="7" t="s">
        <v>579</v>
      </c>
      <c r="IS59" s="7" t="s">
        <v>611</v>
      </c>
      <c r="IT59" s="7" t="s">
        <v>611</v>
      </c>
      <c r="IU59" s="7" t="s">
        <v>579</v>
      </c>
      <c r="IV59" s="7" t="s">
        <v>579</v>
      </c>
      <c r="IW59" s="7" t="s">
        <v>579</v>
      </c>
      <c r="IX59" s="7" t="s">
        <v>579</v>
      </c>
      <c r="IY59" s="7" t="s">
        <v>579</v>
      </c>
      <c r="IZ59" s="7" t="s">
        <v>579</v>
      </c>
      <c r="JA59" s="7" t="s">
        <v>579</v>
      </c>
      <c r="JB59" s="7" t="s">
        <v>579</v>
      </c>
      <c r="JC59" s="7" t="s">
        <v>579</v>
      </c>
      <c r="JD59" s="7" t="s">
        <v>2264</v>
      </c>
      <c r="JE59" s="7" t="s">
        <v>635</v>
      </c>
      <c r="JF59" s="7" t="s">
        <v>635</v>
      </c>
      <c r="JG59" s="7" t="s">
        <v>2302</v>
      </c>
      <c r="JH59" s="7" t="s">
        <v>2303</v>
      </c>
      <c r="JI59" s="7" t="s">
        <v>591</v>
      </c>
      <c r="JJ59" s="7" t="s">
        <v>2304</v>
      </c>
      <c r="JK59" s="7" t="s">
        <v>591</v>
      </c>
      <c r="JL59" s="7" t="s">
        <v>591</v>
      </c>
      <c r="JM59" s="7" t="s">
        <v>591</v>
      </c>
      <c r="JN59" s="7" t="s">
        <v>591</v>
      </c>
      <c r="JO59" s="7" t="s">
        <v>591</v>
      </c>
      <c r="JP59" s="7" t="s">
        <v>591</v>
      </c>
      <c r="JQ59" s="7" t="s">
        <v>591</v>
      </c>
      <c r="JR59" s="7" t="s">
        <v>591</v>
      </c>
      <c r="JS59" s="7" t="s">
        <v>639</v>
      </c>
      <c r="JT59" s="7" t="s">
        <v>639</v>
      </c>
      <c r="JU59" s="7" t="s">
        <v>591</v>
      </c>
      <c r="JV59" s="7" t="s">
        <v>591</v>
      </c>
      <c r="JW59" s="7" t="s">
        <v>591</v>
      </c>
      <c r="JX59" s="7" t="s">
        <v>591</v>
      </c>
      <c r="JY59" s="7" t="s">
        <v>591</v>
      </c>
      <c r="JZ59" s="7" t="s">
        <v>591</v>
      </c>
      <c r="KA59" s="7" t="s">
        <v>591</v>
      </c>
      <c r="KB59" s="7" t="s">
        <v>591</v>
      </c>
      <c r="KC59" s="7" t="s">
        <v>591</v>
      </c>
      <c r="KD59" s="7" t="s">
        <v>591</v>
      </c>
      <c r="KE59" s="7" t="s">
        <v>591</v>
      </c>
      <c r="KF59" s="7" t="s">
        <v>591</v>
      </c>
      <c r="KG59" s="7" t="s">
        <v>640</v>
      </c>
      <c r="KH59" s="7" t="s">
        <v>2122</v>
      </c>
      <c r="KI59" s="7" t="s">
        <v>603</v>
      </c>
      <c r="KJ59" s="7" t="s">
        <v>603</v>
      </c>
      <c r="KK59" s="7" t="s">
        <v>642</v>
      </c>
      <c r="KL59" s="7" t="s">
        <v>642</v>
      </c>
      <c r="KM59" s="7" t="s">
        <v>591</v>
      </c>
      <c r="KN59" s="7" t="s">
        <v>591</v>
      </c>
      <c r="KO59" s="7" t="s">
        <v>2305</v>
      </c>
      <c r="KP59" s="7" t="s">
        <v>2306</v>
      </c>
      <c r="KQ59" s="7" t="s">
        <v>591</v>
      </c>
      <c r="KR59" s="7" t="s">
        <v>591</v>
      </c>
      <c r="KS59" s="7" t="s">
        <v>591</v>
      </c>
      <c r="KT59" s="7" t="s">
        <v>591</v>
      </c>
      <c r="KU59" s="7" t="s">
        <v>591</v>
      </c>
      <c r="KV59" s="7" t="s">
        <v>591</v>
      </c>
      <c r="KW59" s="7" t="s">
        <v>591</v>
      </c>
      <c r="KX59" s="7" t="s">
        <v>591</v>
      </c>
      <c r="KY59" s="7" t="s">
        <v>579</v>
      </c>
      <c r="KZ59" s="7" t="s">
        <v>579</v>
      </c>
      <c r="LA59" s="7" t="s">
        <v>579</v>
      </c>
      <c r="LB59" s="7" t="s">
        <v>579</v>
      </c>
      <c r="LC59" s="7" t="s">
        <v>579</v>
      </c>
      <c r="LD59" s="7" t="s">
        <v>579</v>
      </c>
      <c r="LE59" s="7" t="s">
        <v>579</v>
      </c>
      <c r="LF59" s="7" t="s">
        <v>579</v>
      </c>
      <c r="LG59" s="7" t="s">
        <v>579</v>
      </c>
      <c r="LH59" s="7" t="s">
        <v>579</v>
      </c>
      <c r="LI59" s="7" t="s">
        <v>579</v>
      </c>
      <c r="LJ59" s="7" t="s">
        <v>579</v>
      </c>
      <c r="LK59" s="7" t="s">
        <v>579</v>
      </c>
      <c r="LL59" s="7" t="s">
        <v>579</v>
      </c>
      <c r="LM59" s="7" t="s">
        <v>579</v>
      </c>
      <c r="LN59" s="7" t="s">
        <v>579</v>
      </c>
      <c r="LO59" s="7" t="s">
        <v>579</v>
      </c>
      <c r="LP59" s="7" t="s">
        <v>579</v>
      </c>
      <c r="LQ59" s="7" t="s">
        <v>591</v>
      </c>
      <c r="LR59" s="7" t="s">
        <v>591</v>
      </c>
      <c r="LS59" s="7" t="s">
        <v>579</v>
      </c>
      <c r="LT59" s="7" t="s">
        <v>579</v>
      </c>
      <c r="LU59" s="7" t="s">
        <v>579</v>
      </c>
      <c r="LV59" s="7" t="s">
        <v>579</v>
      </c>
      <c r="LW59" s="7" t="s">
        <v>579</v>
      </c>
      <c r="LX59" s="7" t="s">
        <v>579</v>
      </c>
      <c r="LY59" s="7" t="s">
        <v>611</v>
      </c>
      <c r="LZ59" s="7" t="s">
        <v>611</v>
      </c>
      <c r="MA59" s="7" t="s">
        <v>579</v>
      </c>
      <c r="MB59" s="7" t="s">
        <v>579</v>
      </c>
      <c r="MC59" s="7" t="s">
        <v>579</v>
      </c>
      <c r="MD59" s="7" t="s">
        <v>579</v>
      </c>
      <c r="ME59" s="7" t="s">
        <v>645</v>
      </c>
      <c r="MF59" s="7" t="s">
        <v>645</v>
      </c>
      <c r="MG59" s="7" t="s">
        <v>587</v>
      </c>
      <c r="MH59" s="7" t="s">
        <v>587</v>
      </c>
      <c r="MI59" s="7" t="s">
        <v>576</v>
      </c>
      <c r="MJ59" s="7" t="s">
        <v>576</v>
      </c>
      <c r="MK59" s="7" t="s">
        <v>591</v>
      </c>
      <c r="ML59" s="7" t="s">
        <v>591</v>
      </c>
      <c r="MM59" s="7" t="s">
        <v>579</v>
      </c>
      <c r="MN59" s="7" t="s">
        <v>579</v>
      </c>
      <c r="MO59" s="7" t="s">
        <v>579</v>
      </c>
      <c r="MP59" s="7" t="s">
        <v>579</v>
      </c>
      <c r="MQ59" s="7" t="s">
        <v>591</v>
      </c>
      <c r="MR59" s="7" t="s">
        <v>591</v>
      </c>
      <c r="MS59" s="7" t="s">
        <v>591</v>
      </c>
      <c r="MT59" s="7" t="s">
        <v>591</v>
      </c>
      <c r="MU59" s="7" t="s">
        <v>579</v>
      </c>
      <c r="MV59" s="7" t="s">
        <v>579</v>
      </c>
      <c r="MW59" s="7" t="s">
        <v>579</v>
      </c>
      <c r="MX59" s="7" t="s">
        <v>579</v>
      </c>
      <c r="MY59" s="7" t="s">
        <v>579</v>
      </c>
      <c r="MZ59" s="7" t="s">
        <v>579</v>
      </c>
      <c r="NA59" s="7" t="s">
        <v>579</v>
      </c>
      <c r="NB59" s="7" t="s">
        <v>579</v>
      </c>
      <c r="NC59" s="7" t="s">
        <v>579</v>
      </c>
      <c r="ND59" s="7" t="s">
        <v>579</v>
      </c>
      <c r="NE59" s="7" t="s">
        <v>579</v>
      </c>
      <c r="NF59" s="7" t="s">
        <v>579</v>
      </c>
      <c r="NG59" s="7" t="s">
        <v>2250</v>
      </c>
      <c r="NH59" s="7" t="s">
        <v>2264</v>
      </c>
      <c r="NI59" s="7" t="s">
        <v>2307</v>
      </c>
      <c r="NJ59" s="7" t="s">
        <v>2308</v>
      </c>
      <c r="NK59" s="7" t="s">
        <v>604</v>
      </c>
      <c r="NL59" s="7" t="s">
        <v>604</v>
      </c>
      <c r="NM59" s="7" t="s">
        <v>579</v>
      </c>
      <c r="NN59" s="7" t="s">
        <v>579</v>
      </c>
      <c r="NO59" s="7" t="s">
        <v>574</v>
      </c>
      <c r="NP59" s="7" t="s">
        <v>574</v>
      </c>
      <c r="NQ59" s="7" t="s">
        <v>648</v>
      </c>
      <c r="NR59" s="7" t="s">
        <v>648</v>
      </c>
      <c r="NS59" s="7" t="s">
        <v>611</v>
      </c>
      <c r="NT59" s="7" t="s">
        <v>611</v>
      </c>
      <c r="NU59" s="7" t="s">
        <v>611</v>
      </c>
      <c r="NV59" s="7" t="s">
        <v>611</v>
      </c>
      <c r="NW59" s="7" t="s">
        <v>611</v>
      </c>
      <c r="NX59" s="7" t="s">
        <v>611</v>
      </c>
      <c r="NY59" s="7" t="s">
        <v>611</v>
      </c>
      <c r="NZ59" s="7" t="s">
        <v>611</v>
      </c>
      <c r="OA59" s="7" t="s">
        <v>579</v>
      </c>
      <c r="OB59" s="7" t="s">
        <v>579</v>
      </c>
      <c r="OC59" s="7" t="s">
        <v>579</v>
      </c>
      <c r="OD59" s="7" t="s">
        <v>579</v>
      </c>
      <c r="OE59" s="7" t="s">
        <v>579</v>
      </c>
      <c r="OF59" s="7" t="s">
        <v>579</v>
      </c>
      <c r="OG59" s="7" t="s">
        <v>579</v>
      </c>
      <c r="OH59" s="7" t="s">
        <v>579</v>
      </c>
      <c r="OI59" s="7" t="s">
        <v>579</v>
      </c>
      <c r="OJ59" s="7" t="s">
        <v>579</v>
      </c>
      <c r="OK59" s="7" t="s">
        <v>579</v>
      </c>
      <c r="OL59" s="7" t="s">
        <v>579</v>
      </c>
      <c r="OM59" s="7" t="s">
        <v>611</v>
      </c>
      <c r="ON59" s="7" t="s">
        <v>611</v>
      </c>
      <c r="OO59" s="7" t="s">
        <v>579</v>
      </c>
      <c r="OP59" s="7" t="s">
        <v>579</v>
      </c>
      <c r="OQ59" s="7" t="s">
        <v>579</v>
      </c>
      <c r="OR59" s="7" t="s">
        <v>579</v>
      </c>
      <c r="OS59" s="7" t="s">
        <v>579</v>
      </c>
      <c r="OT59" s="7" t="s">
        <v>579</v>
      </c>
      <c r="OU59" s="7" t="s">
        <v>579</v>
      </c>
      <c r="OV59" s="7" t="s">
        <v>579</v>
      </c>
      <c r="OW59" s="7" t="s">
        <v>910</v>
      </c>
      <c r="OX59" s="7" t="s">
        <v>649</v>
      </c>
      <c r="OY59" s="7" t="s">
        <v>579</v>
      </c>
      <c r="OZ59" s="7" t="s">
        <v>579</v>
      </c>
      <c r="PA59" s="7" t="s">
        <v>609</v>
      </c>
      <c r="PB59" s="7" t="s">
        <v>611</v>
      </c>
      <c r="PC59" s="7" t="s">
        <v>579</v>
      </c>
      <c r="PD59" s="7" t="s">
        <v>579</v>
      </c>
      <c r="PE59" s="7" t="s">
        <v>604</v>
      </c>
      <c r="PF59" s="7" t="s">
        <v>579</v>
      </c>
      <c r="PG59" s="7" t="s">
        <v>610</v>
      </c>
      <c r="PH59" s="7" t="s">
        <v>579</v>
      </c>
      <c r="PI59" s="7" t="s">
        <v>2309</v>
      </c>
      <c r="PJ59" s="7" t="s">
        <v>579</v>
      </c>
      <c r="PK59" s="7" t="s">
        <v>689</v>
      </c>
      <c r="PL59" s="7" t="s">
        <v>669</v>
      </c>
      <c r="PM59" s="7" t="s">
        <v>911</v>
      </c>
      <c r="PN59" s="7" t="s">
        <v>911</v>
      </c>
      <c r="PO59" s="7" t="s">
        <v>579</v>
      </c>
      <c r="PP59" s="7" t="s">
        <v>579</v>
      </c>
      <c r="PQ59" s="7" t="s">
        <v>611</v>
      </c>
      <c r="PR59" s="7" t="s">
        <v>611</v>
      </c>
      <c r="PS59" s="7" t="s">
        <v>579</v>
      </c>
      <c r="PT59" s="7" t="s">
        <v>579</v>
      </c>
      <c r="PU59" s="7" t="s">
        <v>650</v>
      </c>
      <c r="PV59" s="7" t="s">
        <v>650</v>
      </c>
      <c r="PW59" s="7" t="s">
        <v>611</v>
      </c>
      <c r="PX59" s="7" t="s">
        <v>611</v>
      </c>
      <c r="PY59" s="7" t="s">
        <v>579</v>
      </c>
      <c r="PZ59" s="7" t="s">
        <v>579</v>
      </c>
      <c r="QA59" s="7" t="s">
        <v>579</v>
      </c>
      <c r="QB59" s="7" t="s">
        <v>579</v>
      </c>
      <c r="QC59" s="7" t="s">
        <v>591</v>
      </c>
      <c r="QD59" s="7" t="s">
        <v>591</v>
      </c>
      <c r="QE59" s="7" t="s">
        <v>579</v>
      </c>
      <c r="QF59" s="7" t="s">
        <v>610</v>
      </c>
      <c r="QG59" s="7" t="s">
        <v>579</v>
      </c>
      <c r="QH59" s="7" t="s">
        <v>579</v>
      </c>
      <c r="QI59" s="7" t="s">
        <v>579</v>
      </c>
      <c r="QJ59" s="7" t="s">
        <v>702</v>
      </c>
      <c r="QK59" s="7" t="s">
        <v>579</v>
      </c>
      <c r="QL59" s="7" t="s">
        <v>579</v>
      </c>
      <c r="QM59" s="7" t="s">
        <v>591</v>
      </c>
      <c r="QN59" s="7" t="s">
        <v>591</v>
      </c>
      <c r="QO59" s="7" t="s">
        <v>591</v>
      </c>
      <c r="QP59" s="7" t="s">
        <v>2021</v>
      </c>
      <c r="QQ59" s="7" t="s">
        <v>591</v>
      </c>
      <c r="QR59" s="7" t="s">
        <v>591</v>
      </c>
      <c r="QS59" s="7" t="s">
        <v>591</v>
      </c>
      <c r="QT59" s="7" t="s">
        <v>591</v>
      </c>
      <c r="QU59" s="7" t="s">
        <v>2310</v>
      </c>
      <c r="QV59" s="7" t="s">
        <v>2310</v>
      </c>
      <c r="QW59" s="7" t="s">
        <v>640</v>
      </c>
      <c r="QX59" s="7" t="s">
        <v>656</v>
      </c>
      <c r="QY59" s="7" t="s">
        <v>603</v>
      </c>
      <c r="QZ59" s="7" t="s">
        <v>579</v>
      </c>
      <c r="RA59" s="7" t="s">
        <v>604</v>
      </c>
      <c r="RB59" s="7" t="s">
        <v>604</v>
      </c>
      <c r="RC59" s="7" t="s">
        <v>592</v>
      </c>
      <c r="RD59" s="7" t="s">
        <v>592</v>
      </c>
      <c r="RE59" s="7" t="s">
        <v>591</v>
      </c>
      <c r="RF59" s="7" t="s">
        <v>591</v>
      </c>
      <c r="RG59" s="7" t="s">
        <v>591</v>
      </c>
      <c r="RH59" s="7" t="s">
        <v>591</v>
      </c>
      <c r="RI59" s="7" t="s">
        <v>591</v>
      </c>
      <c r="RJ59" s="7" t="s">
        <v>591</v>
      </c>
      <c r="RK59" s="7" t="s">
        <v>591</v>
      </c>
      <c r="RL59" s="7" t="s">
        <v>591</v>
      </c>
      <c r="RM59" s="7" t="s">
        <v>591</v>
      </c>
      <c r="RN59" s="7" t="s">
        <v>591</v>
      </c>
      <c r="RO59" s="7" t="s">
        <v>591</v>
      </c>
      <c r="RP59" s="7" t="s">
        <v>591</v>
      </c>
      <c r="RQ59" s="7" t="s">
        <v>591</v>
      </c>
      <c r="RR59" s="7" t="s">
        <v>591</v>
      </c>
      <c r="RS59" s="7" t="s">
        <v>591</v>
      </c>
      <c r="RT59" s="7" t="s">
        <v>591</v>
      </c>
      <c r="RU59" s="7" t="s">
        <v>591</v>
      </c>
      <c r="RV59" s="7" t="s">
        <v>591</v>
      </c>
      <c r="RW59" s="7" t="s">
        <v>591</v>
      </c>
      <c r="RX59" s="7" t="s">
        <v>591</v>
      </c>
      <c r="RY59" s="7" t="s">
        <v>591</v>
      </c>
      <c r="RZ59" s="7" t="s">
        <v>591</v>
      </c>
      <c r="SA59" s="7" t="s">
        <v>591</v>
      </c>
      <c r="SB59" s="7" t="s">
        <v>591</v>
      </c>
      <c r="SC59" s="7" t="s">
        <v>591</v>
      </c>
      <c r="SD59" s="7" t="s">
        <v>591</v>
      </c>
      <c r="SE59" s="7" t="s">
        <v>591</v>
      </c>
      <c r="SF59" s="7" t="s">
        <v>591</v>
      </c>
      <c r="SG59" s="7" t="s">
        <v>591</v>
      </c>
      <c r="SH59" s="7" t="s">
        <v>591</v>
      </c>
      <c r="SI59" s="7" t="s">
        <v>579</v>
      </c>
      <c r="SJ59" s="7" t="s">
        <v>579</v>
      </c>
      <c r="SK59" s="7" t="s">
        <v>591</v>
      </c>
      <c r="SL59" s="7" t="s">
        <v>591</v>
      </c>
      <c r="SM59" s="7" t="s">
        <v>611</v>
      </c>
      <c r="SN59" s="7" t="s">
        <v>611</v>
      </c>
      <c r="SO59" s="7" t="s">
        <v>611</v>
      </c>
      <c r="SP59" s="7" t="s">
        <v>611</v>
      </c>
      <c r="SQ59" s="7" t="s">
        <v>579</v>
      </c>
      <c r="SR59" s="7" t="s">
        <v>579</v>
      </c>
      <c r="SS59" s="7" t="s">
        <v>609</v>
      </c>
      <c r="ST59" s="7" t="s">
        <v>609</v>
      </c>
      <c r="SU59" s="7" t="s">
        <v>751</v>
      </c>
      <c r="SV59" s="7" t="s">
        <v>751</v>
      </c>
      <c r="SW59" s="7" t="s">
        <v>579</v>
      </c>
      <c r="SX59" s="7" t="s">
        <v>579</v>
      </c>
      <c r="SY59" s="7" t="s">
        <v>579</v>
      </c>
      <c r="SZ59" s="7" t="s">
        <v>579</v>
      </c>
      <c r="TA59" s="7" t="s">
        <v>579</v>
      </c>
      <c r="TB59" s="7" t="s">
        <v>579</v>
      </c>
      <c r="TC59" s="7" t="s">
        <v>579</v>
      </c>
      <c r="TD59" s="7" t="s">
        <v>579</v>
      </c>
      <c r="TE59" s="7" t="s">
        <v>579</v>
      </c>
      <c r="TF59" s="7" t="s">
        <v>579</v>
      </c>
      <c r="TG59" s="7" t="s">
        <v>579</v>
      </c>
      <c r="TH59" s="7" t="s">
        <v>579</v>
      </c>
      <c r="TI59" s="7" t="s">
        <v>579</v>
      </c>
      <c r="TJ59" s="7" t="s">
        <v>579</v>
      </c>
      <c r="TK59" s="7" t="s">
        <v>579</v>
      </c>
      <c r="TL59" s="7" t="s">
        <v>579</v>
      </c>
      <c r="TM59" s="7" t="s">
        <v>579</v>
      </c>
      <c r="TN59" s="7" t="s">
        <v>579</v>
      </c>
      <c r="TO59" s="7" t="s">
        <v>579</v>
      </c>
      <c r="TP59" s="7" t="s">
        <v>579</v>
      </c>
      <c r="TQ59" s="7" t="s">
        <v>579</v>
      </c>
      <c r="TR59" s="7" t="s">
        <v>579</v>
      </c>
      <c r="TS59" s="7" t="s">
        <v>579</v>
      </c>
      <c r="TT59" s="7" t="s">
        <v>702</v>
      </c>
      <c r="TU59" s="7" t="s">
        <v>579</v>
      </c>
      <c r="TV59" s="7" t="s">
        <v>579</v>
      </c>
      <c r="TW59" s="7" t="s">
        <v>579</v>
      </c>
      <c r="TX59" s="7" t="s">
        <v>579</v>
      </c>
      <c r="UI59" s="7" t="s">
        <v>579</v>
      </c>
      <c r="UJ59" s="7" t="s">
        <v>579</v>
      </c>
      <c r="UK59" s="7" t="s">
        <v>611</v>
      </c>
      <c r="UL59" s="7" t="s">
        <v>611</v>
      </c>
      <c r="UM59" s="7" t="s">
        <v>611</v>
      </c>
      <c r="UN59" s="7" t="s">
        <v>611</v>
      </c>
      <c r="UQ59" s="7" t="s">
        <v>645</v>
      </c>
      <c r="UR59" s="7" t="s">
        <v>645</v>
      </c>
      <c r="US59" s="7" t="s">
        <v>658</v>
      </c>
      <c r="UT59" s="7" t="s">
        <v>659</v>
      </c>
      <c r="UU59" s="7" t="s">
        <v>579</v>
      </c>
      <c r="UV59" s="7" t="s">
        <v>572</v>
      </c>
      <c r="UW59" s="7" t="s">
        <v>579</v>
      </c>
      <c r="UX59" s="7" t="s">
        <v>660</v>
      </c>
      <c r="UY59" s="7" t="s">
        <v>572</v>
      </c>
      <c r="UZ59" s="7" t="s">
        <v>579</v>
      </c>
      <c r="VA59" s="7" t="s">
        <v>662</v>
      </c>
      <c r="VB59" s="7" t="s">
        <v>572</v>
      </c>
    </row>
    <row r="60" spans="1:574" s="10" customFormat="1" x14ac:dyDescent="0.25">
      <c r="A60" s="10" t="s">
        <v>572</v>
      </c>
      <c r="B60" s="10" t="s">
        <v>2315</v>
      </c>
      <c r="C60" s="10">
        <v>999</v>
      </c>
      <c r="D60" s="10" t="s">
        <v>2316</v>
      </c>
      <c r="E60" s="10">
        <v>999</v>
      </c>
      <c r="F60" s="10" t="s">
        <v>713</v>
      </c>
      <c r="G60" s="10" t="s">
        <v>713</v>
      </c>
      <c r="H60" s="10" t="s">
        <v>577</v>
      </c>
      <c r="I60" s="10" t="s">
        <v>578</v>
      </c>
      <c r="J60" s="10" t="s">
        <v>578</v>
      </c>
      <c r="K60" s="10" t="s">
        <v>572</v>
      </c>
      <c r="L60" s="10" t="s">
        <v>648</v>
      </c>
      <c r="M60" s="10" t="s">
        <v>1954</v>
      </c>
      <c r="N60" s="10" t="s">
        <v>572</v>
      </c>
      <c r="Q60" s="10" t="s">
        <v>572</v>
      </c>
      <c r="T60" s="10" t="s">
        <v>577</v>
      </c>
      <c r="U60" s="14" t="s">
        <v>1782</v>
      </c>
      <c r="V60" s="14" t="s">
        <v>1781</v>
      </c>
      <c r="W60" s="10" t="s">
        <v>572</v>
      </c>
      <c r="X60" s="10">
        <v>310737020</v>
      </c>
      <c r="Y60" s="10">
        <v>310737020</v>
      </c>
      <c r="Z60" s="10" t="s">
        <v>577</v>
      </c>
      <c r="AA60" s="10" t="s">
        <v>581</v>
      </c>
      <c r="AB60" s="10" t="s">
        <v>581</v>
      </c>
      <c r="AC60" s="10" t="s">
        <v>572</v>
      </c>
      <c r="AD60" s="10" t="s">
        <v>582</v>
      </c>
      <c r="AE60" s="10" t="s">
        <v>582</v>
      </c>
      <c r="AF60" s="10" t="s">
        <v>577</v>
      </c>
      <c r="AG60" s="10" t="s">
        <v>583</v>
      </c>
      <c r="AH60" s="10" t="s">
        <v>583</v>
      </c>
      <c r="AI60" s="10" t="s">
        <v>572</v>
      </c>
      <c r="AL60" s="10" t="s">
        <v>577</v>
      </c>
      <c r="AO60" s="10" t="s">
        <v>577</v>
      </c>
      <c r="AP60" s="10">
        <v>2665</v>
      </c>
      <c r="AQ60" s="10">
        <v>550</v>
      </c>
      <c r="AR60" s="10" t="s">
        <v>572</v>
      </c>
      <c r="AS60" s="10" t="s">
        <v>586</v>
      </c>
      <c r="AT60" s="10" t="s">
        <v>586</v>
      </c>
      <c r="AU60" s="10" t="s">
        <v>572</v>
      </c>
      <c r="AV60" s="10" t="s">
        <v>587</v>
      </c>
      <c r="AW60" s="10" t="s">
        <v>587</v>
      </c>
      <c r="AX60" s="10" t="s">
        <v>577</v>
      </c>
      <c r="AY60" s="10" t="s">
        <v>588</v>
      </c>
      <c r="AZ60" s="10" t="s">
        <v>588</v>
      </c>
      <c r="BA60" s="10" t="s">
        <v>572</v>
      </c>
      <c r="BD60" s="10" t="s">
        <v>577</v>
      </c>
      <c r="BG60" s="10" t="s">
        <v>577</v>
      </c>
      <c r="BJ60" s="10" t="s">
        <v>572</v>
      </c>
      <c r="BM60" s="10" t="s">
        <v>572</v>
      </c>
      <c r="BP60" s="10" t="s">
        <v>577</v>
      </c>
      <c r="BQ60" s="14" t="s">
        <v>1794</v>
      </c>
      <c r="BR60" s="14" t="s">
        <v>1794</v>
      </c>
      <c r="BS60" s="10" t="s">
        <v>577</v>
      </c>
      <c r="BU60" s="10">
        <v>150.01</v>
      </c>
      <c r="BV60" s="10">
        <v>124.49</v>
      </c>
      <c r="BW60" s="10">
        <v>280.58999999999997</v>
      </c>
      <c r="BX60" s="10">
        <v>30</v>
      </c>
      <c r="BY60" s="10">
        <v>30</v>
      </c>
      <c r="BZ60" s="10" t="s">
        <v>572</v>
      </c>
      <c r="CC60" s="10" t="s">
        <v>572</v>
      </c>
      <c r="CF60" s="10" t="s">
        <v>577</v>
      </c>
      <c r="CG60" s="10">
        <v>0</v>
      </c>
      <c r="CH60" s="10">
        <v>125</v>
      </c>
      <c r="CI60" s="10" t="s">
        <v>577</v>
      </c>
      <c r="CJ60" s="10">
        <v>450</v>
      </c>
      <c r="CK60" s="10">
        <v>134.06</v>
      </c>
      <c r="CL60" s="10" t="s">
        <v>572</v>
      </c>
      <c r="CM60" s="10">
        <v>450</v>
      </c>
      <c r="CN60" s="10">
        <v>134.06</v>
      </c>
      <c r="CO60" s="10" t="s">
        <v>572</v>
      </c>
      <c r="CP60" s="10">
        <v>125</v>
      </c>
      <c r="CQ60" s="10">
        <v>125</v>
      </c>
      <c r="CR60" s="10" t="s">
        <v>577</v>
      </c>
      <c r="CS60" s="10">
        <v>125</v>
      </c>
      <c r="CT60" s="10">
        <v>125</v>
      </c>
      <c r="CU60" s="10" t="s">
        <v>572</v>
      </c>
      <c r="CV60" s="10">
        <v>294.57</v>
      </c>
      <c r="CW60" s="10">
        <v>280.18</v>
      </c>
      <c r="CX60" s="10" t="s">
        <v>572</v>
      </c>
      <c r="CY60" s="10">
        <v>0</v>
      </c>
      <c r="CZ60" s="10">
        <v>125</v>
      </c>
      <c r="DA60" s="10" t="s">
        <v>572</v>
      </c>
      <c r="DB60" s="10">
        <v>176.02</v>
      </c>
      <c r="DC60" s="10">
        <v>102.46</v>
      </c>
      <c r="DD60" s="10" t="s">
        <v>577</v>
      </c>
      <c r="DE60" s="10">
        <v>270.43</v>
      </c>
      <c r="DF60" s="10">
        <v>21.18</v>
      </c>
      <c r="DG60" s="10" t="s">
        <v>577</v>
      </c>
      <c r="DJ60" s="10" t="s">
        <v>572</v>
      </c>
      <c r="DK60" s="10">
        <v>139.03</v>
      </c>
      <c r="DL60" s="10">
        <v>54.12</v>
      </c>
      <c r="DM60" s="10" t="s">
        <v>577</v>
      </c>
      <c r="DN60" s="10">
        <v>73.34</v>
      </c>
      <c r="DO60" s="10">
        <v>40.68</v>
      </c>
      <c r="DP60" s="10">
        <v>89.28</v>
      </c>
      <c r="DS60" s="10" t="s">
        <v>577</v>
      </c>
      <c r="DV60" s="10" t="s">
        <v>577</v>
      </c>
      <c r="DY60" s="10" t="s">
        <v>577</v>
      </c>
      <c r="EB60" s="10" t="s">
        <v>577</v>
      </c>
      <c r="EC60" s="10" t="s">
        <v>2317</v>
      </c>
      <c r="ED60" s="10" t="s">
        <v>2317</v>
      </c>
      <c r="EE60" s="10">
        <v>1479016</v>
      </c>
      <c r="EF60" s="10">
        <v>1479016</v>
      </c>
      <c r="EG60" s="10">
        <v>1740998</v>
      </c>
      <c r="EH60" s="10">
        <v>511355328560</v>
      </c>
      <c r="EI60" s="10" t="s">
        <v>1775</v>
      </c>
      <c r="EJ60" s="10" t="s">
        <v>2317</v>
      </c>
      <c r="EK60" s="10">
        <v>2</v>
      </c>
      <c r="EL60" s="10">
        <v>0</v>
      </c>
      <c r="EM60" s="10">
        <v>1</v>
      </c>
      <c r="EN60" s="10">
        <v>1</v>
      </c>
      <c r="EO60" s="10">
        <v>4336</v>
      </c>
      <c r="EP60" s="10">
        <v>4336</v>
      </c>
      <c r="EQ60" s="10" t="s">
        <v>607</v>
      </c>
      <c r="ER60" s="10" t="s">
        <v>607</v>
      </c>
      <c r="ES60" s="10" t="s">
        <v>608</v>
      </c>
      <c r="ET60" s="10" t="s">
        <v>608</v>
      </c>
      <c r="EW60" s="10">
        <v>0</v>
      </c>
      <c r="EX60" s="10">
        <v>0</v>
      </c>
      <c r="EY60" s="10" t="s">
        <v>2318</v>
      </c>
      <c r="EZ60" s="10" t="s">
        <v>1775</v>
      </c>
      <c r="FA60" s="10">
        <v>2</v>
      </c>
      <c r="FB60" s="10">
        <v>2</v>
      </c>
      <c r="FC60" s="10">
        <v>1</v>
      </c>
      <c r="FD60" s="10">
        <v>1</v>
      </c>
      <c r="FE60" s="10">
        <v>0</v>
      </c>
      <c r="FF60" s="10">
        <v>0</v>
      </c>
      <c r="FG60" s="10">
        <v>0</v>
      </c>
      <c r="FH60" s="10">
        <v>0</v>
      </c>
      <c r="FI60" s="10">
        <v>1</v>
      </c>
      <c r="FJ60" s="10">
        <v>1</v>
      </c>
      <c r="FK60" s="10">
        <v>0</v>
      </c>
      <c r="FL60" s="10">
        <v>0</v>
      </c>
      <c r="FM60" s="10" t="s">
        <v>2318</v>
      </c>
      <c r="FN60" s="10" t="s">
        <v>1775</v>
      </c>
      <c r="FO60" s="10">
        <v>3</v>
      </c>
      <c r="FP60" s="10">
        <v>3</v>
      </c>
      <c r="FS60" s="10">
        <v>262.99</v>
      </c>
      <c r="FT60" s="10">
        <v>262.99</v>
      </c>
      <c r="FY60" s="10">
        <v>1053847186</v>
      </c>
      <c r="FZ60" s="10">
        <v>1053847186</v>
      </c>
      <c r="GA60" s="10" t="s">
        <v>616</v>
      </c>
      <c r="GB60" s="10" t="s">
        <v>616</v>
      </c>
      <c r="GM60" s="10">
        <v>295.97000000000003</v>
      </c>
      <c r="GN60" s="10">
        <v>112.43</v>
      </c>
      <c r="GO60" s="10">
        <v>26.53</v>
      </c>
      <c r="GP60" s="10">
        <v>80.44</v>
      </c>
      <c r="GQ60" s="10" t="s">
        <v>576</v>
      </c>
      <c r="GR60" s="10" t="s">
        <v>576</v>
      </c>
      <c r="GS60" s="10" t="s">
        <v>620</v>
      </c>
      <c r="GT60" s="10" t="s">
        <v>620</v>
      </c>
      <c r="GU60" s="10" t="s">
        <v>621</v>
      </c>
      <c r="GV60" s="10" t="s">
        <v>621</v>
      </c>
      <c r="GW60" s="10" t="s">
        <v>622</v>
      </c>
      <c r="GX60" s="10" t="s">
        <v>622</v>
      </c>
      <c r="GY60" s="10" t="s">
        <v>623</v>
      </c>
      <c r="GZ60" s="10" t="s">
        <v>623</v>
      </c>
      <c r="HC60" s="10">
        <v>1</v>
      </c>
      <c r="HD60" s="10">
        <v>1</v>
      </c>
      <c r="HE60" s="10" t="s">
        <v>2318</v>
      </c>
      <c r="HF60" s="10" t="s">
        <v>1775</v>
      </c>
      <c r="HG60" s="10" t="s">
        <v>624</v>
      </c>
      <c r="HH60" s="10" t="s">
        <v>625</v>
      </c>
      <c r="HM60" s="10">
        <v>1479016</v>
      </c>
      <c r="HN60" s="10">
        <v>1479016</v>
      </c>
      <c r="HO60" s="10" t="s">
        <v>2318</v>
      </c>
      <c r="HP60" s="10" t="s">
        <v>2317</v>
      </c>
      <c r="HQ60" s="10" t="s">
        <v>627</v>
      </c>
      <c r="HR60" s="10" t="s">
        <v>627</v>
      </c>
      <c r="HS60" s="10" t="s">
        <v>1775</v>
      </c>
      <c r="HT60" s="10" t="s">
        <v>2318</v>
      </c>
      <c r="HU60" s="10" t="s">
        <v>587</v>
      </c>
      <c r="HV60" s="10" t="s">
        <v>587</v>
      </c>
      <c r="HW60" s="10">
        <v>19.23</v>
      </c>
      <c r="HX60" s="10">
        <v>29.74</v>
      </c>
      <c r="HY60" s="10">
        <v>24.18</v>
      </c>
      <c r="HZ60" s="10">
        <v>264.36</v>
      </c>
      <c r="IA60" s="10">
        <v>1164464350</v>
      </c>
      <c r="IB60" s="10">
        <v>1164464350</v>
      </c>
      <c r="IC60" s="10">
        <v>2</v>
      </c>
      <c r="ID60" s="10">
        <v>2</v>
      </c>
      <c r="IE60" s="10" t="s">
        <v>630</v>
      </c>
      <c r="IF60" s="10" t="s">
        <v>630</v>
      </c>
      <c r="IG60" s="10">
        <v>0</v>
      </c>
      <c r="IH60" s="10">
        <v>0</v>
      </c>
      <c r="IK60" s="10">
        <v>10.199999999999999</v>
      </c>
      <c r="IL60" s="10">
        <v>10.199999999999999</v>
      </c>
      <c r="IM60" s="10">
        <v>98500</v>
      </c>
      <c r="IN60" s="10">
        <v>98500</v>
      </c>
      <c r="IO60" s="10" t="s">
        <v>632</v>
      </c>
      <c r="IP60" s="10" t="s">
        <v>632</v>
      </c>
      <c r="IS60" s="10" t="s">
        <v>2317</v>
      </c>
      <c r="IT60" s="10" t="s">
        <v>1775</v>
      </c>
      <c r="IW60" s="10" t="s">
        <v>2317</v>
      </c>
      <c r="IX60" s="10" t="s">
        <v>1775</v>
      </c>
      <c r="IY60" s="10" t="s">
        <v>2318</v>
      </c>
      <c r="IZ60" s="10" t="s">
        <v>2318</v>
      </c>
      <c r="JA60" s="10" t="s">
        <v>634</v>
      </c>
      <c r="JC60" s="10" t="s">
        <v>2318</v>
      </c>
      <c r="JD60" s="10" t="s">
        <v>1775</v>
      </c>
      <c r="JE60" s="10" t="s">
        <v>635</v>
      </c>
      <c r="JF60" s="10" t="s">
        <v>635</v>
      </c>
      <c r="JG60" s="10">
        <v>127.1</v>
      </c>
      <c r="JH60" s="10">
        <v>46.93</v>
      </c>
      <c r="JI60" s="10">
        <v>249.58</v>
      </c>
      <c r="JJ60" s="10">
        <v>269.52</v>
      </c>
      <c r="JK60" s="10">
        <v>0</v>
      </c>
      <c r="JL60" s="10">
        <v>0</v>
      </c>
      <c r="JM60" s="10">
        <v>239.88</v>
      </c>
      <c r="JN60" s="10">
        <v>1.52</v>
      </c>
      <c r="JO60" s="10">
        <v>161.71</v>
      </c>
      <c r="JP60" s="10">
        <v>240.41</v>
      </c>
      <c r="JQ60" s="10">
        <v>0</v>
      </c>
      <c r="JR60" s="10">
        <v>0</v>
      </c>
      <c r="JS60" s="10">
        <v>0.1</v>
      </c>
      <c r="JT60" s="10">
        <v>0.1</v>
      </c>
      <c r="JU60" s="10">
        <v>167.65</v>
      </c>
      <c r="JV60" s="10">
        <v>297.92</v>
      </c>
      <c r="JW60" s="10">
        <v>257.08</v>
      </c>
      <c r="JX60" s="10">
        <v>279.72000000000003</v>
      </c>
      <c r="JY60" s="10">
        <v>224.05</v>
      </c>
      <c r="JZ60" s="10">
        <v>243.6</v>
      </c>
      <c r="KA60" s="10">
        <v>0</v>
      </c>
      <c r="KB60" s="10">
        <v>0</v>
      </c>
      <c r="KC60" s="10">
        <v>0</v>
      </c>
      <c r="KD60" s="10">
        <v>0</v>
      </c>
      <c r="KE60" s="10">
        <v>0</v>
      </c>
      <c r="KF60" s="10">
        <v>0</v>
      </c>
      <c r="KG60" s="10">
        <v>1</v>
      </c>
      <c r="KH60" s="10">
        <v>1.0001</v>
      </c>
      <c r="KI60" s="10">
        <v>2</v>
      </c>
      <c r="KJ60" s="10">
        <v>2</v>
      </c>
      <c r="KK60" s="10">
        <v>189.88</v>
      </c>
      <c r="KL60" s="10">
        <v>179.76</v>
      </c>
      <c r="KM60" s="10">
        <v>145.43</v>
      </c>
      <c r="KN60" s="10">
        <v>153.97</v>
      </c>
      <c r="KO60" s="10">
        <v>1.28</v>
      </c>
      <c r="KP60" s="10">
        <v>1.69</v>
      </c>
      <c r="KQ60" s="10">
        <v>0</v>
      </c>
      <c r="KR60" s="10">
        <v>0</v>
      </c>
      <c r="KS60" s="10">
        <v>0</v>
      </c>
      <c r="KT60" s="10">
        <v>0</v>
      </c>
      <c r="KU60" s="10">
        <v>125.15</v>
      </c>
      <c r="KV60" s="10">
        <v>250.66</v>
      </c>
      <c r="KW60" s="10">
        <v>261.99</v>
      </c>
      <c r="KX60" s="10">
        <v>202.89</v>
      </c>
      <c r="LQ60" s="10">
        <v>0</v>
      </c>
      <c r="LR60" s="10">
        <v>0</v>
      </c>
      <c r="LY60" s="10">
        <v>0</v>
      </c>
      <c r="LZ60" s="10">
        <v>0</v>
      </c>
      <c r="ME60" s="10" t="s">
        <v>645</v>
      </c>
      <c r="MF60" s="10" t="s">
        <v>645</v>
      </c>
      <c r="MG60" s="10" t="s">
        <v>587</v>
      </c>
      <c r="MH60" s="10" t="s">
        <v>587</v>
      </c>
      <c r="MI60" s="10" t="s">
        <v>576</v>
      </c>
      <c r="MJ60" s="10" t="s">
        <v>576</v>
      </c>
      <c r="MK60" s="10">
        <v>18.899999999999999</v>
      </c>
      <c r="ML60" s="10">
        <v>260.52</v>
      </c>
      <c r="MQ60" s="10">
        <v>0</v>
      </c>
      <c r="MR60" s="10">
        <v>0</v>
      </c>
      <c r="MS60" s="10">
        <v>217.26</v>
      </c>
      <c r="MT60" s="10">
        <v>294.67</v>
      </c>
      <c r="NG60" s="10" t="s">
        <v>1775</v>
      </c>
      <c r="NH60" s="10" t="s">
        <v>2317</v>
      </c>
      <c r="NI60" s="10">
        <v>246</v>
      </c>
      <c r="NJ60" s="10">
        <v>123534</v>
      </c>
      <c r="NO60" s="10">
        <v>999</v>
      </c>
      <c r="NP60" s="10">
        <v>999</v>
      </c>
      <c r="NQ60" s="10">
        <v>75</v>
      </c>
      <c r="NR60" s="10">
        <v>75</v>
      </c>
      <c r="NS60" s="10">
        <v>0</v>
      </c>
      <c r="NT60" s="10">
        <v>0</v>
      </c>
      <c r="NU60" s="10">
        <v>0</v>
      </c>
      <c r="NV60" s="10">
        <v>0</v>
      </c>
      <c r="NW60" s="10">
        <v>0</v>
      </c>
      <c r="NX60" s="10">
        <v>0</v>
      </c>
      <c r="NY60" s="10">
        <v>0</v>
      </c>
      <c r="NZ60" s="10">
        <v>0</v>
      </c>
      <c r="OM60" s="10" t="s">
        <v>2318</v>
      </c>
      <c r="ON60" s="10" t="s">
        <v>2318</v>
      </c>
      <c r="OW60" s="10" t="s">
        <v>649</v>
      </c>
      <c r="OX60" s="10" t="s">
        <v>649</v>
      </c>
      <c r="PA60" s="10">
        <v>1</v>
      </c>
      <c r="PB60" s="10">
        <v>0</v>
      </c>
      <c r="PK60" s="10">
        <v>0</v>
      </c>
      <c r="PL60" s="10">
        <v>10.199999999999999</v>
      </c>
      <c r="PM60" s="10">
        <v>2.5</v>
      </c>
      <c r="PN60" s="10">
        <v>2.5</v>
      </c>
      <c r="PQ60" s="10" t="s">
        <v>2317</v>
      </c>
      <c r="PR60" s="10" t="s">
        <v>1775</v>
      </c>
      <c r="PU60" s="10">
        <v>0</v>
      </c>
      <c r="PV60" s="10">
        <v>0</v>
      </c>
      <c r="PW60" s="10">
        <v>0</v>
      </c>
      <c r="PX60" s="10">
        <v>0</v>
      </c>
      <c r="QC60" s="10">
        <v>7.19</v>
      </c>
      <c r="QD60" s="10">
        <v>50.19</v>
      </c>
      <c r="QF60" s="10">
        <v>1</v>
      </c>
      <c r="QH60" s="10" t="s">
        <v>652</v>
      </c>
      <c r="QJ60" s="10" t="s">
        <v>653</v>
      </c>
      <c r="QL60" s="10" t="s">
        <v>654</v>
      </c>
      <c r="QM60" s="10">
        <v>0</v>
      </c>
      <c r="QN60" s="10">
        <v>0</v>
      </c>
      <c r="QO60" s="10">
        <v>0</v>
      </c>
      <c r="QP60" s="10">
        <v>402.96</v>
      </c>
      <c r="QQ60" s="10">
        <v>78.400000000000006</v>
      </c>
      <c r="QR60" s="10">
        <v>211.83</v>
      </c>
      <c r="QS60" s="10">
        <v>0</v>
      </c>
      <c r="QT60" s="10">
        <v>0</v>
      </c>
      <c r="QU60" s="10">
        <v>4.03</v>
      </c>
      <c r="QV60" s="10">
        <v>4.03</v>
      </c>
      <c r="QW60" s="10">
        <v>1</v>
      </c>
      <c r="QX60" s="10">
        <v>0</v>
      </c>
      <c r="QY60" s="10">
        <v>2</v>
      </c>
      <c r="RA60" s="10">
        <v>49.93</v>
      </c>
      <c r="RB60" s="10">
        <v>225.02</v>
      </c>
      <c r="RC60" s="10">
        <v>125</v>
      </c>
      <c r="RD60" s="10">
        <v>125</v>
      </c>
      <c r="RE60" s="10" t="s">
        <v>1775</v>
      </c>
      <c r="RF60" s="10" t="s">
        <v>2318</v>
      </c>
      <c r="RG60" s="10">
        <v>0</v>
      </c>
      <c r="RH60" s="10">
        <v>0</v>
      </c>
      <c r="RI60" s="10">
        <v>0</v>
      </c>
      <c r="RJ60" s="10">
        <v>0</v>
      </c>
      <c r="RK60" s="10" t="s">
        <v>2318</v>
      </c>
      <c r="RL60" s="10" t="s">
        <v>1775</v>
      </c>
      <c r="RM60" s="10">
        <v>0</v>
      </c>
      <c r="RN60" s="10">
        <v>0</v>
      </c>
      <c r="RO60" s="10">
        <v>0</v>
      </c>
      <c r="RP60" s="10">
        <v>0</v>
      </c>
      <c r="RQ60" s="10" t="s">
        <v>2318</v>
      </c>
      <c r="RR60" s="10" t="s">
        <v>2318</v>
      </c>
      <c r="RS60" s="10" t="s">
        <v>1775</v>
      </c>
      <c r="RT60" s="10" t="s">
        <v>2318</v>
      </c>
      <c r="RU60" s="10">
        <v>129.4</v>
      </c>
      <c r="RV60" s="10">
        <v>257.11</v>
      </c>
      <c r="RW60" s="10">
        <v>186.32</v>
      </c>
      <c r="RX60" s="10">
        <v>250.17</v>
      </c>
      <c r="RY60" s="10">
        <v>0</v>
      </c>
      <c r="RZ60" s="10">
        <v>0</v>
      </c>
      <c r="SA60" s="10">
        <v>120.66</v>
      </c>
      <c r="SB60" s="10">
        <v>71.680000000000007</v>
      </c>
      <c r="SC60" s="10">
        <v>111.08</v>
      </c>
      <c r="SD60" s="10">
        <v>118.09</v>
      </c>
      <c r="SE60" s="10">
        <v>0</v>
      </c>
      <c r="SF60" s="10">
        <v>0</v>
      </c>
      <c r="SG60" s="10">
        <v>0</v>
      </c>
      <c r="SH60" s="10">
        <v>0</v>
      </c>
      <c r="SK60" s="10">
        <v>0</v>
      </c>
      <c r="SL60" s="10">
        <v>0</v>
      </c>
      <c r="SM60" s="10">
        <v>0</v>
      </c>
      <c r="SN60" s="10">
        <v>0</v>
      </c>
      <c r="SO60" s="10">
        <v>0</v>
      </c>
      <c r="SP60" s="10">
        <v>0</v>
      </c>
      <c r="SS60" s="10">
        <v>1</v>
      </c>
      <c r="ST60" s="10">
        <v>1</v>
      </c>
      <c r="SU60" s="10" t="s">
        <v>657</v>
      </c>
      <c r="SV60" s="10" t="s">
        <v>657</v>
      </c>
      <c r="TR60" s="10" t="s">
        <v>652</v>
      </c>
      <c r="TT60" s="10" t="s">
        <v>653</v>
      </c>
      <c r="TV60" s="10" t="s">
        <v>654</v>
      </c>
      <c r="UE60" s="10" t="s">
        <v>2318</v>
      </c>
      <c r="UF60" s="10" t="s">
        <v>2317</v>
      </c>
      <c r="UG60" s="10" t="s">
        <v>1775</v>
      </c>
      <c r="UH60" s="10" t="s">
        <v>2318</v>
      </c>
      <c r="UK60" s="10" t="s">
        <v>1775</v>
      </c>
      <c r="UL60" s="10" t="s">
        <v>2318</v>
      </c>
      <c r="UM60" s="10" t="s">
        <v>1775</v>
      </c>
      <c r="UN60" s="10" t="s">
        <v>1775</v>
      </c>
      <c r="UQ60" s="10" t="s">
        <v>645</v>
      </c>
      <c r="UR60" s="10" t="s">
        <v>645</v>
      </c>
      <c r="US60" s="10" t="s">
        <v>658</v>
      </c>
      <c r="UT60" s="10" t="s">
        <v>659</v>
      </c>
      <c r="UV60" s="10" t="s">
        <v>577</v>
      </c>
      <c r="UW60" s="10" t="s">
        <v>630</v>
      </c>
      <c r="UX60" s="10" t="s">
        <v>660</v>
      </c>
      <c r="UY60" s="10" t="s">
        <v>572</v>
      </c>
      <c r="UZ60" s="10" t="s">
        <v>661</v>
      </c>
      <c r="VA60" s="10" t="s">
        <v>662</v>
      </c>
      <c r="VB60" s="10" t="s">
        <v>572</v>
      </c>
    </row>
    <row r="61" spans="1:574" s="10" customFormat="1" x14ac:dyDescent="0.25">
      <c r="A61" s="10" t="s">
        <v>572</v>
      </c>
      <c r="B61" s="10" t="s">
        <v>2319</v>
      </c>
      <c r="C61" s="10">
        <v>999</v>
      </c>
      <c r="D61" s="10" t="s">
        <v>2320</v>
      </c>
      <c r="E61" s="10">
        <v>999</v>
      </c>
      <c r="F61" s="10" t="s">
        <v>713</v>
      </c>
      <c r="G61" s="10" t="s">
        <v>713</v>
      </c>
      <c r="H61" s="10" t="s">
        <v>572</v>
      </c>
      <c r="I61" s="10" t="s">
        <v>578</v>
      </c>
      <c r="J61" s="10" t="s">
        <v>578</v>
      </c>
      <c r="K61" s="10" t="s">
        <v>577</v>
      </c>
      <c r="L61" s="10" t="s">
        <v>648</v>
      </c>
      <c r="M61" s="10" t="s">
        <v>1954</v>
      </c>
      <c r="N61" s="10" t="s">
        <v>577</v>
      </c>
      <c r="Q61" s="10" t="s">
        <v>577</v>
      </c>
      <c r="T61" s="10" t="s">
        <v>577</v>
      </c>
      <c r="U61" s="14" t="s">
        <v>1782</v>
      </c>
      <c r="V61" s="14" t="s">
        <v>1781</v>
      </c>
      <c r="W61" s="10" t="s">
        <v>572</v>
      </c>
      <c r="X61" s="10">
        <v>310737020</v>
      </c>
      <c r="Y61" s="10">
        <v>310737020</v>
      </c>
      <c r="Z61" s="10" t="s">
        <v>577</v>
      </c>
      <c r="AA61" s="10" t="s">
        <v>581</v>
      </c>
      <c r="AB61" s="10" t="s">
        <v>581</v>
      </c>
      <c r="AC61" s="10" t="s">
        <v>572</v>
      </c>
      <c r="AD61" s="10" t="s">
        <v>582</v>
      </c>
      <c r="AE61" s="10" t="s">
        <v>582</v>
      </c>
      <c r="AF61" s="10" t="s">
        <v>577</v>
      </c>
      <c r="AG61" s="10" t="s">
        <v>583</v>
      </c>
      <c r="AH61" s="10" t="s">
        <v>583</v>
      </c>
      <c r="AI61" s="10" t="s">
        <v>577</v>
      </c>
      <c r="AL61" s="10" t="s">
        <v>572</v>
      </c>
      <c r="AO61" s="10" t="s">
        <v>577</v>
      </c>
      <c r="AP61" s="10">
        <v>2665</v>
      </c>
      <c r="AQ61" s="10">
        <v>550</v>
      </c>
      <c r="AR61" s="10" t="s">
        <v>572</v>
      </c>
      <c r="AS61" s="10" t="s">
        <v>586</v>
      </c>
      <c r="AT61" s="10" t="s">
        <v>586</v>
      </c>
      <c r="AU61" s="10" t="s">
        <v>572</v>
      </c>
      <c r="AV61" s="10" t="s">
        <v>587</v>
      </c>
      <c r="AW61" s="10" t="s">
        <v>587</v>
      </c>
      <c r="AX61" s="10" t="s">
        <v>577</v>
      </c>
      <c r="AY61" s="10" t="s">
        <v>588</v>
      </c>
      <c r="AZ61" s="10" t="s">
        <v>588</v>
      </c>
      <c r="BA61" s="10" t="s">
        <v>572</v>
      </c>
      <c r="BD61" s="10" t="s">
        <v>577</v>
      </c>
      <c r="BG61" s="10" t="s">
        <v>577</v>
      </c>
      <c r="BJ61" s="10" t="s">
        <v>577</v>
      </c>
      <c r="BM61" s="10" t="s">
        <v>577</v>
      </c>
      <c r="BP61" s="10" t="s">
        <v>577</v>
      </c>
      <c r="BQ61" s="10" t="s">
        <v>2321</v>
      </c>
      <c r="BS61" s="10" t="s">
        <v>572</v>
      </c>
      <c r="BU61" s="10">
        <v>95.24</v>
      </c>
      <c r="BV61" s="10">
        <v>266.02</v>
      </c>
      <c r="BW61" s="10">
        <v>175.28</v>
      </c>
      <c r="BX61" s="10">
        <v>30</v>
      </c>
      <c r="BY61" s="10">
        <v>30</v>
      </c>
      <c r="BZ61" s="10" t="s">
        <v>572</v>
      </c>
      <c r="CC61" s="10" t="s">
        <v>577</v>
      </c>
      <c r="CF61" s="10" t="s">
        <v>572</v>
      </c>
      <c r="CG61" s="10">
        <v>0</v>
      </c>
      <c r="CH61" s="10">
        <v>125</v>
      </c>
      <c r="CI61" s="10" t="s">
        <v>572</v>
      </c>
      <c r="CJ61" s="10">
        <v>450</v>
      </c>
      <c r="CK61" s="10">
        <v>134.06</v>
      </c>
      <c r="CL61" s="10" t="s">
        <v>577</v>
      </c>
      <c r="CM61" s="10">
        <v>450</v>
      </c>
      <c r="CN61" s="10">
        <v>134.06</v>
      </c>
      <c r="CO61" s="10" t="s">
        <v>572</v>
      </c>
      <c r="CP61" s="10">
        <v>125</v>
      </c>
      <c r="CQ61" s="10">
        <v>125</v>
      </c>
      <c r="CR61" s="10" t="s">
        <v>572</v>
      </c>
      <c r="CS61" s="10">
        <v>125</v>
      </c>
      <c r="CT61" s="10">
        <v>125</v>
      </c>
      <c r="CU61" s="10" t="s">
        <v>577</v>
      </c>
      <c r="CV61" s="10">
        <v>61.4</v>
      </c>
      <c r="CW61" s="10">
        <v>228.19</v>
      </c>
      <c r="CX61" s="10" t="s">
        <v>577</v>
      </c>
      <c r="CY61" s="10">
        <v>0</v>
      </c>
      <c r="CZ61" s="10">
        <v>125</v>
      </c>
      <c r="DA61" s="10" t="s">
        <v>577</v>
      </c>
      <c r="DB61" s="10">
        <v>176.24</v>
      </c>
      <c r="DC61" s="10">
        <v>224.84</v>
      </c>
      <c r="DD61" s="10" t="s">
        <v>577</v>
      </c>
      <c r="DE61" s="10">
        <v>188.17</v>
      </c>
      <c r="DF61" s="10">
        <v>193.21</v>
      </c>
      <c r="DG61" s="10" t="s">
        <v>577</v>
      </c>
      <c r="DJ61" s="10" t="s">
        <v>577</v>
      </c>
      <c r="DK61" s="10">
        <v>222.69</v>
      </c>
      <c r="DL61" s="10">
        <v>259.57</v>
      </c>
      <c r="DM61" s="10" t="s">
        <v>572</v>
      </c>
      <c r="DN61" s="10">
        <v>79.73</v>
      </c>
      <c r="DO61" s="10">
        <v>57.22</v>
      </c>
      <c r="DP61" s="10">
        <v>290.60000000000002</v>
      </c>
      <c r="DS61" s="10" t="s">
        <v>572</v>
      </c>
      <c r="DV61" s="10" t="s">
        <v>572</v>
      </c>
      <c r="DY61" s="10" t="s">
        <v>577</v>
      </c>
      <c r="EB61" s="10" t="s">
        <v>577</v>
      </c>
      <c r="EC61" s="10" t="s">
        <v>2318</v>
      </c>
      <c r="ED61" s="10" t="s">
        <v>1775</v>
      </c>
      <c r="EE61" s="10">
        <v>1479016</v>
      </c>
      <c r="EF61" s="10">
        <v>1479016</v>
      </c>
      <c r="EG61" s="10">
        <v>1740998</v>
      </c>
      <c r="EH61" s="10">
        <v>511355328560</v>
      </c>
      <c r="EI61" s="10" t="s">
        <v>2318</v>
      </c>
      <c r="EJ61" s="10" t="s">
        <v>2317</v>
      </c>
      <c r="EK61" s="10">
        <v>2</v>
      </c>
      <c r="EL61" s="10">
        <v>0</v>
      </c>
      <c r="EM61" s="10">
        <v>1</v>
      </c>
      <c r="EN61" s="10">
        <v>1</v>
      </c>
      <c r="EO61" s="10">
        <v>4336</v>
      </c>
      <c r="EP61" s="10">
        <v>4336</v>
      </c>
      <c r="EQ61" s="10" t="s">
        <v>607</v>
      </c>
      <c r="ER61" s="10" t="s">
        <v>607</v>
      </c>
      <c r="ES61" s="10" t="s">
        <v>608</v>
      </c>
      <c r="ET61" s="10" t="s">
        <v>608</v>
      </c>
      <c r="EW61" s="10">
        <v>0</v>
      </c>
      <c r="EX61" s="10">
        <v>0</v>
      </c>
      <c r="EY61" s="10" t="s">
        <v>2317</v>
      </c>
      <c r="EZ61" s="10" t="s">
        <v>2317</v>
      </c>
      <c r="FA61" s="10">
        <v>2</v>
      </c>
      <c r="FB61" s="10">
        <v>2</v>
      </c>
      <c r="FC61" s="10">
        <v>1</v>
      </c>
      <c r="FD61" s="10">
        <v>1</v>
      </c>
      <c r="FE61" s="10">
        <v>0</v>
      </c>
      <c r="FF61" s="10">
        <v>0</v>
      </c>
      <c r="FG61" s="10">
        <v>0</v>
      </c>
      <c r="FH61" s="10">
        <v>0</v>
      </c>
      <c r="FI61" s="10">
        <v>1</v>
      </c>
      <c r="FJ61" s="10">
        <v>1</v>
      </c>
      <c r="FK61" s="10">
        <v>0</v>
      </c>
      <c r="FL61" s="10">
        <v>0</v>
      </c>
      <c r="FM61" s="10" t="s">
        <v>2317</v>
      </c>
      <c r="FN61" s="10" t="s">
        <v>1775</v>
      </c>
      <c r="FO61" s="10">
        <v>3</v>
      </c>
      <c r="FP61" s="10">
        <v>3</v>
      </c>
      <c r="FS61" s="10">
        <v>262.99</v>
      </c>
      <c r="FT61" s="10">
        <v>262.99</v>
      </c>
      <c r="FY61" s="10">
        <v>1053847186</v>
      </c>
      <c r="FZ61" s="10">
        <v>1053847186</v>
      </c>
      <c r="GA61" s="10" t="s">
        <v>616</v>
      </c>
      <c r="GB61" s="10" t="s">
        <v>616</v>
      </c>
      <c r="GM61" s="10">
        <v>91.18</v>
      </c>
      <c r="GN61" s="10">
        <v>28.21</v>
      </c>
      <c r="GO61" s="10">
        <v>226.8</v>
      </c>
      <c r="GP61" s="10">
        <v>256.29000000000002</v>
      </c>
      <c r="GQ61" s="10" t="s">
        <v>576</v>
      </c>
      <c r="GR61" s="10" t="s">
        <v>576</v>
      </c>
      <c r="GS61" s="10" t="s">
        <v>620</v>
      </c>
      <c r="GT61" s="10" t="s">
        <v>620</v>
      </c>
      <c r="GU61" s="10" t="s">
        <v>621</v>
      </c>
      <c r="GV61" s="10" t="s">
        <v>621</v>
      </c>
      <c r="GW61" s="10" t="s">
        <v>622</v>
      </c>
      <c r="GX61" s="10" t="s">
        <v>622</v>
      </c>
      <c r="GY61" s="10" t="s">
        <v>623</v>
      </c>
      <c r="GZ61" s="10" t="s">
        <v>623</v>
      </c>
      <c r="HC61" s="10">
        <v>1</v>
      </c>
      <c r="HD61" s="10">
        <v>1</v>
      </c>
      <c r="HE61" s="10" t="s">
        <v>1775</v>
      </c>
      <c r="HF61" s="10" t="s">
        <v>2318</v>
      </c>
      <c r="HG61" s="10" t="s">
        <v>624</v>
      </c>
      <c r="HH61" s="10" t="s">
        <v>625</v>
      </c>
      <c r="HM61" s="10">
        <v>1479016</v>
      </c>
      <c r="HN61" s="10">
        <v>1479016</v>
      </c>
      <c r="HO61" s="10" t="s">
        <v>2318</v>
      </c>
      <c r="HP61" s="10" t="s">
        <v>2318</v>
      </c>
      <c r="HQ61" s="10" t="s">
        <v>627</v>
      </c>
      <c r="HR61" s="10" t="s">
        <v>627</v>
      </c>
      <c r="HS61" s="10" t="s">
        <v>1775</v>
      </c>
      <c r="HT61" s="10" t="s">
        <v>2317</v>
      </c>
      <c r="HU61" s="10" t="s">
        <v>587</v>
      </c>
      <c r="HV61" s="10" t="s">
        <v>587</v>
      </c>
      <c r="HW61" s="10">
        <v>27.2</v>
      </c>
      <c r="HX61" s="10">
        <v>8.9600000000000009</v>
      </c>
      <c r="HY61" s="10">
        <v>124.65</v>
      </c>
      <c r="HZ61" s="10">
        <v>247.23</v>
      </c>
      <c r="IA61" s="10">
        <v>1164464350</v>
      </c>
      <c r="IB61" s="10">
        <v>1164464350</v>
      </c>
      <c r="IC61" s="10">
        <v>2</v>
      </c>
      <c r="ID61" s="10">
        <v>2</v>
      </c>
      <c r="IE61" s="10" t="s">
        <v>630</v>
      </c>
      <c r="IF61" s="10" t="s">
        <v>630</v>
      </c>
      <c r="IG61" s="10">
        <v>0</v>
      </c>
      <c r="IH61" s="10">
        <v>0</v>
      </c>
      <c r="IK61" s="10">
        <v>10.199999999999999</v>
      </c>
      <c r="IL61" s="10">
        <v>10.199999999999999</v>
      </c>
      <c r="IM61" s="10">
        <v>98500</v>
      </c>
      <c r="IN61" s="10">
        <v>98500</v>
      </c>
      <c r="IO61" s="10" t="s">
        <v>632</v>
      </c>
      <c r="IP61" s="10" t="s">
        <v>632</v>
      </c>
      <c r="IS61" s="10" t="s">
        <v>2317</v>
      </c>
      <c r="IT61" s="10" t="s">
        <v>2317</v>
      </c>
      <c r="IW61" s="10" t="s">
        <v>2317</v>
      </c>
      <c r="IX61" s="10" t="s">
        <v>2317</v>
      </c>
      <c r="IY61" s="10" t="s">
        <v>2318</v>
      </c>
      <c r="IZ61" s="10" t="s">
        <v>2318</v>
      </c>
      <c r="JA61" s="10" t="s">
        <v>634</v>
      </c>
      <c r="JC61" s="10" t="s">
        <v>1775</v>
      </c>
      <c r="JD61" s="10" t="s">
        <v>1775</v>
      </c>
      <c r="JE61" s="10" t="s">
        <v>635</v>
      </c>
      <c r="JF61" s="10" t="s">
        <v>635</v>
      </c>
      <c r="JG61" s="10">
        <v>13.83</v>
      </c>
      <c r="JH61" s="10">
        <v>74.23</v>
      </c>
      <c r="JI61" s="10">
        <v>267.38</v>
      </c>
      <c r="JJ61" s="10">
        <v>210.75</v>
      </c>
      <c r="JK61" s="10">
        <v>0</v>
      </c>
      <c r="JL61" s="10">
        <v>0</v>
      </c>
      <c r="JM61" s="10">
        <v>144.9</v>
      </c>
      <c r="JN61" s="10">
        <v>99.22</v>
      </c>
      <c r="JO61" s="10">
        <v>140.84</v>
      </c>
      <c r="JP61" s="10">
        <v>28.4</v>
      </c>
      <c r="JQ61" s="10">
        <v>0</v>
      </c>
      <c r="JR61" s="10">
        <v>0</v>
      </c>
      <c r="JS61" s="10">
        <v>0.1</v>
      </c>
      <c r="JT61" s="10">
        <v>0.1</v>
      </c>
      <c r="JU61" s="10">
        <v>207.43</v>
      </c>
      <c r="JV61" s="10">
        <v>87.47</v>
      </c>
      <c r="JW61" s="10">
        <v>284.7</v>
      </c>
      <c r="JX61" s="10">
        <v>178.64</v>
      </c>
      <c r="JY61" s="10">
        <v>104</v>
      </c>
      <c r="JZ61" s="10">
        <v>188.76</v>
      </c>
      <c r="KA61" s="10">
        <v>0</v>
      </c>
      <c r="KB61" s="10">
        <v>0</v>
      </c>
      <c r="KC61" s="10">
        <v>0</v>
      </c>
      <c r="KD61" s="10">
        <v>0</v>
      </c>
      <c r="KE61" s="10">
        <v>0</v>
      </c>
      <c r="KF61" s="10">
        <v>0</v>
      </c>
      <c r="KG61" s="10">
        <v>1</v>
      </c>
      <c r="KH61" s="10">
        <v>1.0001</v>
      </c>
      <c r="KI61" s="10">
        <v>2</v>
      </c>
      <c r="KJ61" s="10">
        <v>2</v>
      </c>
      <c r="KK61" s="10">
        <v>158.51</v>
      </c>
      <c r="KL61" s="10">
        <v>70.02</v>
      </c>
      <c r="KM61" s="10">
        <v>83.99</v>
      </c>
      <c r="KN61" s="10">
        <v>266.5</v>
      </c>
      <c r="KO61" s="10">
        <v>1.28</v>
      </c>
      <c r="KP61" s="10">
        <v>1.69</v>
      </c>
      <c r="KQ61" s="10">
        <v>0</v>
      </c>
      <c r="KR61" s="10">
        <v>0</v>
      </c>
      <c r="KS61" s="10">
        <v>0</v>
      </c>
      <c r="KT61" s="10">
        <v>0</v>
      </c>
      <c r="KU61" s="10">
        <v>297.7</v>
      </c>
      <c r="KV61" s="10">
        <v>180.65</v>
      </c>
      <c r="KW61" s="10">
        <v>55.17</v>
      </c>
      <c r="KX61" s="10">
        <v>198.77</v>
      </c>
      <c r="LQ61" s="10">
        <v>0</v>
      </c>
      <c r="LR61" s="10">
        <v>0</v>
      </c>
      <c r="LY61" s="10">
        <v>0</v>
      </c>
      <c r="LZ61" s="10">
        <v>0</v>
      </c>
      <c r="ME61" s="10" t="s">
        <v>645</v>
      </c>
      <c r="MF61" s="10" t="s">
        <v>645</v>
      </c>
      <c r="MG61" s="10" t="s">
        <v>587</v>
      </c>
      <c r="MH61" s="10" t="s">
        <v>587</v>
      </c>
      <c r="MI61" s="10" t="s">
        <v>576</v>
      </c>
      <c r="MJ61" s="10" t="s">
        <v>576</v>
      </c>
      <c r="MK61" s="10">
        <v>112.4</v>
      </c>
      <c r="ML61" s="10">
        <v>280.66000000000003</v>
      </c>
      <c r="MQ61" s="10">
        <v>0</v>
      </c>
      <c r="MR61" s="10">
        <v>0</v>
      </c>
      <c r="MS61" s="10">
        <v>183.67</v>
      </c>
      <c r="MT61" s="10">
        <v>260.91000000000003</v>
      </c>
      <c r="NG61" s="10" t="s">
        <v>1775</v>
      </c>
      <c r="NH61" s="10" t="s">
        <v>1775</v>
      </c>
      <c r="NI61" s="10">
        <v>246</v>
      </c>
      <c r="NJ61" s="10">
        <v>123534</v>
      </c>
      <c r="NO61" s="10">
        <v>999</v>
      </c>
      <c r="NP61" s="10">
        <v>999</v>
      </c>
      <c r="NQ61" s="10">
        <v>75</v>
      </c>
      <c r="NR61" s="10">
        <v>75</v>
      </c>
      <c r="NS61" s="10">
        <v>0</v>
      </c>
      <c r="NT61" s="10">
        <v>0</v>
      </c>
      <c r="NU61" s="10">
        <v>0</v>
      </c>
      <c r="NV61" s="10">
        <v>0</v>
      </c>
      <c r="NW61" s="10">
        <v>0</v>
      </c>
      <c r="NX61" s="10">
        <v>0</v>
      </c>
      <c r="NY61" s="10">
        <v>0</v>
      </c>
      <c r="NZ61" s="10">
        <v>0</v>
      </c>
      <c r="OM61" s="10" t="s">
        <v>2318</v>
      </c>
      <c r="ON61" s="10" t="s">
        <v>2318</v>
      </c>
      <c r="OW61" s="10" t="s">
        <v>649</v>
      </c>
      <c r="OX61" s="10" t="s">
        <v>649</v>
      </c>
      <c r="PA61" s="10">
        <v>1</v>
      </c>
      <c r="PB61" s="10">
        <v>0</v>
      </c>
      <c r="PK61" s="10">
        <v>0</v>
      </c>
      <c r="PL61" s="10">
        <v>10.199999999999999</v>
      </c>
      <c r="PM61" s="10">
        <v>2.5</v>
      </c>
      <c r="PN61" s="10">
        <v>2.5</v>
      </c>
      <c r="PQ61" s="10" t="s">
        <v>2318</v>
      </c>
      <c r="PR61" s="10" t="s">
        <v>2318</v>
      </c>
      <c r="PU61" s="10">
        <v>0</v>
      </c>
      <c r="PV61" s="10">
        <v>0</v>
      </c>
      <c r="PW61" s="10">
        <v>0</v>
      </c>
      <c r="PX61" s="10">
        <v>0</v>
      </c>
      <c r="QC61" s="10">
        <v>108.43</v>
      </c>
      <c r="QD61" s="10">
        <v>213.68</v>
      </c>
      <c r="QF61" s="10">
        <v>1</v>
      </c>
      <c r="QH61" s="10" t="s">
        <v>652</v>
      </c>
      <c r="QJ61" s="10" t="s">
        <v>653</v>
      </c>
      <c r="QL61" s="10" t="s">
        <v>654</v>
      </c>
      <c r="QM61" s="10">
        <v>0</v>
      </c>
      <c r="QN61" s="10">
        <v>0</v>
      </c>
      <c r="QO61" s="10">
        <v>0</v>
      </c>
      <c r="QP61" s="10">
        <v>402.96</v>
      </c>
      <c r="QQ61" s="10">
        <v>154.63</v>
      </c>
      <c r="QR61" s="10">
        <v>178.83</v>
      </c>
      <c r="QS61" s="10">
        <v>0</v>
      </c>
      <c r="QT61" s="10">
        <v>0</v>
      </c>
      <c r="QU61" s="10">
        <v>4.03</v>
      </c>
      <c r="QV61" s="10">
        <v>4.03</v>
      </c>
      <c r="QW61" s="10">
        <v>1</v>
      </c>
      <c r="QX61" s="10">
        <v>0</v>
      </c>
      <c r="QY61" s="10">
        <v>2</v>
      </c>
      <c r="RA61" s="10">
        <v>222.35</v>
      </c>
      <c r="RB61" s="10">
        <v>272.01</v>
      </c>
      <c r="RC61" s="10">
        <v>125</v>
      </c>
      <c r="RD61" s="10">
        <v>125</v>
      </c>
      <c r="RE61" s="10" t="s">
        <v>2317</v>
      </c>
      <c r="RF61" s="10" t="s">
        <v>2317</v>
      </c>
      <c r="RG61" s="10">
        <v>0</v>
      </c>
      <c r="RH61" s="10">
        <v>0</v>
      </c>
      <c r="RI61" s="10">
        <v>0</v>
      </c>
      <c r="RJ61" s="10">
        <v>0</v>
      </c>
      <c r="RK61" s="10" t="s">
        <v>2318</v>
      </c>
      <c r="RL61" s="10" t="s">
        <v>2317</v>
      </c>
      <c r="RM61" s="10">
        <v>0</v>
      </c>
      <c r="RN61" s="10">
        <v>0</v>
      </c>
      <c r="RO61" s="10">
        <v>0</v>
      </c>
      <c r="RP61" s="10">
        <v>0</v>
      </c>
      <c r="RQ61" s="10" t="s">
        <v>2317</v>
      </c>
      <c r="RR61" s="10" t="s">
        <v>2318</v>
      </c>
      <c r="RS61" s="10" t="s">
        <v>2318</v>
      </c>
      <c r="RT61" s="10" t="s">
        <v>2318</v>
      </c>
      <c r="RU61" s="10">
        <v>84.61</v>
      </c>
      <c r="RV61" s="10">
        <v>240.12</v>
      </c>
      <c r="RW61" s="10">
        <v>98.98</v>
      </c>
      <c r="RX61" s="10">
        <v>124.68</v>
      </c>
      <c r="RY61" s="10">
        <v>0</v>
      </c>
      <c r="RZ61" s="10">
        <v>0</v>
      </c>
      <c r="SA61" s="10">
        <v>296.70999999999998</v>
      </c>
      <c r="SB61" s="10">
        <v>89.07</v>
      </c>
      <c r="SC61" s="10">
        <v>191.81</v>
      </c>
      <c r="SD61" s="10">
        <v>247.46</v>
      </c>
      <c r="SE61" s="10">
        <v>0</v>
      </c>
      <c r="SF61" s="10">
        <v>0</v>
      </c>
      <c r="SG61" s="10">
        <v>0</v>
      </c>
      <c r="SH61" s="10">
        <v>0</v>
      </c>
      <c r="SK61" s="10">
        <v>0</v>
      </c>
      <c r="SL61" s="10">
        <v>0</v>
      </c>
      <c r="SM61" s="10">
        <v>0</v>
      </c>
      <c r="SN61" s="10">
        <v>0</v>
      </c>
      <c r="SO61" s="10">
        <v>0</v>
      </c>
      <c r="SP61" s="10">
        <v>0</v>
      </c>
      <c r="SS61" s="10">
        <v>1</v>
      </c>
      <c r="ST61" s="10">
        <v>1</v>
      </c>
      <c r="SU61" s="10" t="s">
        <v>657</v>
      </c>
      <c r="SV61" s="10" t="s">
        <v>657</v>
      </c>
      <c r="TR61" s="10" t="s">
        <v>652</v>
      </c>
      <c r="TT61" s="10" t="s">
        <v>653</v>
      </c>
      <c r="TV61" s="10" t="s">
        <v>654</v>
      </c>
      <c r="UE61" s="10" t="s">
        <v>1775</v>
      </c>
      <c r="UF61" s="10" t="s">
        <v>2317</v>
      </c>
      <c r="UG61" s="10" t="s">
        <v>1775</v>
      </c>
      <c r="UH61" s="10" t="s">
        <v>2318</v>
      </c>
      <c r="UK61" s="10" t="s">
        <v>2317</v>
      </c>
      <c r="UL61" s="10" t="s">
        <v>2318</v>
      </c>
      <c r="UM61" s="10" t="s">
        <v>2318</v>
      </c>
      <c r="UN61" s="10" t="s">
        <v>2318</v>
      </c>
      <c r="UQ61" s="10" t="s">
        <v>645</v>
      </c>
      <c r="UR61" s="10" t="s">
        <v>645</v>
      </c>
      <c r="US61" s="10" t="s">
        <v>658</v>
      </c>
      <c r="UT61" s="10" t="s">
        <v>659</v>
      </c>
      <c r="UV61" s="10" t="s">
        <v>577</v>
      </c>
      <c r="UW61" s="10" t="s">
        <v>630</v>
      </c>
      <c r="UX61" s="10" t="s">
        <v>660</v>
      </c>
      <c r="UY61" s="10" t="s">
        <v>577</v>
      </c>
      <c r="UZ61" s="10" t="s">
        <v>661</v>
      </c>
      <c r="VA61" s="10" t="s">
        <v>662</v>
      </c>
      <c r="VB61" s="10" t="s">
        <v>577</v>
      </c>
    </row>
    <row r="62" spans="1:574" s="10" customFormat="1" x14ac:dyDescent="0.25">
      <c r="A62" s="10" t="s">
        <v>572</v>
      </c>
      <c r="B62" s="10" t="s">
        <v>2322</v>
      </c>
      <c r="C62" s="10">
        <v>999</v>
      </c>
      <c r="D62" s="10" t="s">
        <v>2323</v>
      </c>
      <c r="E62" s="10">
        <v>999</v>
      </c>
      <c r="F62" s="10" t="s">
        <v>713</v>
      </c>
      <c r="G62" s="10" t="s">
        <v>713</v>
      </c>
      <c r="H62" s="10" t="s">
        <v>572</v>
      </c>
      <c r="I62" s="10" t="s">
        <v>578</v>
      </c>
      <c r="J62" s="10" t="s">
        <v>578</v>
      </c>
      <c r="K62" s="10" t="s">
        <v>577</v>
      </c>
      <c r="L62" s="10" t="s">
        <v>648</v>
      </c>
      <c r="M62" s="10" t="s">
        <v>1954</v>
      </c>
      <c r="N62" s="10" t="s">
        <v>572</v>
      </c>
      <c r="Q62" s="10" t="s">
        <v>572</v>
      </c>
      <c r="T62" s="10" t="s">
        <v>577</v>
      </c>
      <c r="U62" s="14" t="s">
        <v>1782</v>
      </c>
      <c r="V62" s="14" t="s">
        <v>1781</v>
      </c>
      <c r="W62" s="10" t="s">
        <v>572</v>
      </c>
      <c r="X62" s="10">
        <v>310737020</v>
      </c>
      <c r="Y62" s="10">
        <v>310737020</v>
      </c>
      <c r="Z62" s="10" t="s">
        <v>572</v>
      </c>
      <c r="AA62" s="10" t="s">
        <v>581</v>
      </c>
      <c r="AB62" s="10" t="s">
        <v>581</v>
      </c>
      <c r="AC62" s="10" t="s">
        <v>577</v>
      </c>
      <c r="AD62" s="10" t="s">
        <v>582</v>
      </c>
      <c r="AE62" s="10" t="s">
        <v>582</v>
      </c>
      <c r="AF62" s="10" t="s">
        <v>572</v>
      </c>
      <c r="AG62" s="10" t="s">
        <v>583</v>
      </c>
      <c r="AH62" s="10" t="s">
        <v>583</v>
      </c>
      <c r="AI62" s="10" t="s">
        <v>577</v>
      </c>
      <c r="AL62" s="10" t="s">
        <v>572</v>
      </c>
      <c r="AO62" s="10" t="s">
        <v>572</v>
      </c>
      <c r="AP62" s="10">
        <v>2665</v>
      </c>
      <c r="AQ62" s="10">
        <v>550</v>
      </c>
      <c r="AR62" s="10" t="s">
        <v>577</v>
      </c>
      <c r="AS62" s="10" t="s">
        <v>586</v>
      </c>
      <c r="AT62" s="10" t="s">
        <v>586</v>
      </c>
      <c r="AU62" s="10" t="s">
        <v>577</v>
      </c>
      <c r="AV62" s="10" t="s">
        <v>587</v>
      </c>
      <c r="AW62" s="10" t="s">
        <v>587</v>
      </c>
      <c r="AX62" s="10" t="s">
        <v>572</v>
      </c>
      <c r="AY62" s="10" t="s">
        <v>588</v>
      </c>
      <c r="AZ62" s="10" t="s">
        <v>588</v>
      </c>
      <c r="BA62" s="10" t="s">
        <v>572</v>
      </c>
      <c r="BD62" s="10" t="s">
        <v>577</v>
      </c>
      <c r="BG62" s="10" t="s">
        <v>572</v>
      </c>
      <c r="BJ62" s="10" t="s">
        <v>572</v>
      </c>
      <c r="BM62" s="10" t="s">
        <v>577</v>
      </c>
      <c r="BP62" s="10" t="s">
        <v>577</v>
      </c>
      <c r="BQ62" s="10" t="s">
        <v>2321</v>
      </c>
      <c r="BS62" s="10" t="s">
        <v>577</v>
      </c>
      <c r="BU62" s="10">
        <v>106.92</v>
      </c>
      <c r="BV62" s="10">
        <v>42.84</v>
      </c>
      <c r="BW62" s="10">
        <v>166.68</v>
      </c>
      <c r="BX62" s="10">
        <v>30</v>
      </c>
      <c r="BY62" s="10">
        <v>30</v>
      </c>
      <c r="BZ62" s="10" t="s">
        <v>577</v>
      </c>
      <c r="CC62" s="10" t="s">
        <v>577</v>
      </c>
      <c r="CF62" s="10" t="s">
        <v>572</v>
      </c>
      <c r="CG62" s="10">
        <v>0</v>
      </c>
      <c r="CH62" s="10">
        <v>125</v>
      </c>
      <c r="CI62" s="10" t="s">
        <v>572</v>
      </c>
      <c r="CJ62" s="10">
        <v>450</v>
      </c>
      <c r="CK62" s="10">
        <v>134.06</v>
      </c>
      <c r="CL62" s="10" t="s">
        <v>572</v>
      </c>
      <c r="CM62" s="10">
        <v>450</v>
      </c>
      <c r="CN62" s="10">
        <v>134.06</v>
      </c>
      <c r="CO62" s="10" t="s">
        <v>577</v>
      </c>
      <c r="CP62" s="10">
        <v>125</v>
      </c>
      <c r="CQ62" s="10">
        <v>125</v>
      </c>
      <c r="CR62" s="10" t="s">
        <v>572</v>
      </c>
      <c r="CS62" s="10">
        <v>125</v>
      </c>
      <c r="CT62" s="10">
        <v>125</v>
      </c>
      <c r="CU62" s="10" t="s">
        <v>572</v>
      </c>
      <c r="CV62" s="10">
        <v>175.92</v>
      </c>
      <c r="CW62" s="10">
        <v>22.41</v>
      </c>
      <c r="CX62" s="10" t="s">
        <v>577</v>
      </c>
      <c r="CY62" s="10">
        <v>0</v>
      </c>
      <c r="CZ62" s="10">
        <v>125</v>
      </c>
      <c r="DA62" s="10" t="s">
        <v>572</v>
      </c>
      <c r="DB62" s="10">
        <v>295.18</v>
      </c>
      <c r="DC62" s="10">
        <v>244.87</v>
      </c>
      <c r="DD62" s="10" t="s">
        <v>577</v>
      </c>
      <c r="DE62" s="10">
        <v>189.98</v>
      </c>
      <c r="DF62" s="10">
        <v>7.4</v>
      </c>
      <c r="DG62" s="10" t="s">
        <v>572</v>
      </c>
      <c r="DJ62" s="10" t="s">
        <v>577</v>
      </c>
      <c r="DK62" s="10">
        <v>163.41</v>
      </c>
      <c r="DL62" s="10">
        <v>70.8</v>
      </c>
      <c r="DM62" s="10" t="s">
        <v>572</v>
      </c>
      <c r="DN62" s="10">
        <v>204.64</v>
      </c>
      <c r="DO62" s="10">
        <v>5.97</v>
      </c>
      <c r="DP62" s="10">
        <v>122.07</v>
      </c>
      <c r="DS62" s="10" t="s">
        <v>577</v>
      </c>
      <c r="DV62" s="10" t="s">
        <v>572</v>
      </c>
      <c r="DY62" s="10" t="s">
        <v>572</v>
      </c>
      <c r="EB62" s="10" t="s">
        <v>577</v>
      </c>
      <c r="EC62" s="10" t="s">
        <v>2317</v>
      </c>
      <c r="ED62" s="10" t="s">
        <v>1775</v>
      </c>
      <c r="EE62" s="10">
        <v>1479016</v>
      </c>
      <c r="EF62" s="10">
        <v>1479016</v>
      </c>
      <c r="EG62" s="10">
        <v>1740998</v>
      </c>
      <c r="EH62" s="10">
        <v>511355328560</v>
      </c>
      <c r="EI62" s="10" t="s">
        <v>2318</v>
      </c>
      <c r="EJ62" s="10" t="s">
        <v>2317</v>
      </c>
      <c r="EK62" s="10">
        <v>2</v>
      </c>
      <c r="EL62" s="10">
        <v>0</v>
      </c>
      <c r="EM62" s="10">
        <v>1</v>
      </c>
      <c r="EN62" s="10">
        <v>1</v>
      </c>
      <c r="EO62" s="10">
        <v>4336</v>
      </c>
      <c r="EP62" s="10">
        <v>4336</v>
      </c>
      <c r="EQ62" s="10" t="s">
        <v>607</v>
      </c>
      <c r="ER62" s="10" t="s">
        <v>607</v>
      </c>
      <c r="ES62" s="10" t="s">
        <v>608</v>
      </c>
      <c r="ET62" s="10" t="s">
        <v>608</v>
      </c>
      <c r="EW62" s="10">
        <v>0</v>
      </c>
      <c r="EX62" s="10">
        <v>0</v>
      </c>
      <c r="EY62" s="10" t="s">
        <v>2318</v>
      </c>
      <c r="EZ62" s="10" t="s">
        <v>2318</v>
      </c>
      <c r="FA62" s="10">
        <v>2</v>
      </c>
      <c r="FB62" s="10">
        <v>2</v>
      </c>
      <c r="FC62" s="10">
        <v>1</v>
      </c>
      <c r="FD62" s="10">
        <v>1</v>
      </c>
      <c r="FE62" s="10">
        <v>0</v>
      </c>
      <c r="FF62" s="10">
        <v>0</v>
      </c>
      <c r="FG62" s="10">
        <v>0</v>
      </c>
      <c r="FH62" s="10">
        <v>0</v>
      </c>
      <c r="FI62" s="10">
        <v>1</v>
      </c>
      <c r="FJ62" s="10">
        <v>1</v>
      </c>
      <c r="FK62" s="10">
        <v>0</v>
      </c>
      <c r="FL62" s="10">
        <v>0</v>
      </c>
      <c r="FM62" s="10" t="s">
        <v>1775</v>
      </c>
      <c r="FN62" s="10" t="s">
        <v>2317</v>
      </c>
      <c r="FO62" s="10">
        <v>3</v>
      </c>
      <c r="FP62" s="10">
        <v>3</v>
      </c>
      <c r="FS62" s="10">
        <v>262.99</v>
      </c>
      <c r="FT62" s="10">
        <v>262.99</v>
      </c>
      <c r="FY62" s="10">
        <v>1053847186</v>
      </c>
      <c r="FZ62" s="10">
        <v>1053847186</v>
      </c>
      <c r="GA62" s="10" t="s">
        <v>616</v>
      </c>
      <c r="GB62" s="10" t="s">
        <v>616</v>
      </c>
      <c r="GM62" s="10">
        <v>66.06</v>
      </c>
      <c r="GN62" s="10">
        <v>107.76</v>
      </c>
      <c r="GO62" s="10">
        <v>12.01</v>
      </c>
      <c r="GP62" s="10">
        <v>224.95</v>
      </c>
      <c r="GQ62" s="10" t="s">
        <v>576</v>
      </c>
      <c r="GR62" s="10" t="s">
        <v>576</v>
      </c>
      <c r="GS62" s="10" t="s">
        <v>620</v>
      </c>
      <c r="GT62" s="10" t="s">
        <v>620</v>
      </c>
      <c r="GU62" s="10" t="s">
        <v>621</v>
      </c>
      <c r="GV62" s="10" t="s">
        <v>621</v>
      </c>
      <c r="GW62" s="10" t="s">
        <v>622</v>
      </c>
      <c r="GX62" s="10" t="s">
        <v>622</v>
      </c>
      <c r="GY62" s="10" t="s">
        <v>623</v>
      </c>
      <c r="GZ62" s="10" t="s">
        <v>623</v>
      </c>
      <c r="HC62" s="10">
        <v>1</v>
      </c>
      <c r="HD62" s="10">
        <v>1</v>
      </c>
      <c r="HE62" s="10" t="s">
        <v>1775</v>
      </c>
      <c r="HF62" s="10" t="s">
        <v>2317</v>
      </c>
      <c r="HG62" s="10" t="s">
        <v>624</v>
      </c>
      <c r="HH62" s="10" t="s">
        <v>625</v>
      </c>
      <c r="HM62" s="10">
        <v>1479016</v>
      </c>
      <c r="HN62" s="10">
        <v>1479016</v>
      </c>
      <c r="HO62" s="10" t="s">
        <v>2318</v>
      </c>
      <c r="HP62" s="10" t="s">
        <v>2318</v>
      </c>
      <c r="HQ62" s="10" t="s">
        <v>627</v>
      </c>
      <c r="HR62" s="10" t="s">
        <v>627</v>
      </c>
      <c r="HS62" s="10" t="s">
        <v>1775</v>
      </c>
      <c r="HT62" s="10" t="s">
        <v>1775</v>
      </c>
      <c r="HU62" s="10" t="s">
        <v>587</v>
      </c>
      <c r="HV62" s="10" t="s">
        <v>587</v>
      </c>
      <c r="HW62" s="10">
        <v>157.52000000000001</v>
      </c>
      <c r="HX62" s="10">
        <v>122.07</v>
      </c>
      <c r="HY62" s="10">
        <v>268.37</v>
      </c>
      <c r="HZ62" s="10">
        <v>90.11</v>
      </c>
      <c r="IA62" s="10">
        <v>1164464350</v>
      </c>
      <c r="IB62" s="10">
        <v>1164464350</v>
      </c>
      <c r="IC62" s="10">
        <v>2</v>
      </c>
      <c r="ID62" s="10">
        <v>2</v>
      </c>
      <c r="IE62" s="10" t="s">
        <v>630</v>
      </c>
      <c r="IF62" s="10" t="s">
        <v>630</v>
      </c>
      <c r="IG62" s="10">
        <v>0</v>
      </c>
      <c r="IH62" s="10">
        <v>0</v>
      </c>
      <c r="IK62" s="10">
        <v>10.199999999999999</v>
      </c>
      <c r="IL62" s="10">
        <v>10.199999999999999</v>
      </c>
      <c r="IM62" s="10">
        <v>98500</v>
      </c>
      <c r="IN62" s="10">
        <v>98500</v>
      </c>
      <c r="IO62" s="10" t="s">
        <v>632</v>
      </c>
      <c r="IP62" s="10" t="s">
        <v>632</v>
      </c>
      <c r="IS62" s="10" t="s">
        <v>2318</v>
      </c>
      <c r="IT62" s="10" t="s">
        <v>2317</v>
      </c>
      <c r="IW62" s="10" t="s">
        <v>2318</v>
      </c>
      <c r="IX62" s="10" t="s">
        <v>2317</v>
      </c>
      <c r="IY62" s="10" t="s">
        <v>2317</v>
      </c>
      <c r="IZ62" s="10" t="s">
        <v>1775</v>
      </c>
      <c r="JA62" s="10" t="s">
        <v>634</v>
      </c>
      <c r="JC62" s="10" t="s">
        <v>2317</v>
      </c>
      <c r="JD62" s="10" t="s">
        <v>1775</v>
      </c>
      <c r="JE62" s="10" t="s">
        <v>635</v>
      </c>
      <c r="JF62" s="10" t="s">
        <v>635</v>
      </c>
      <c r="JG62" s="10">
        <v>13.49</v>
      </c>
      <c r="JH62" s="10">
        <v>212.26</v>
      </c>
      <c r="JI62" s="10">
        <v>19.850000000000001</v>
      </c>
      <c r="JJ62" s="10">
        <v>25.03</v>
      </c>
      <c r="JK62" s="10">
        <v>0</v>
      </c>
      <c r="JL62" s="10">
        <v>0</v>
      </c>
      <c r="JM62" s="10">
        <v>216.49</v>
      </c>
      <c r="JN62" s="10">
        <v>24.87</v>
      </c>
      <c r="JO62" s="10">
        <v>132.54</v>
      </c>
      <c r="JP62" s="10">
        <v>166.62</v>
      </c>
      <c r="JQ62" s="10">
        <v>0</v>
      </c>
      <c r="JR62" s="10">
        <v>0</v>
      </c>
      <c r="JS62" s="10">
        <v>0.1</v>
      </c>
      <c r="JT62" s="10">
        <v>0.1</v>
      </c>
      <c r="JU62" s="10">
        <v>143.37</v>
      </c>
      <c r="JV62" s="10">
        <v>15.6</v>
      </c>
      <c r="JW62" s="10">
        <v>237.21</v>
      </c>
      <c r="JX62" s="10">
        <v>139.94999999999999</v>
      </c>
      <c r="JY62" s="10">
        <v>121.02</v>
      </c>
      <c r="JZ62" s="10">
        <v>45.93</v>
      </c>
      <c r="KA62" s="10">
        <v>0</v>
      </c>
      <c r="KB62" s="10">
        <v>0</v>
      </c>
      <c r="KC62" s="10">
        <v>0</v>
      </c>
      <c r="KD62" s="10">
        <v>0</v>
      </c>
      <c r="KE62" s="10">
        <v>0</v>
      </c>
      <c r="KF62" s="10">
        <v>0</v>
      </c>
      <c r="KG62" s="10">
        <v>1</v>
      </c>
      <c r="KH62" s="10">
        <v>1.0001</v>
      </c>
      <c r="KI62" s="10">
        <v>2</v>
      </c>
      <c r="KJ62" s="10">
        <v>2</v>
      </c>
      <c r="KK62" s="10">
        <v>222.23</v>
      </c>
      <c r="KL62" s="10">
        <v>101.5</v>
      </c>
      <c r="KM62" s="10">
        <v>102.9</v>
      </c>
      <c r="KN62" s="10">
        <v>261.36</v>
      </c>
      <c r="KO62" s="10">
        <v>1.28</v>
      </c>
      <c r="KP62" s="10">
        <v>1.69</v>
      </c>
      <c r="KQ62" s="10">
        <v>0</v>
      </c>
      <c r="KR62" s="10">
        <v>0</v>
      </c>
      <c r="KS62" s="10">
        <v>0</v>
      </c>
      <c r="KT62" s="10">
        <v>0</v>
      </c>
      <c r="KU62" s="10">
        <v>107.58</v>
      </c>
      <c r="KV62" s="10">
        <v>292.18</v>
      </c>
      <c r="KW62" s="10">
        <v>263.52999999999997</v>
      </c>
      <c r="KX62" s="10">
        <v>173.96</v>
      </c>
      <c r="LQ62" s="10">
        <v>0</v>
      </c>
      <c r="LR62" s="10">
        <v>0</v>
      </c>
      <c r="LY62" s="10">
        <v>0</v>
      </c>
      <c r="LZ62" s="10">
        <v>0</v>
      </c>
      <c r="ME62" s="10" t="s">
        <v>645</v>
      </c>
      <c r="MF62" s="10" t="s">
        <v>645</v>
      </c>
      <c r="MG62" s="10" t="s">
        <v>587</v>
      </c>
      <c r="MH62" s="10" t="s">
        <v>587</v>
      </c>
      <c r="MI62" s="10" t="s">
        <v>576</v>
      </c>
      <c r="MJ62" s="10" t="s">
        <v>576</v>
      </c>
      <c r="MK62" s="10">
        <v>117.29</v>
      </c>
      <c r="ML62" s="10">
        <v>67.08</v>
      </c>
      <c r="MQ62" s="10">
        <v>0</v>
      </c>
      <c r="MR62" s="10">
        <v>0</v>
      </c>
      <c r="MS62" s="10">
        <v>202.84</v>
      </c>
      <c r="MT62" s="10">
        <v>31.32</v>
      </c>
      <c r="NG62" s="10" t="s">
        <v>2317</v>
      </c>
      <c r="NH62" s="10" t="s">
        <v>2318</v>
      </c>
      <c r="NI62" s="10">
        <v>246</v>
      </c>
      <c r="NJ62" s="10">
        <v>123534</v>
      </c>
      <c r="NO62" s="10">
        <v>999</v>
      </c>
      <c r="NP62" s="10">
        <v>999</v>
      </c>
      <c r="NQ62" s="10">
        <v>75</v>
      </c>
      <c r="NR62" s="10">
        <v>75</v>
      </c>
      <c r="NS62" s="10">
        <v>0</v>
      </c>
      <c r="NT62" s="10">
        <v>0</v>
      </c>
      <c r="NU62" s="10">
        <v>0</v>
      </c>
      <c r="NV62" s="10">
        <v>0</v>
      </c>
      <c r="NW62" s="10">
        <v>0</v>
      </c>
      <c r="NX62" s="10">
        <v>0</v>
      </c>
      <c r="NY62" s="10">
        <v>0</v>
      </c>
      <c r="NZ62" s="10">
        <v>0</v>
      </c>
      <c r="OM62" s="10" t="s">
        <v>2318</v>
      </c>
      <c r="ON62" s="10" t="s">
        <v>1775</v>
      </c>
      <c r="OW62" s="10" t="s">
        <v>649</v>
      </c>
      <c r="OX62" s="10" t="s">
        <v>649</v>
      </c>
      <c r="PA62" s="10">
        <v>1</v>
      </c>
      <c r="PB62" s="10">
        <v>0</v>
      </c>
      <c r="PK62" s="10">
        <v>0</v>
      </c>
      <c r="PL62" s="10">
        <v>10.199999999999999</v>
      </c>
      <c r="PM62" s="10">
        <v>2.5</v>
      </c>
      <c r="PN62" s="10">
        <v>2.5</v>
      </c>
      <c r="PQ62" s="10" t="s">
        <v>1775</v>
      </c>
      <c r="PR62" s="10" t="s">
        <v>2317</v>
      </c>
      <c r="PU62" s="10">
        <v>0</v>
      </c>
      <c r="PV62" s="10">
        <v>0</v>
      </c>
      <c r="PW62" s="10">
        <v>0</v>
      </c>
      <c r="PX62" s="10">
        <v>0</v>
      </c>
      <c r="QC62" s="10">
        <v>195.47</v>
      </c>
      <c r="QD62" s="10">
        <v>122.43</v>
      </c>
      <c r="QF62" s="10">
        <v>1</v>
      </c>
      <c r="QH62" s="10" t="s">
        <v>652</v>
      </c>
      <c r="QJ62" s="10" t="s">
        <v>653</v>
      </c>
      <c r="QL62" s="10" t="s">
        <v>654</v>
      </c>
      <c r="QM62" s="10">
        <v>0</v>
      </c>
      <c r="QN62" s="10">
        <v>0</v>
      </c>
      <c r="QO62" s="10">
        <v>0</v>
      </c>
      <c r="QP62" s="10">
        <v>402.96</v>
      </c>
      <c r="QQ62" s="10">
        <v>78.63</v>
      </c>
      <c r="QR62" s="10">
        <v>35.99</v>
      </c>
      <c r="QS62" s="10">
        <v>0</v>
      </c>
      <c r="QT62" s="10">
        <v>0</v>
      </c>
      <c r="QU62" s="10">
        <v>4.03</v>
      </c>
      <c r="QV62" s="10">
        <v>4.03</v>
      </c>
      <c r="QW62" s="10">
        <v>1</v>
      </c>
      <c r="QX62" s="10">
        <v>0</v>
      </c>
      <c r="QY62" s="10">
        <v>2</v>
      </c>
      <c r="RA62" s="10">
        <v>281.27</v>
      </c>
      <c r="RB62" s="10">
        <v>157.34</v>
      </c>
      <c r="RC62" s="10">
        <v>125</v>
      </c>
      <c r="RD62" s="10">
        <v>125</v>
      </c>
      <c r="RE62" s="10" t="s">
        <v>2318</v>
      </c>
      <c r="RF62" s="10" t="s">
        <v>2317</v>
      </c>
      <c r="RG62" s="10">
        <v>0</v>
      </c>
      <c r="RH62" s="10">
        <v>0</v>
      </c>
      <c r="RI62" s="10">
        <v>0</v>
      </c>
      <c r="RJ62" s="10">
        <v>0</v>
      </c>
      <c r="RK62" s="10" t="s">
        <v>2318</v>
      </c>
      <c r="RL62" s="10" t="s">
        <v>2317</v>
      </c>
      <c r="RM62" s="10">
        <v>0</v>
      </c>
      <c r="RN62" s="10">
        <v>0</v>
      </c>
      <c r="RO62" s="10">
        <v>0</v>
      </c>
      <c r="RP62" s="10">
        <v>0</v>
      </c>
      <c r="RQ62" s="10" t="s">
        <v>2318</v>
      </c>
      <c r="RR62" s="10" t="s">
        <v>2318</v>
      </c>
      <c r="RS62" s="10" t="s">
        <v>1775</v>
      </c>
      <c r="RT62" s="10" t="s">
        <v>2318</v>
      </c>
      <c r="RU62" s="10">
        <v>192.61</v>
      </c>
      <c r="RV62" s="10">
        <v>98.58</v>
      </c>
      <c r="RW62" s="10">
        <v>275.91000000000003</v>
      </c>
      <c r="RX62" s="10">
        <v>100.29</v>
      </c>
      <c r="RY62" s="10">
        <v>0</v>
      </c>
      <c r="RZ62" s="10">
        <v>0</v>
      </c>
      <c r="SA62" s="10">
        <v>260.26</v>
      </c>
      <c r="SB62" s="10">
        <v>85.91</v>
      </c>
      <c r="SC62" s="10">
        <v>129.19</v>
      </c>
      <c r="SD62" s="10">
        <v>43.96</v>
      </c>
      <c r="SE62" s="10">
        <v>0</v>
      </c>
      <c r="SF62" s="10">
        <v>0</v>
      </c>
      <c r="SG62" s="10">
        <v>0</v>
      </c>
      <c r="SH62" s="10">
        <v>0</v>
      </c>
      <c r="SK62" s="10">
        <v>0</v>
      </c>
      <c r="SL62" s="10">
        <v>0</v>
      </c>
      <c r="SM62" s="10">
        <v>0</v>
      </c>
      <c r="SN62" s="10">
        <v>0</v>
      </c>
      <c r="SO62" s="10">
        <v>0</v>
      </c>
      <c r="SP62" s="10">
        <v>0</v>
      </c>
      <c r="SS62" s="10">
        <v>1</v>
      </c>
      <c r="ST62" s="10">
        <v>1</v>
      </c>
      <c r="SU62" s="10" t="s">
        <v>657</v>
      </c>
      <c r="SV62" s="10" t="s">
        <v>657</v>
      </c>
      <c r="TR62" s="10" t="s">
        <v>652</v>
      </c>
      <c r="TT62" s="10" t="s">
        <v>653</v>
      </c>
      <c r="TV62" s="10" t="s">
        <v>654</v>
      </c>
      <c r="UE62" s="10" t="s">
        <v>1775</v>
      </c>
      <c r="UF62" s="10" t="s">
        <v>2317</v>
      </c>
      <c r="UG62" s="10" t="s">
        <v>2317</v>
      </c>
      <c r="UH62" s="10" t="s">
        <v>2317</v>
      </c>
      <c r="UK62" s="10" t="s">
        <v>1775</v>
      </c>
      <c r="UL62" s="10" t="s">
        <v>2318</v>
      </c>
      <c r="UM62" s="10" t="s">
        <v>2318</v>
      </c>
      <c r="UN62" s="10" t="s">
        <v>1775</v>
      </c>
      <c r="UQ62" s="10" t="s">
        <v>645</v>
      </c>
      <c r="UR62" s="10" t="s">
        <v>645</v>
      </c>
      <c r="US62" s="10" t="s">
        <v>658</v>
      </c>
      <c r="UT62" s="10" t="s">
        <v>659</v>
      </c>
      <c r="UV62" s="10" t="s">
        <v>577</v>
      </c>
      <c r="UW62" s="10" t="s">
        <v>630</v>
      </c>
      <c r="UX62" s="10" t="s">
        <v>660</v>
      </c>
      <c r="UY62" s="10" t="s">
        <v>577</v>
      </c>
      <c r="UZ62" s="10" t="s">
        <v>661</v>
      </c>
      <c r="VA62" s="10" t="s">
        <v>662</v>
      </c>
      <c r="VB62" s="10" t="s">
        <v>577</v>
      </c>
    </row>
    <row r="63" spans="1:574" s="10" customFormat="1" x14ac:dyDescent="0.25">
      <c r="A63" s="10" t="s">
        <v>572</v>
      </c>
      <c r="B63" s="10" t="s">
        <v>2324</v>
      </c>
      <c r="C63" s="10">
        <v>999</v>
      </c>
      <c r="D63" s="10" t="s">
        <v>2325</v>
      </c>
      <c r="E63" s="10">
        <v>999</v>
      </c>
      <c r="F63" s="10" t="s">
        <v>713</v>
      </c>
      <c r="G63" s="10" t="s">
        <v>713</v>
      </c>
      <c r="H63" s="10" t="s">
        <v>577</v>
      </c>
      <c r="I63" s="10" t="s">
        <v>578</v>
      </c>
      <c r="J63" s="10" t="s">
        <v>578</v>
      </c>
      <c r="K63" s="10" t="s">
        <v>572</v>
      </c>
      <c r="L63" s="10" t="s">
        <v>648</v>
      </c>
      <c r="M63" s="10" t="s">
        <v>1954</v>
      </c>
      <c r="N63" s="10" t="s">
        <v>577</v>
      </c>
      <c r="Q63" s="10" t="s">
        <v>572</v>
      </c>
      <c r="T63" s="10" t="s">
        <v>577</v>
      </c>
      <c r="U63" s="14" t="s">
        <v>1782</v>
      </c>
      <c r="V63" s="14" t="s">
        <v>1781</v>
      </c>
      <c r="W63" s="10" t="s">
        <v>577</v>
      </c>
      <c r="X63" s="10">
        <v>310737020</v>
      </c>
      <c r="Y63" s="10">
        <v>310737020</v>
      </c>
      <c r="Z63" s="10" t="s">
        <v>572</v>
      </c>
      <c r="AA63" s="10" t="s">
        <v>581</v>
      </c>
      <c r="AB63" s="10" t="s">
        <v>581</v>
      </c>
      <c r="AC63" s="10" t="s">
        <v>572</v>
      </c>
      <c r="AD63" s="10" t="s">
        <v>582</v>
      </c>
      <c r="AE63" s="10" t="s">
        <v>582</v>
      </c>
      <c r="AF63" s="10" t="s">
        <v>577</v>
      </c>
      <c r="AG63" s="10" t="s">
        <v>583</v>
      </c>
      <c r="AH63" s="10" t="s">
        <v>583</v>
      </c>
      <c r="AI63" s="10" t="s">
        <v>572</v>
      </c>
      <c r="AL63" s="10" t="s">
        <v>572</v>
      </c>
      <c r="AO63" s="10" t="s">
        <v>577</v>
      </c>
      <c r="AP63" s="10">
        <v>2665</v>
      </c>
      <c r="AQ63" s="10">
        <v>550</v>
      </c>
      <c r="AR63" s="10" t="s">
        <v>577</v>
      </c>
      <c r="AS63" s="10" t="s">
        <v>586</v>
      </c>
      <c r="AT63" s="10" t="s">
        <v>586</v>
      </c>
      <c r="AU63" s="10" t="s">
        <v>572</v>
      </c>
      <c r="AV63" s="10" t="s">
        <v>587</v>
      </c>
      <c r="AW63" s="10" t="s">
        <v>587</v>
      </c>
      <c r="AX63" s="10" t="s">
        <v>577</v>
      </c>
      <c r="AY63" s="10" t="s">
        <v>588</v>
      </c>
      <c r="AZ63" s="10" t="s">
        <v>588</v>
      </c>
      <c r="BA63" s="10" t="s">
        <v>572</v>
      </c>
      <c r="BD63" s="10" t="s">
        <v>572</v>
      </c>
      <c r="BG63" s="10" t="s">
        <v>577</v>
      </c>
      <c r="BJ63" s="10" t="s">
        <v>577</v>
      </c>
      <c r="BM63" s="10" t="s">
        <v>577</v>
      </c>
      <c r="BP63" s="10" t="s">
        <v>572</v>
      </c>
      <c r="BQ63" s="14" t="s">
        <v>1794</v>
      </c>
      <c r="BR63" s="14" t="s">
        <v>1794</v>
      </c>
      <c r="BS63" s="10" t="s">
        <v>577</v>
      </c>
      <c r="BU63" s="10">
        <v>87.81</v>
      </c>
      <c r="BV63" s="10">
        <v>72.28</v>
      </c>
      <c r="BW63" s="10">
        <v>284.41000000000003</v>
      </c>
      <c r="BX63" s="10">
        <v>30</v>
      </c>
      <c r="BY63" s="10">
        <v>30</v>
      </c>
      <c r="BZ63" s="10" t="s">
        <v>577</v>
      </c>
      <c r="CC63" s="10" t="s">
        <v>572</v>
      </c>
      <c r="CF63" s="10" t="s">
        <v>572</v>
      </c>
      <c r="CG63" s="10">
        <v>0</v>
      </c>
      <c r="CH63" s="10">
        <v>125</v>
      </c>
      <c r="CI63" s="10" t="s">
        <v>572</v>
      </c>
      <c r="CJ63" s="10">
        <v>450</v>
      </c>
      <c r="CK63" s="10">
        <v>134.06</v>
      </c>
      <c r="CL63" s="10" t="s">
        <v>577</v>
      </c>
      <c r="CM63" s="10">
        <v>450</v>
      </c>
      <c r="CN63" s="10">
        <v>134.06</v>
      </c>
      <c r="CO63" s="10" t="s">
        <v>572</v>
      </c>
      <c r="CP63" s="10">
        <v>125</v>
      </c>
      <c r="CQ63" s="10">
        <v>125</v>
      </c>
      <c r="CR63" s="10" t="s">
        <v>572</v>
      </c>
      <c r="CS63" s="10">
        <v>125</v>
      </c>
      <c r="CT63" s="10">
        <v>125</v>
      </c>
      <c r="CU63" s="10" t="s">
        <v>572</v>
      </c>
      <c r="CV63" s="10">
        <v>250.29</v>
      </c>
      <c r="CW63" s="10">
        <v>278.29000000000002</v>
      </c>
      <c r="CX63" s="10" t="s">
        <v>572</v>
      </c>
      <c r="CY63" s="10">
        <v>0</v>
      </c>
      <c r="CZ63" s="10">
        <v>125</v>
      </c>
      <c r="DA63" s="10" t="s">
        <v>577</v>
      </c>
      <c r="DB63" s="10">
        <v>15.56</v>
      </c>
      <c r="DC63" s="10">
        <v>144.26</v>
      </c>
      <c r="DD63" s="10" t="s">
        <v>577</v>
      </c>
      <c r="DE63" s="10">
        <v>56.55</v>
      </c>
      <c r="DF63" s="10">
        <v>286.58</v>
      </c>
      <c r="DG63" s="10" t="s">
        <v>572</v>
      </c>
      <c r="DJ63" s="10" t="s">
        <v>572</v>
      </c>
      <c r="DK63" s="10">
        <v>12.87</v>
      </c>
      <c r="DL63" s="10">
        <v>196.95</v>
      </c>
      <c r="DM63" s="10" t="s">
        <v>572</v>
      </c>
      <c r="DN63" s="10">
        <v>237.09</v>
      </c>
      <c r="DO63" s="10">
        <v>75.150000000000006</v>
      </c>
      <c r="DP63" s="10">
        <v>236.33</v>
      </c>
      <c r="DS63" s="10" t="s">
        <v>577</v>
      </c>
      <c r="DV63" s="10" t="s">
        <v>572</v>
      </c>
      <c r="DY63" s="10" t="s">
        <v>572</v>
      </c>
      <c r="EB63" s="10" t="s">
        <v>577</v>
      </c>
      <c r="EC63" s="10" t="s">
        <v>2317</v>
      </c>
      <c r="ED63" s="10" t="s">
        <v>1775</v>
      </c>
      <c r="EE63" s="10">
        <v>1479016</v>
      </c>
      <c r="EF63" s="10">
        <v>1479016</v>
      </c>
      <c r="EG63" s="10">
        <v>1740998</v>
      </c>
      <c r="EH63" s="10">
        <v>511355328560</v>
      </c>
      <c r="EI63" s="10" t="s">
        <v>2317</v>
      </c>
      <c r="EJ63" s="10" t="s">
        <v>2317</v>
      </c>
      <c r="EK63" s="10">
        <v>2</v>
      </c>
      <c r="EL63" s="10">
        <v>0</v>
      </c>
      <c r="EM63" s="10">
        <v>1</v>
      </c>
      <c r="EN63" s="10">
        <v>1</v>
      </c>
      <c r="EO63" s="10">
        <v>4336</v>
      </c>
      <c r="EP63" s="10">
        <v>4336</v>
      </c>
      <c r="EQ63" s="10" t="s">
        <v>607</v>
      </c>
      <c r="ER63" s="10" t="s">
        <v>607</v>
      </c>
      <c r="ES63" s="10" t="s">
        <v>608</v>
      </c>
      <c r="ET63" s="10" t="s">
        <v>608</v>
      </c>
      <c r="EW63" s="10">
        <v>0</v>
      </c>
      <c r="EX63" s="10">
        <v>0</v>
      </c>
      <c r="EY63" s="10" t="s">
        <v>1775</v>
      </c>
      <c r="EZ63" s="10" t="s">
        <v>1775</v>
      </c>
      <c r="FA63" s="10">
        <v>2</v>
      </c>
      <c r="FB63" s="10">
        <v>2</v>
      </c>
      <c r="FC63" s="10">
        <v>1</v>
      </c>
      <c r="FD63" s="10">
        <v>1</v>
      </c>
      <c r="FE63" s="10">
        <v>0</v>
      </c>
      <c r="FF63" s="10">
        <v>0</v>
      </c>
      <c r="FG63" s="10">
        <v>0</v>
      </c>
      <c r="FH63" s="10">
        <v>0</v>
      </c>
      <c r="FI63" s="10">
        <v>1</v>
      </c>
      <c r="FJ63" s="10">
        <v>1</v>
      </c>
      <c r="FK63" s="10">
        <v>0</v>
      </c>
      <c r="FL63" s="10">
        <v>0</v>
      </c>
      <c r="FM63" s="10" t="s">
        <v>2317</v>
      </c>
      <c r="FN63" s="10" t="s">
        <v>2318</v>
      </c>
      <c r="FO63" s="10">
        <v>3</v>
      </c>
      <c r="FP63" s="10">
        <v>3</v>
      </c>
      <c r="FS63" s="10">
        <v>262.99</v>
      </c>
      <c r="FT63" s="10">
        <v>262.99</v>
      </c>
      <c r="FY63" s="10">
        <v>1053847186</v>
      </c>
      <c r="FZ63" s="10">
        <v>1053847186</v>
      </c>
      <c r="GA63" s="10" t="s">
        <v>616</v>
      </c>
      <c r="GB63" s="10" t="s">
        <v>616</v>
      </c>
      <c r="GM63" s="10">
        <v>223.38</v>
      </c>
      <c r="GN63" s="10">
        <v>115.08</v>
      </c>
      <c r="GO63" s="10">
        <v>14.31</v>
      </c>
      <c r="GP63" s="10">
        <v>82.68</v>
      </c>
      <c r="GQ63" s="10" t="s">
        <v>576</v>
      </c>
      <c r="GR63" s="10" t="s">
        <v>576</v>
      </c>
      <c r="GS63" s="10" t="s">
        <v>620</v>
      </c>
      <c r="GT63" s="10" t="s">
        <v>620</v>
      </c>
      <c r="GU63" s="10" t="s">
        <v>621</v>
      </c>
      <c r="GV63" s="10" t="s">
        <v>621</v>
      </c>
      <c r="GW63" s="10" t="s">
        <v>622</v>
      </c>
      <c r="GX63" s="10" t="s">
        <v>622</v>
      </c>
      <c r="GY63" s="10" t="s">
        <v>623</v>
      </c>
      <c r="GZ63" s="10" t="s">
        <v>623</v>
      </c>
      <c r="HC63" s="10">
        <v>1</v>
      </c>
      <c r="HD63" s="10">
        <v>1</v>
      </c>
      <c r="HE63" s="10" t="s">
        <v>2317</v>
      </c>
      <c r="HF63" s="10" t="s">
        <v>2318</v>
      </c>
      <c r="HG63" s="10" t="s">
        <v>624</v>
      </c>
      <c r="HH63" s="10" t="s">
        <v>625</v>
      </c>
      <c r="HM63" s="10">
        <v>1479016</v>
      </c>
      <c r="HN63" s="10">
        <v>1479016</v>
      </c>
      <c r="HO63" s="10" t="s">
        <v>2317</v>
      </c>
      <c r="HP63" s="10" t="s">
        <v>1775</v>
      </c>
      <c r="HQ63" s="10" t="s">
        <v>627</v>
      </c>
      <c r="HR63" s="10" t="s">
        <v>627</v>
      </c>
      <c r="HS63" s="10" t="s">
        <v>1775</v>
      </c>
      <c r="HT63" s="10" t="s">
        <v>2318</v>
      </c>
      <c r="HU63" s="10" t="s">
        <v>587</v>
      </c>
      <c r="HV63" s="10" t="s">
        <v>587</v>
      </c>
      <c r="HW63" s="10">
        <v>128.09</v>
      </c>
      <c r="HX63" s="10">
        <v>44.62</v>
      </c>
      <c r="HY63" s="10">
        <v>299.08999999999997</v>
      </c>
      <c r="HZ63" s="10">
        <v>280.14</v>
      </c>
      <c r="IA63" s="10">
        <v>1164464350</v>
      </c>
      <c r="IB63" s="10">
        <v>1164464350</v>
      </c>
      <c r="IC63" s="10">
        <v>2</v>
      </c>
      <c r="ID63" s="10">
        <v>2</v>
      </c>
      <c r="IE63" s="10" t="s">
        <v>630</v>
      </c>
      <c r="IF63" s="10" t="s">
        <v>630</v>
      </c>
      <c r="IG63" s="10">
        <v>0</v>
      </c>
      <c r="IH63" s="10">
        <v>0</v>
      </c>
      <c r="IK63" s="10">
        <v>10.199999999999999</v>
      </c>
      <c r="IL63" s="10">
        <v>10.199999999999999</v>
      </c>
      <c r="IM63" s="10">
        <v>98500</v>
      </c>
      <c r="IN63" s="10">
        <v>98500</v>
      </c>
      <c r="IO63" s="10" t="s">
        <v>632</v>
      </c>
      <c r="IP63" s="10" t="s">
        <v>632</v>
      </c>
      <c r="IS63" s="10" t="s">
        <v>2318</v>
      </c>
      <c r="IT63" s="10" t="s">
        <v>1775</v>
      </c>
      <c r="IW63" s="10" t="s">
        <v>1775</v>
      </c>
      <c r="IX63" s="10" t="s">
        <v>2318</v>
      </c>
      <c r="IY63" s="10" t="s">
        <v>2317</v>
      </c>
      <c r="IZ63" s="10" t="s">
        <v>1775</v>
      </c>
      <c r="JA63" s="10" t="s">
        <v>634</v>
      </c>
      <c r="JC63" s="10" t="s">
        <v>2318</v>
      </c>
      <c r="JD63" s="10" t="s">
        <v>2318</v>
      </c>
      <c r="JE63" s="10" t="s">
        <v>635</v>
      </c>
      <c r="JF63" s="10" t="s">
        <v>635</v>
      </c>
      <c r="JG63" s="10">
        <v>287.26</v>
      </c>
      <c r="JH63" s="10">
        <v>187</v>
      </c>
      <c r="JI63" s="10">
        <v>298.24</v>
      </c>
      <c r="JJ63" s="10">
        <v>215.99</v>
      </c>
      <c r="JK63" s="10">
        <v>0</v>
      </c>
      <c r="JL63" s="10">
        <v>0</v>
      </c>
      <c r="JM63" s="10">
        <v>60.87</v>
      </c>
      <c r="JN63" s="10">
        <v>38.43</v>
      </c>
      <c r="JO63" s="10">
        <v>266.14</v>
      </c>
      <c r="JP63" s="10">
        <v>25.2</v>
      </c>
      <c r="JQ63" s="10">
        <v>0</v>
      </c>
      <c r="JR63" s="10">
        <v>0</v>
      </c>
      <c r="JS63" s="10">
        <v>0.1</v>
      </c>
      <c r="JT63" s="10">
        <v>0.1</v>
      </c>
      <c r="JU63" s="10">
        <v>44.35</v>
      </c>
      <c r="JV63" s="10">
        <v>234.77</v>
      </c>
      <c r="JW63" s="10">
        <v>207.94</v>
      </c>
      <c r="JX63" s="10">
        <v>88.24</v>
      </c>
      <c r="JY63" s="10">
        <v>219.41</v>
      </c>
      <c r="JZ63" s="10">
        <v>180.48</v>
      </c>
      <c r="KA63" s="10">
        <v>0</v>
      </c>
      <c r="KB63" s="10">
        <v>0</v>
      </c>
      <c r="KC63" s="10">
        <v>0</v>
      </c>
      <c r="KD63" s="10">
        <v>0</v>
      </c>
      <c r="KE63" s="10">
        <v>0</v>
      </c>
      <c r="KF63" s="10">
        <v>0</v>
      </c>
      <c r="KG63" s="10">
        <v>1</v>
      </c>
      <c r="KH63" s="10">
        <v>1.0001</v>
      </c>
      <c r="KI63" s="10">
        <v>2</v>
      </c>
      <c r="KJ63" s="10">
        <v>2</v>
      </c>
      <c r="KK63" s="10">
        <v>67.48</v>
      </c>
      <c r="KL63" s="10">
        <v>246.61</v>
      </c>
      <c r="KM63" s="10">
        <v>100.61</v>
      </c>
      <c r="KN63" s="10">
        <v>110.46</v>
      </c>
      <c r="KO63" s="10">
        <v>1.28</v>
      </c>
      <c r="KP63" s="10">
        <v>1.69</v>
      </c>
      <c r="KQ63" s="10">
        <v>0</v>
      </c>
      <c r="KR63" s="10">
        <v>0</v>
      </c>
      <c r="KS63" s="10">
        <v>0</v>
      </c>
      <c r="KT63" s="10">
        <v>0</v>
      </c>
      <c r="KU63" s="10">
        <v>270.48</v>
      </c>
      <c r="KV63" s="10">
        <v>262.17</v>
      </c>
      <c r="KW63" s="10">
        <v>98.58</v>
      </c>
      <c r="KX63" s="10">
        <v>199.53</v>
      </c>
      <c r="LQ63" s="10">
        <v>0</v>
      </c>
      <c r="LR63" s="10">
        <v>0</v>
      </c>
      <c r="LY63" s="10">
        <v>0</v>
      </c>
      <c r="LZ63" s="10">
        <v>0</v>
      </c>
      <c r="ME63" s="10" t="s">
        <v>645</v>
      </c>
      <c r="MF63" s="10" t="s">
        <v>645</v>
      </c>
      <c r="MG63" s="10" t="s">
        <v>587</v>
      </c>
      <c r="MH63" s="10" t="s">
        <v>587</v>
      </c>
      <c r="MI63" s="10" t="s">
        <v>576</v>
      </c>
      <c r="MJ63" s="10" t="s">
        <v>576</v>
      </c>
      <c r="MK63" s="10">
        <v>142.82</v>
      </c>
      <c r="ML63" s="10">
        <v>151.49</v>
      </c>
      <c r="MQ63" s="10">
        <v>0</v>
      </c>
      <c r="MR63" s="10">
        <v>0</v>
      </c>
      <c r="MS63" s="10">
        <v>78.52</v>
      </c>
      <c r="MT63" s="10">
        <v>76.67</v>
      </c>
      <c r="NG63" s="10" t="s">
        <v>2318</v>
      </c>
      <c r="NH63" s="10" t="s">
        <v>1775</v>
      </c>
      <c r="NI63" s="10">
        <v>246</v>
      </c>
      <c r="NJ63" s="10">
        <v>123534</v>
      </c>
      <c r="NO63" s="10">
        <v>999</v>
      </c>
      <c r="NP63" s="10">
        <v>999</v>
      </c>
      <c r="NQ63" s="10">
        <v>75</v>
      </c>
      <c r="NR63" s="10">
        <v>75</v>
      </c>
      <c r="NS63" s="10">
        <v>0</v>
      </c>
      <c r="NT63" s="10">
        <v>0</v>
      </c>
      <c r="NU63" s="10">
        <v>0</v>
      </c>
      <c r="NV63" s="10">
        <v>0</v>
      </c>
      <c r="NW63" s="10">
        <v>0</v>
      </c>
      <c r="NX63" s="10">
        <v>0</v>
      </c>
      <c r="NY63" s="10">
        <v>0</v>
      </c>
      <c r="NZ63" s="10">
        <v>0</v>
      </c>
      <c r="OM63" s="10" t="s">
        <v>2317</v>
      </c>
      <c r="ON63" s="10" t="s">
        <v>2318</v>
      </c>
      <c r="OW63" s="10" t="s">
        <v>649</v>
      </c>
      <c r="OX63" s="10" t="s">
        <v>649</v>
      </c>
      <c r="PA63" s="10">
        <v>1</v>
      </c>
      <c r="PB63" s="10">
        <v>0</v>
      </c>
      <c r="PK63" s="10">
        <v>0</v>
      </c>
      <c r="PL63" s="10">
        <v>10.199999999999999</v>
      </c>
      <c r="PM63" s="10">
        <v>2.5</v>
      </c>
      <c r="PN63" s="10">
        <v>2.5</v>
      </c>
      <c r="PQ63" s="10" t="s">
        <v>1775</v>
      </c>
      <c r="PR63" s="10" t="s">
        <v>2317</v>
      </c>
      <c r="PU63" s="10">
        <v>0</v>
      </c>
      <c r="PV63" s="10">
        <v>0</v>
      </c>
      <c r="PW63" s="10">
        <v>0</v>
      </c>
      <c r="PX63" s="10">
        <v>0</v>
      </c>
      <c r="QC63" s="10">
        <v>290.70999999999998</v>
      </c>
      <c r="QD63" s="10">
        <v>187.33</v>
      </c>
      <c r="QF63" s="10">
        <v>1</v>
      </c>
      <c r="QH63" s="10" t="s">
        <v>652</v>
      </c>
      <c r="QJ63" s="10" t="s">
        <v>653</v>
      </c>
      <c r="QL63" s="10" t="s">
        <v>654</v>
      </c>
      <c r="QM63" s="10">
        <v>0</v>
      </c>
      <c r="QN63" s="10">
        <v>0</v>
      </c>
      <c r="QO63" s="10">
        <v>0</v>
      </c>
      <c r="QP63" s="10">
        <v>402.96</v>
      </c>
      <c r="QQ63" s="10">
        <v>43.74</v>
      </c>
      <c r="QR63" s="10">
        <v>111.25</v>
      </c>
      <c r="QS63" s="10">
        <v>0</v>
      </c>
      <c r="QT63" s="10">
        <v>0</v>
      </c>
      <c r="QU63" s="10">
        <v>4.03</v>
      </c>
      <c r="QV63" s="10">
        <v>4.03</v>
      </c>
      <c r="QW63" s="10">
        <v>1</v>
      </c>
      <c r="QX63" s="10">
        <v>0</v>
      </c>
      <c r="QY63" s="10">
        <v>2</v>
      </c>
      <c r="RA63" s="10">
        <v>81.19</v>
      </c>
      <c r="RB63" s="10">
        <v>173.86</v>
      </c>
      <c r="RC63" s="10">
        <v>125</v>
      </c>
      <c r="RD63" s="10">
        <v>125</v>
      </c>
      <c r="RE63" s="10" t="s">
        <v>2317</v>
      </c>
      <c r="RF63" s="10" t="s">
        <v>2317</v>
      </c>
      <c r="RG63" s="10">
        <v>0</v>
      </c>
      <c r="RH63" s="10">
        <v>0</v>
      </c>
      <c r="RI63" s="10">
        <v>0</v>
      </c>
      <c r="RJ63" s="10">
        <v>0</v>
      </c>
      <c r="RK63" s="10" t="s">
        <v>1775</v>
      </c>
      <c r="RL63" s="10" t="s">
        <v>2317</v>
      </c>
      <c r="RM63" s="10">
        <v>0</v>
      </c>
      <c r="RN63" s="10">
        <v>0</v>
      </c>
      <c r="RO63" s="10">
        <v>0</v>
      </c>
      <c r="RP63" s="10">
        <v>0</v>
      </c>
      <c r="RQ63" s="10" t="s">
        <v>2317</v>
      </c>
      <c r="RR63" s="10" t="s">
        <v>2318</v>
      </c>
      <c r="RS63" s="10" t="s">
        <v>1775</v>
      </c>
      <c r="RT63" s="10" t="s">
        <v>1775</v>
      </c>
      <c r="RU63" s="10">
        <v>206.22</v>
      </c>
      <c r="RV63" s="10">
        <v>186.56</v>
      </c>
      <c r="RW63" s="10">
        <v>159.46</v>
      </c>
      <c r="RX63" s="10">
        <v>15.12</v>
      </c>
      <c r="RY63" s="10">
        <v>0</v>
      </c>
      <c r="RZ63" s="10">
        <v>0</v>
      </c>
      <c r="SA63" s="10">
        <v>176.44</v>
      </c>
      <c r="SB63" s="10">
        <v>65.58</v>
      </c>
      <c r="SC63" s="10">
        <v>271.97000000000003</v>
      </c>
      <c r="SD63" s="10">
        <v>241.29</v>
      </c>
      <c r="SE63" s="10">
        <v>0</v>
      </c>
      <c r="SF63" s="10">
        <v>0</v>
      </c>
      <c r="SG63" s="10">
        <v>0</v>
      </c>
      <c r="SH63" s="10">
        <v>0</v>
      </c>
      <c r="SK63" s="10">
        <v>0</v>
      </c>
      <c r="SL63" s="10">
        <v>0</v>
      </c>
      <c r="SM63" s="10">
        <v>0</v>
      </c>
      <c r="SN63" s="10">
        <v>0</v>
      </c>
      <c r="SO63" s="10">
        <v>0</v>
      </c>
      <c r="SP63" s="10">
        <v>0</v>
      </c>
      <c r="SS63" s="10">
        <v>1</v>
      </c>
      <c r="ST63" s="10">
        <v>1</v>
      </c>
      <c r="SU63" s="10" t="s">
        <v>657</v>
      </c>
      <c r="SV63" s="10" t="s">
        <v>657</v>
      </c>
      <c r="TR63" s="10" t="s">
        <v>652</v>
      </c>
      <c r="TT63" s="10" t="s">
        <v>653</v>
      </c>
      <c r="TV63" s="10" t="s">
        <v>654</v>
      </c>
      <c r="UE63" s="10" t="s">
        <v>2318</v>
      </c>
      <c r="UF63" s="10" t="s">
        <v>2318</v>
      </c>
      <c r="UG63" s="10" t="s">
        <v>2317</v>
      </c>
      <c r="UH63" s="10" t="s">
        <v>1775</v>
      </c>
      <c r="UK63" s="10" t="s">
        <v>2317</v>
      </c>
      <c r="UL63" s="10" t="s">
        <v>2317</v>
      </c>
      <c r="UM63" s="10" t="s">
        <v>2317</v>
      </c>
      <c r="UN63" s="10" t="s">
        <v>1775</v>
      </c>
      <c r="UQ63" s="10" t="s">
        <v>645</v>
      </c>
      <c r="UR63" s="10" t="s">
        <v>645</v>
      </c>
      <c r="US63" s="10" t="s">
        <v>658</v>
      </c>
      <c r="UT63" s="10" t="s">
        <v>659</v>
      </c>
      <c r="UV63" s="10" t="s">
        <v>577</v>
      </c>
      <c r="UW63" s="10" t="s">
        <v>630</v>
      </c>
      <c r="UX63" s="10" t="s">
        <v>660</v>
      </c>
      <c r="UY63" s="10" t="s">
        <v>577</v>
      </c>
      <c r="UZ63" s="10" t="s">
        <v>661</v>
      </c>
      <c r="VA63" s="10" t="s">
        <v>662</v>
      </c>
      <c r="VB63" s="10" t="s">
        <v>577</v>
      </c>
    </row>
    <row r="64" spans="1:574" s="10" customFormat="1" x14ac:dyDescent="0.25">
      <c r="A64" s="10" t="s">
        <v>572</v>
      </c>
      <c r="B64" s="10" t="s">
        <v>2326</v>
      </c>
      <c r="C64" s="10">
        <v>999</v>
      </c>
      <c r="D64" s="10" t="s">
        <v>2327</v>
      </c>
      <c r="E64" s="10">
        <v>999</v>
      </c>
      <c r="F64" s="10" t="s">
        <v>713</v>
      </c>
      <c r="G64" s="10" t="s">
        <v>713</v>
      </c>
      <c r="H64" s="10" t="s">
        <v>572</v>
      </c>
      <c r="I64" s="10" t="s">
        <v>578</v>
      </c>
      <c r="J64" s="10" t="s">
        <v>578</v>
      </c>
      <c r="K64" s="10" t="s">
        <v>577</v>
      </c>
      <c r="L64" s="10" t="s">
        <v>648</v>
      </c>
      <c r="M64" s="10" t="s">
        <v>1954</v>
      </c>
      <c r="N64" s="10" t="s">
        <v>572</v>
      </c>
      <c r="Q64" s="10" t="s">
        <v>577</v>
      </c>
      <c r="T64" s="10" t="s">
        <v>572</v>
      </c>
      <c r="U64" s="14" t="s">
        <v>1782</v>
      </c>
      <c r="V64" s="14" t="s">
        <v>1781</v>
      </c>
      <c r="W64" s="10" t="s">
        <v>572</v>
      </c>
      <c r="X64" s="10">
        <v>310737020</v>
      </c>
      <c r="Y64" s="10">
        <v>310737020</v>
      </c>
      <c r="Z64" s="10" t="s">
        <v>572</v>
      </c>
      <c r="AA64" s="10" t="s">
        <v>581</v>
      </c>
      <c r="AB64" s="10" t="s">
        <v>581</v>
      </c>
      <c r="AC64" s="10" t="s">
        <v>572</v>
      </c>
      <c r="AD64" s="10" t="s">
        <v>582</v>
      </c>
      <c r="AE64" s="10" t="s">
        <v>582</v>
      </c>
      <c r="AF64" s="10" t="s">
        <v>572</v>
      </c>
      <c r="AG64" s="10" t="s">
        <v>583</v>
      </c>
      <c r="AH64" s="10" t="s">
        <v>583</v>
      </c>
      <c r="AI64" s="10" t="s">
        <v>572</v>
      </c>
      <c r="AL64" s="10" t="s">
        <v>572</v>
      </c>
      <c r="AO64" s="10" t="s">
        <v>577</v>
      </c>
      <c r="AP64" s="10">
        <v>2665</v>
      </c>
      <c r="AQ64" s="10">
        <v>550</v>
      </c>
      <c r="AR64" s="10" t="s">
        <v>572</v>
      </c>
      <c r="AS64" s="10" t="s">
        <v>586</v>
      </c>
      <c r="AT64" s="10" t="s">
        <v>586</v>
      </c>
      <c r="AU64" s="10" t="s">
        <v>572</v>
      </c>
      <c r="AV64" s="10" t="s">
        <v>587</v>
      </c>
      <c r="AW64" s="10" t="s">
        <v>587</v>
      </c>
      <c r="AX64" s="10" t="s">
        <v>572</v>
      </c>
      <c r="AY64" s="10" t="s">
        <v>588</v>
      </c>
      <c r="AZ64" s="10" t="s">
        <v>588</v>
      </c>
      <c r="BA64" s="10" t="s">
        <v>577</v>
      </c>
      <c r="BD64" s="10" t="s">
        <v>572</v>
      </c>
      <c r="BG64" s="10" t="s">
        <v>577</v>
      </c>
      <c r="BJ64" s="10" t="s">
        <v>577</v>
      </c>
      <c r="BM64" s="10" t="s">
        <v>577</v>
      </c>
      <c r="BP64" s="10" t="s">
        <v>572</v>
      </c>
      <c r="BQ64" s="14" t="s">
        <v>1794</v>
      </c>
      <c r="BR64" s="14" t="s">
        <v>1794</v>
      </c>
      <c r="BS64" s="10" t="s">
        <v>577</v>
      </c>
      <c r="BU64" s="10">
        <v>233.08</v>
      </c>
      <c r="BV64" s="10">
        <v>235.26</v>
      </c>
      <c r="BW64" s="10">
        <v>61.85</v>
      </c>
      <c r="BX64" s="10">
        <v>30</v>
      </c>
      <c r="BY64" s="10">
        <v>30</v>
      </c>
      <c r="BZ64" s="10" t="s">
        <v>577</v>
      </c>
      <c r="CC64" s="10" t="s">
        <v>577</v>
      </c>
      <c r="CF64" s="10" t="s">
        <v>577</v>
      </c>
      <c r="CG64" s="10">
        <v>0</v>
      </c>
      <c r="CH64" s="10">
        <v>125</v>
      </c>
      <c r="CI64" s="10" t="s">
        <v>572</v>
      </c>
      <c r="CJ64" s="10">
        <v>450</v>
      </c>
      <c r="CK64" s="10">
        <v>134.06</v>
      </c>
      <c r="CL64" s="10" t="s">
        <v>572</v>
      </c>
      <c r="CM64" s="10">
        <v>450</v>
      </c>
      <c r="CN64" s="10">
        <v>134.06</v>
      </c>
      <c r="CO64" s="10" t="s">
        <v>577</v>
      </c>
      <c r="CP64" s="10">
        <v>125</v>
      </c>
      <c r="CQ64" s="10">
        <v>125</v>
      </c>
      <c r="CR64" s="10" t="s">
        <v>572</v>
      </c>
      <c r="CS64" s="10">
        <v>125</v>
      </c>
      <c r="CT64" s="10">
        <v>125</v>
      </c>
      <c r="CU64" s="10" t="s">
        <v>577</v>
      </c>
      <c r="CV64" s="10">
        <v>178.34</v>
      </c>
      <c r="CW64" s="10">
        <v>271.51</v>
      </c>
      <c r="CX64" s="10" t="s">
        <v>577</v>
      </c>
      <c r="CY64" s="10">
        <v>0</v>
      </c>
      <c r="CZ64" s="10">
        <v>125</v>
      </c>
      <c r="DA64" s="10" t="s">
        <v>577</v>
      </c>
      <c r="DB64" s="10">
        <v>181.49</v>
      </c>
      <c r="DC64" s="10">
        <v>284.64</v>
      </c>
      <c r="DD64" s="10" t="s">
        <v>577</v>
      </c>
      <c r="DE64" s="10">
        <v>76.099999999999994</v>
      </c>
      <c r="DF64" s="10">
        <v>241.28</v>
      </c>
      <c r="DG64" s="10" t="s">
        <v>577</v>
      </c>
      <c r="DJ64" s="10" t="s">
        <v>577</v>
      </c>
      <c r="DK64" s="10">
        <v>182.04</v>
      </c>
      <c r="DL64" s="10">
        <v>167.17</v>
      </c>
      <c r="DM64" s="10" t="s">
        <v>572</v>
      </c>
      <c r="DN64" s="10">
        <v>236.11</v>
      </c>
      <c r="DO64" s="10">
        <v>28.28</v>
      </c>
      <c r="DP64" s="10">
        <v>293.14</v>
      </c>
      <c r="DS64" s="10" t="s">
        <v>577</v>
      </c>
      <c r="DV64" s="10" t="s">
        <v>572</v>
      </c>
      <c r="DY64" s="10" t="s">
        <v>572</v>
      </c>
      <c r="EB64" s="10" t="s">
        <v>577</v>
      </c>
      <c r="EC64" s="10" t="s">
        <v>1775</v>
      </c>
      <c r="ED64" s="10" t="s">
        <v>2318</v>
      </c>
      <c r="EE64" s="10">
        <v>1479016</v>
      </c>
      <c r="EF64" s="10">
        <v>1479016</v>
      </c>
      <c r="EG64" s="10">
        <v>1740998</v>
      </c>
      <c r="EH64" s="10">
        <v>511355328560</v>
      </c>
      <c r="EI64" s="10" t="s">
        <v>2317</v>
      </c>
      <c r="EJ64" s="10" t="s">
        <v>2317</v>
      </c>
      <c r="EK64" s="10">
        <v>2</v>
      </c>
      <c r="EL64" s="10">
        <v>0</v>
      </c>
      <c r="EM64" s="10">
        <v>1</v>
      </c>
      <c r="EN64" s="10">
        <v>1</v>
      </c>
      <c r="EO64" s="10">
        <v>4336</v>
      </c>
      <c r="EP64" s="10">
        <v>4336</v>
      </c>
      <c r="EQ64" s="10" t="s">
        <v>607</v>
      </c>
      <c r="ER64" s="10" t="s">
        <v>607</v>
      </c>
      <c r="ES64" s="10" t="s">
        <v>608</v>
      </c>
      <c r="ET64" s="10" t="s">
        <v>608</v>
      </c>
      <c r="EW64" s="10">
        <v>0</v>
      </c>
      <c r="EX64" s="10">
        <v>0</v>
      </c>
      <c r="EY64" s="10" t="s">
        <v>1775</v>
      </c>
      <c r="EZ64" s="10" t="s">
        <v>2318</v>
      </c>
      <c r="FA64" s="10">
        <v>2</v>
      </c>
      <c r="FB64" s="10">
        <v>2</v>
      </c>
      <c r="FC64" s="10">
        <v>1</v>
      </c>
      <c r="FD64" s="10">
        <v>1</v>
      </c>
      <c r="FE64" s="10">
        <v>0</v>
      </c>
      <c r="FF64" s="10">
        <v>0</v>
      </c>
      <c r="FG64" s="10">
        <v>0</v>
      </c>
      <c r="FH64" s="10">
        <v>0</v>
      </c>
      <c r="FI64" s="10">
        <v>1</v>
      </c>
      <c r="FJ64" s="10">
        <v>1</v>
      </c>
      <c r="FK64" s="10">
        <v>0</v>
      </c>
      <c r="FL64" s="10">
        <v>0</v>
      </c>
      <c r="FM64" s="10" t="s">
        <v>1775</v>
      </c>
      <c r="FN64" s="10" t="s">
        <v>2318</v>
      </c>
      <c r="FO64" s="10">
        <v>3</v>
      </c>
      <c r="FP64" s="10">
        <v>3</v>
      </c>
      <c r="FS64" s="10">
        <v>262.99</v>
      </c>
      <c r="FT64" s="10">
        <v>262.99</v>
      </c>
      <c r="FY64" s="10">
        <v>1053847186</v>
      </c>
      <c r="FZ64" s="10">
        <v>1053847186</v>
      </c>
      <c r="GA64" s="10" t="s">
        <v>616</v>
      </c>
      <c r="GB64" s="10" t="s">
        <v>616</v>
      </c>
      <c r="GM64" s="10">
        <v>120.17</v>
      </c>
      <c r="GN64" s="10">
        <v>48.72</v>
      </c>
      <c r="GO64" s="10">
        <v>207</v>
      </c>
      <c r="GP64" s="10">
        <v>200.63</v>
      </c>
      <c r="GQ64" s="10" t="s">
        <v>576</v>
      </c>
      <c r="GR64" s="10" t="s">
        <v>576</v>
      </c>
      <c r="GS64" s="10" t="s">
        <v>620</v>
      </c>
      <c r="GT64" s="10" t="s">
        <v>620</v>
      </c>
      <c r="GU64" s="10" t="s">
        <v>621</v>
      </c>
      <c r="GV64" s="10" t="s">
        <v>621</v>
      </c>
      <c r="GW64" s="10" t="s">
        <v>622</v>
      </c>
      <c r="GX64" s="10" t="s">
        <v>622</v>
      </c>
      <c r="GY64" s="10" t="s">
        <v>623</v>
      </c>
      <c r="GZ64" s="10" t="s">
        <v>623</v>
      </c>
      <c r="HC64" s="10">
        <v>1</v>
      </c>
      <c r="HD64" s="10">
        <v>1</v>
      </c>
      <c r="HE64" s="10" t="s">
        <v>2318</v>
      </c>
      <c r="HF64" s="10" t="s">
        <v>2318</v>
      </c>
      <c r="HG64" s="10" t="s">
        <v>624</v>
      </c>
      <c r="HH64" s="10" t="s">
        <v>625</v>
      </c>
      <c r="HM64" s="10">
        <v>1479016</v>
      </c>
      <c r="HN64" s="10">
        <v>1479016</v>
      </c>
      <c r="HO64" s="10" t="s">
        <v>1775</v>
      </c>
      <c r="HP64" s="10" t="s">
        <v>1775</v>
      </c>
      <c r="HQ64" s="10" t="s">
        <v>627</v>
      </c>
      <c r="HR64" s="10" t="s">
        <v>627</v>
      </c>
      <c r="HS64" s="10" t="s">
        <v>2318</v>
      </c>
      <c r="HT64" s="10" t="s">
        <v>2317</v>
      </c>
      <c r="HU64" s="10" t="s">
        <v>587</v>
      </c>
      <c r="HV64" s="10" t="s">
        <v>587</v>
      </c>
      <c r="HW64" s="10">
        <v>257.94</v>
      </c>
      <c r="HX64" s="10">
        <v>85.66</v>
      </c>
      <c r="HY64" s="10">
        <v>102.34</v>
      </c>
      <c r="HZ64" s="10">
        <v>263.27</v>
      </c>
      <c r="IA64" s="10">
        <v>1164464350</v>
      </c>
      <c r="IB64" s="10">
        <v>1164464350</v>
      </c>
      <c r="IC64" s="10">
        <v>2</v>
      </c>
      <c r="ID64" s="10">
        <v>2</v>
      </c>
      <c r="IE64" s="10" t="s">
        <v>630</v>
      </c>
      <c r="IF64" s="10" t="s">
        <v>630</v>
      </c>
      <c r="IG64" s="10">
        <v>0</v>
      </c>
      <c r="IH64" s="10">
        <v>0</v>
      </c>
      <c r="IK64" s="10">
        <v>10.199999999999999</v>
      </c>
      <c r="IL64" s="10">
        <v>10.199999999999999</v>
      </c>
      <c r="IM64" s="10">
        <v>98500</v>
      </c>
      <c r="IN64" s="10">
        <v>98500</v>
      </c>
      <c r="IO64" s="10" t="s">
        <v>632</v>
      </c>
      <c r="IP64" s="10" t="s">
        <v>632</v>
      </c>
      <c r="IS64" s="10" t="s">
        <v>1775</v>
      </c>
      <c r="IT64" s="10" t="s">
        <v>1775</v>
      </c>
      <c r="IW64" s="10" t="s">
        <v>2317</v>
      </c>
      <c r="IX64" s="10" t="s">
        <v>2317</v>
      </c>
      <c r="IY64" s="10" t="s">
        <v>2318</v>
      </c>
      <c r="IZ64" s="10" t="s">
        <v>1775</v>
      </c>
      <c r="JA64" s="10" t="s">
        <v>634</v>
      </c>
      <c r="JC64" s="10" t="s">
        <v>1775</v>
      </c>
      <c r="JD64" s="10" t="s">
        <v>2317</v>
      </c>
      <c r="JE64" s="10" t="s">
        <v>635</v>
      </c>
      <c r="JF64" s="10" t="s">
        <v>635</v>
      </c>
      <c r="JG64" s="10">
        <v>163.16999999999999</v>
      </c>
      <c r="JH64" s="10">
        <v>230.28</v>
      </c>
      <c r="JI64" s="10">
        <v>171.46</v>
      </c>
      <c r="JJ64" s="10">
        <v>156.56</v>
      </c>
      <c r="JK64" s="10">
        <v>0</v>
      </c>
      <c r="JL64" s="10">
        <v>0</v>
      </c>
      <c r="JM64" s="10">
        <v>171.79</v>
      </c>
      <c r="JN64" s="10">
        <v>85.57</v>
      </c>
      <c r="JO64" s="10">
        <v>114.64</v>
      </c>
      <c r="JP64" s="10">
        <v>132.66</v>
      </c>
      <c r="JQ64" s="10">
        <v>0</v>
      </c>
      <c r="JR64" s="10">
        <v>0</v>
      </c>
      <c r="JS64" s="10">
        <v>0.1</v>
      </c>
      <c r="JT64" s="10">
        <v>0.1</v>
      </c>
      <c r="JU64" s="10">
        <v>3.15</v>
      </c>
      <c r="JV64" s="10">
        <v>217.64</v>
      </c>
      <c r="JW64" s="10">
        <v>111.68</v>
      </c>
      <c r="JX64" s="10">
        <v>109.76</v>
      </c>
      <c r="JY64" s="10">
        <v>297.52</v>
      </c>
      <c r="JZ64" s="10">
        <v>282.11</v>
      </c>
      <c r="KA64" s="10">
        <v>0</v>
      </c>
      <c r="KB64" s="10">
        <v>0</v>
      </c>
      <c r="KC64" s="10">
        <v>0</v>
      </c>
      <c r="KD64" s="10">
        <v>0</v>
      </c>
      <c r="KE64" s="10">
        <v>0</v>
      </c>
      <c r="KF64" s="10">
        <v>0</v>
      </c>
      <c r="KG64" s="10">
        <v>1</v>
      </c>
      <c r="KH64" s="10">
        <v>1.0001</v>
      </c>
      <c r="KI64" s="10">
        <v>2</v>
      </c>
      <c r="KJ64" s="10">
        <v>2</v>
      </c>
      <c r="KK64" s="10">
        <v>8.7100000000000009</v>
      </c>
      <c r="KL64" s="10">
        <v>171.47</v>
      </c>
      <c r="KM64" s="10">
        <v>198.32</v>
      </c>
      <c r="KN64" s="10">
        <v>37.94</v>
      </c>
      <c r="KO64" s="10">
        <v>1.28</v>
      </c>
      <c r="KP64" s="10">
        <v>1.69</v>
      </c>
      <c r="KQ64" s="10">
        <v>0</v>
      </c>
      <c r="KR64" s="10">
        <v>0</v>
      </c>
      <c r="KS64" s="10">
        <v>0</v>
      </c>
      <c r="KT64" s="10">
        <v>0</v>
      </c>
      <c r="KU64" s="10">
        <v>56.14</v>
      </c>
      <c r="KV64" s="10">
        <v>206.49</v>
      </c>
      <c r="KW64" s="10">
        <v>54.36</v>
      </c>
      <c r="KX64" s="10">
        <v>78.52</v>
      </c>
      <c r="LQ64" s="10">
        <v>0</v>
      </c>
      <c r="LR64" s="10">
        <v>0</v>
      </c>
      <c r="LY64" s="10">
        <v>0</v>
      </c>
      <c r="LZ64" s="10">
        <v>0</v>
      </c>
      <c r="ME64" s="10" t="s">
        <v>645</v>
      </c>
      <c r="MF64" s="10" t="s">
        <v>645</v>
      </c>
      <c r="MG64" s="10" t="s">
        <v>587</v>
      </c>
      <c r="MH64" s="10" t="s">
        <v>587</v>
      </c>
      <c r="MI64" s="10" t="s">
        <v>576</v>
      </c>
      <c r="MJ64" s="10" t="s">
        <v>576</v>
      </c>
      <c r="MK64" s="10">
        <v>68.02</v>
      </c>
      <c r="ML64" s="10">
        <v>140.28</v>
      </c>
      <c r="MQ64" s="10">
        <v>0</v>
      </c>
      <c r="MR64" s="10">
        <v>0</v>
      </c>
      <c r="MS64" s="10">
        <v>207.92</v>
      </c>
      <c r="MT64" s="10">
        <v>128.58000000000001</v>
      </c>
      <c r="NG64" s="10" t="s">
        <v>1775</v>
      </c>
      <c r="NH64" s="10" t="s">
        <v>1775</v>
      </c>
      <c r="NI64" s="10">
        <v>246</v>
      </c>
      <c r="NJ64" s="10">
        <v>123534</v>
      </c>
      <c r="NO64" s="10">
        <v>999</v>
      </c>
      <c r="NP64" s="10">
        <v>999</v>
      </c>
      <c r="NQ64" s="10">
        <v>75</v>
      </c>
      <c r="NR64" s="10">
        <v>75</v>
      </c>
      <c r="NS64" s="10">
        <v>0</v>
      </c>
      <c r="NT64" s="10">
        <v>0</v>
      </c>
      <c r="NU64" s="10">
        <v>0</v>
      </c>
      <c r="NV64" s="10">
        <v>0</v>
      </c>
      <c r="NW64" s="10">
        <v>0</v>
      </c>
      <c r="NX64" s="10">
        <v>0</v>
      </c>
      <c r="NY64" s="10">
        <v>0</v>
      </c>
      <c r="NZ64" s="10">
        <v>0</v>
      </c>
      <c r="OM64" s="10" t="s">
        <v>1775</v>
      </c>
      <c r="ON64" s="10" t="s">
        <v>2317</v>
      </c>
      <c r="OW64" s="10" t="s">
        <v>649</v>
      </c>
      <c r="OX64" s="10" t="s">
        <v>649</v>
      </c>
      <c r="PA64" s="10">
        <v>1</v>
      </c>
      <c r="PB64" s="10">
        <v>0</v>
      </c>
      <c r="PK64" s="10">
        <v>0</v>
      </c>
      <c r="PL64" s="10">
        <v>10.199999999999999</v>
      </c>
      <c r="PM64" s="10">
        <v>2.5</v>
      </c>
      <c r="PN64" s="10">
        <v>2.5</v>
      </c>
      <c r="PQ64" s="10" t="s">
        <v>2318</v>
      </c>
      <c r="PR64" s="10" t="s">
        <v>2317</v>
      </c>
      <c r="PU64" s="10">
        <v>0</v>
      </c>
      <c r="PV64" s="10">
        <v>0</v>
      </c>
      <c r="PW64" s="10">
        <v>0</v>
      </c>
      <c r="PX64" s="10">
        <v>0</v>
      </c>
      <c r="QC64" s="10">
        <v>88.07</v>
      </c>
      <c r="QD64" s="10">
        <v>34.869999999999997</v>
      </c>
      <c r="QF64" s="10">
        <v>1</v>
      </c>
      <c r="QH64" s="10" t="s">
        <v>652</v>
      </c>
      <c r="QJ64" s="10" t="s">
        <v>653</v>
      </c>
      <c r="QL64" s="10" t="s">
        <v>654</v>
      </c>
      <c r="QM64" s="10">
        <v>0</v>
      </c>
      <c r="QN64" s="10">
        <v>0</v>
      </c>
      <c r="QO64" s="10">
        <v>0</v>
      </c>
      <c r="QP64" s="10">
        <v>402.96</v>
      </c>
      <c r="QQ64" s="10">
        <v>175.71</v>
      </c>
      <c r="QR64" s="10">
        <v>108.1</v>
      </c>
      <c r="QS64" s="10">
        <v>0</v>
      </c>
      <c r="QT64" s="10">
        <v>0</v>
      </c>
      <c r="QU64" s="10">
        <v>4.03</v>
      </c>
      <c r="QV64" s="10">
        <v>4.03</v>
      </c>
      <c r="QW64" s="10">
        <v>1</v>
      </c>
      <c r="QX64" s="10">
        <v>0</v>
      </c>
      <c r="QY64" s="10">
        <v>2</v>
      </c>
      <c r="RA64" s="10">
        <v>183.35</v>
      </c>
      <c r="RB64" s="10">
        <v>8.59</v>
      </c>
      <c r="RC64" s="10">
        <v>125</v>
      </c>
      <c r="RD64" s="10">
        <v>125</v>
      </c>
      <c r="RE64" s="10" t="s">
        <v>1775</v>
      </c>
      <c r="RF64" s="10" t="s">
        <v>2317</v>
      </c>
      <c r="RG64" s="10">
        <v>0</v>
      </c>
      <c r="RH64" s="10">
        <v>0</v>
      </c>
      <c r="RI64" s="10">
        <v>0</v>
      </c>
      <c r="RJ64" s="10">
        <v>0</v>
      </c>
      <c r="RK64" s="10" t="s">
        <v>1775</v>
      </c>
      <c r="RL64" s="10" t="s">
        <v>1775</v>
      </c>
      <c r="RM64" s="10">
        <v>0</v>
      </c>
      <c r="RN64" s="10">
        <v>0</v>
      </c>
      <c r="RO64" s="10">
        <v>0</v>
      </c>
      <c r="RP64" s="10">
        <v>0</v>
      </c>
      <c r="RQ64" s="10" t="s">
        <v>1775</v>
      </c>
      <c r="RR64" s="10" t="s">
        <v>2318</v>
      </c>
      <c r="RS64" s="10" t="s">
        <v>2317</v>
      </c>
      <c r="RT64" s="10" t="s">
        <v>1775</v>
      </c>
      <c r="RU64" s="10">
        <v>10.93</v>
      </c>
      <c r="RV64" s="10">
        <v>200.68</v>
      </c>
      <c r="RW64" s="10">
        <v>47.49</v>
      </c>
      <c r="RX64" s="10">
        <v>225.05</v>
      </c>
      <c r="RY64" s="10">
        <v>0</v>
      </c>
      <c r="RZ64" s="10">
        <v>0</v>
      </c>
      <c r="SA64" s="10">
        <v>202.6</v>
      </c>
      <c r="SB64" s="10">
        <v>16.920000000000002</v>
      </c>
      <c r="SC64" s="10">
        <v>69.38</v>
      </c>
      <c r="SD64" s="10">
        <v>176.68</v>
      </c>
      <c r="SE64" s="10">
        <v>0</v>
      </c>
      <c r="SF64" s="10">
        <v>0</v>
      </c>
      <c r="SG64" s="10">
        <v>0</v>
      </c>
      <c r="SH64" s="10">
        <v>0</v>
      </c>
      <c r="SK64" s="10">
        <v>0</v>
      </c>
      <c r="SL64" s="10">
        <v>0</v>
      </c>
      <c r="SM64" s="10">
        <v>0</v>
      </c>
      <c r="SN64" s="10">
        <v>0</v>
      </c>
      <c r="SO64" s="10">
        <v>0</v>
      </c>
      <c r="SP64" s="10">
        <v>0</v>
      </c>
      <c r="SS64" s="10">
        <v>1</v>
      </c>
      <c r="ST64" s="10">
        <v>1</v>
      </c>
      <c r="SU64" s="10" t="s">
        <v>657</v>
      </c>
      <c r="SV64" s="10" t="s">
        <v>657</v>
      </c>
      <c r="TR64" s="10" t="s">
        <v>652</v>
      </c>
      <c r="TT64" s="10" t="s">
        <v>653</v>
      </c>
      <c r="TV64" s="10" t="s">
        <v>654</v>
      </c>
      <c r="UE64" s="10" t="s">
        <v>2317</v>
      </c>
      <c r="UF64" s="10" t="s">
        <v>1775</v>
      </c>
      <c r="UG64" s="10" t="s">
        <v>2317</v>
      </c>
      <c r="UH64" s="10" t="s">
        <v>1775</v>
      </c>
      <c r="UK64" s="10" t="s">
        <v>2317</v>
      </c>
      <c r="UL64" s="10" t="s">
        <v>1775</v>
      </c>
      <c r="UM64" s="10" t="s">
        <v>2318</v>
      </c>
      <c r="UN64" s="10" t="s">
        <v>2317</v>
      </c>
      <c r="UQ64" s="10" t="s">
        <v>645</v>
      </c>
      <c r="UR64" s="10" t="s">
        <v>645</v>
      </c>
      <c r="US64" s="10" t="s">
        <v>658</v>
      </c>
      <c r="UT64" s="10" t="s">
        <v>659</v>
      </c>
      <c r="UV64" s="10" t="s">
        <v>577</v>
      </c>
      <c r="UW64" s="10" t="s">
        <v>630</v>
      </c>
      <c r="UX64" s="10" t="s">
        <v>660</v>
      </c>
      <c r="UY64" s="10" t="s">
        <v>572</v>
      </c>
      <c r="UZ64" s="10" t="s">
        <v>661</v>
      </c>
      <c r="VA64" s="10" t="s">
        <v>662</v>
      </c>
      <c r="VB64" s="10" t="s">
        <v>577</v>
      </c>
    </row>
    <row r="65" spans="1:574" s="10" customFormat="1" x14ac:dyDescent="0.25">
      <c r="A65" s="10" t="s">
        <v>572</v>
      </c>
      <c r="B65" s="10" t="s">
        <v>2328</v>
      </c>
      <c r="C65" s="10">
        <v>999</v>
      </c>
      <c r="D65" s="10" t="s">
        <v>2329</v>
      </c>
      <c r="E65" s="10">
        <v>999</v>
      </c>
      <c r="F65" s="10" t="s">
        <v>713</v>
      </c>
      <c r="G65" s="10" t="s">
        <v>713</v>
      </c>
      <c r="H65" s="10" t="s">
        <v>577</v>
      </c>
      <c r="I65" s="10" t="s">
        <v>578</v>
      </c>
      <c r="J65" s="10" t="s">
        <v>578</v>
      </c>
      <c r="K65" s="10" t="s">
        <v>577</v>
      </c>
      <c r="L65" s="10" t="s">
        <v>648</v>
      </c>
      <c r="M65" s="10" t="s">
        <v>1954</v>
      </c>
      <c r="N65" s="10" t="s">
        <v>577</v>
      </c>
      <c r="Q65" s="10" t="s">
        <v>577</v>
      </c>
      <c r="T65" s="10" t="s">
        <v>577</v>
      </c>
      <c r="U65" s="14" t="s">
        <v>1782</v>
      </c>
      <c r="V65" s="14" t="s">
        <v>1781</v>
      </c>
      <c r="W65" s="10" t="s">
        <v>572</v>
      </c>
      <c r="X65" s="10">
        <v>310737020</v>
      </c>
      <c r="Y65" s="10">
        <v>310737020</v>
      </c>
      <c r="Z65" s="10" t="s">
        <v>577</v>
      </c>
      <c r="AA65" s="10" t="s">
        <v>581</v>
      </c>
      <c r="AB65" s="10" t="s">
        <v>581</v>
      </c>
      <c r="AC65" s="10" t="s">
        <v>572</v>
      </c>
      <c r="AD65" s="10" t="s">
        <v>582</v>
      </c>
      <c r="AE65" s="10" t="s">
        <v>582</v>
      </c>
      <c r="AF65" s="10" t="s">
        <v>577</v>
      </c>
      <c r="AG65" s="10" t="s">
        <v>583</v>
      </c>
      <c r="AH65" s="10" t="s">
        <v>583</v>
      </c>
      <c r="AI65" s="10" t="s">
        <v>577</v>
      </c>
      <c r="AL65" s="10" t="s">
        <v>572</v>
      </c>
      <c r="AO65" s="10" t="s">
        <v>577</v>
      </c>
      <c r="AP65" s="10">
        <v>2665</v>
      </c>
      <c r="AQ65" s="10">
        <v>550</v>
      </c>
      <c r="AR65" s="10" t="s">
        <v>572</v>
      </c>
      <c r="AS65" s="10" t="s">
        <v>586</v>
      </c>
      <c r="AT65" s="10" t="s">
        <v>586</v>
      </c>
      <c r="AU65" s="10" t="s">
        <v>572</v>
      </c>
      <c r="AV65" s="10" t="s">
        <v>587</v>
      </c>
      <c r="AW65" s="10" t="s">
        <v>587</v>
      </c>
      <c r="AX65" s="10" t="s">
        <v>577</v>
      </c>
      <c r="AY65" s="10" t="s">
        <v>588</v>
      </c>
      <c r="AZ65" s="10" t="s">
        <v>588</v>
      </c>
      <c r="BA65" s="10" t="s">
        <v>572</v>
      </c>
      <c r="BD65" s="10" t="s">
        <v>572</v>
      </c>
      <c r="BG65" s="10" t="s">
        <v>572</v>
      </c>
      <c r="BJ65" s="10" t="s">
        <v>577</v>
      </c>
      <c r="BM65" s="10" t="s">
        <v>577</v>
      </c>
      <c r="BP65" s="10" t="s">
        <v>577</v>
      </c>
      <c r="BQ65" s="14" t="s">
        <v>2321</v>
      </c>
      <c r="BS65" s="10" t="s">
        <v>572</v>
      </c>
      <c r="BU65" s="10">
        <v>145.12</v>
      </c>
      <c r="BV65" s="10">
        <v>177.48</v>
      </c>
      <c r="BW65" s="10">
        <v>83.43</v>
      </c>
      <c r="BX65" s="10">
        <v>30</v>
      </c>
      <c r="BY65" s="10">
        <v>30</v>
      </c>
      <c r="BZ65" s="10" t="s">
        <v>577</v>
      </c>
      <c r="CC65" s="10" t="s">
        <v>577</v>
      </c>
      <c r="CF65" s="10" t="s">
        <v>572</v>
      </c>
      <c r="CG65" s="10">
        <v>0</v>
      </c>
      <c r="CH65" s="10">
        <v>125</v>
      </c>
      <c r="CI65" s="10" t="s">
        <v>572</v>
      </c>
      <c r="CJ65" s="10">
        <v>450</v>
      </c>
      <c r="CK65" s="10">
        <v>134.06</v>
      </c>
      <c r="CL65" s="10" t="s">
        <v>577</v>
      </c>
      <c r="CM65" s="10">
        <v>450</v>
      </c>
      <c r="CN65" s="10">
        <v>134.06</v>
      </c>
      <c r="CO65" s="10" t="s">
        <v>577</v>
      </c>
      <c r="CP65" s="10">
        <v>125</v>
      </c>
      <c r="CQ65" s="10">
        <v>125</v>
      </c>
      <c r="CR65" s="10" t="s">
        <v>572</v>
      </c>
      <c r="CS65" s="10">
        <v>125</v>
      </c>
      <c r="CT65" s="10">
        <v>125</v>
      </c>
      <c r="CU65" s="10" t="s">
        <v>577</v>
      </c>
      <c r="CV65" s="10">
        <v>136.13999999999999</v>
      </c>
      <c r="CW65" s="10">
        <v>141.37</v>
      </c>
      <c r="CX65" s="10" t="s">
        <v>577</v>
      </c>
      <c r="CY65" s="10">
        <v>0</v>
      </c>
      <c r="CZ65" s="10">
        <v>125</v>
      </c>
      <c r="DA65" s="10" t="s">
        <v>572</v>
      </c>
      <c r="DB65" s="10">
        <v>90.59</v>
      </c>
      <c r="DC65" s="10">
        <v>225.82</v>
      </c>
      <c r="DD65" s="10" t="s">
        <v>572</v>
      </c>
      <c r="DE65" s="10">
        <v>6.44</v>
      </c>
      <c r="DF65" s="10">
        <v>88.87</v>
      </c>
      <c r="DG65" s="10" t="s">
        <v>572</v>
      </c>
      <c r="DJ65" s="10" t="s">
        <v>577</v>
      </c>
      <c r="DK65" s="10">
        <v>292.26</v>
      </c>
      <c r="DL65" s="10">
        <v>198.93</v>
      </c>
      <c r="DM65" s="10" t="s">
        <v>577</v>
      </c>
      <c r="DN65" s="10">
        <v>254.59</v>
      </c>
      <c r="DO65" s="10">
        <v>109.28</v>
      </c>
      <c r="DP65" s="10">
        <v>16.43</v>
      </c>
      <c r="DS65" s="10" t="s">
        <v>572</v>
      </c>
      <c r="DV65" s="10" t="s">
        <v>577</v>
      </c>
      <c r="DY65" s="10" t="s">
        <v>577</v>
      </c>
      <c r="EB65" s="10" t="s">
        <v>577</v>
      </c>
      <c r="EC65" s="10" t="s">
        <v>1775</v>
      </c>
      <c r="ED65" s="10" t="s">
        <v>2317</v>
      </c>
      <c r="EE65" s="10">
        <v>1479016</v>
      </c>
      <c r="EF65" s="10">
        <v>1479016</v>
      </c>
      <c r="EG65" s="10">
        <v>1740998</v>
      </c>
      <c r="EH65" s="10">
        <v>511355328560</v>
      </c>
      <c r="EI65" s="10" t="s">
        <v>1775</v>
      </c>
      <c r="EJ65" s="10" t="s">
        <v>1775</v>
      </c>
      <c r="EK65" s="10">
        <v>2</v>
      </c>
      <c r="EL65" s="10">
        <v>0</v>
      </c>
      <c r="EM65" s="10">
        <v>1</v>
      </c>
      <c r="EN65" s="10">
        <v>1</v>
      </c>
      <c r="EO65" s="10">
        <v>4336</v>
      </c>
      <c r="EP65" s="10">
        <v>4336</v>
      </c>
      <c r="EQ65" s="10" t="s">
        <v>607</v>
      </c>
      <c r="ER65" s="10" t="s">
        <v>607</v>
      </c>
      <c r="ES65" s="10" t="s">
        <v>608</v>
      </c>
      <c r="ET65" s="10" t="s">
        <v>608</v>
      </c>
      <c r="EW65" s="10">
        <v>0</v>
      </c>
      <c r="EX65" s="10">
        <v>0</v>
      </c>
      <c r="EY65" s="10" t="s">
        <v>1775</v>
      </c>
      <c r="EZ65" s="10" t="s">
        <v>2317</v>
      </c>
      <c r="FA65" s="10">
        <v>2</v>
      </c>
      <c r="FB65" s="10">
        <v>2</v>
      </c>
      <c r="FC65" s="10">
        <v>1</v>
      </c>
      <c r="FD65" s="10">
        <v>1</v>
      </c>
      <c r="FE65" s="10">
        <v>0</v>
      </c>
      <c r="FF65" s="10">
        <v>0</v>
      </c>
      <c r="FG65" s="10">
        <v>0</v>
      </c>
      <c r="FH65" s="10">
        <v>0</v>
      </c>
      <c r="FI65" s="10">
        <v>1</v>
      </c>
      <c r="FJ65" s="10">
        <v>1</v>
      </c>
      <c r="FK65" s="10">
        <v>0</v>
      </c>
      <c r="FL65" s="10">
        <v>0</v>
      </c>
      <c r="FM65" s="10" t="s">
        <v>2317</v>
      </c>
      <c r="FN65" s="10" t="s">
        <v>2317</v>
      </c>
      <c r="FO65" s="10">
        <v>3</v>
      </c>
      <c r="FP65" s="10">
        <v>3</v>
      </c>
      <c r="FS65" s="10">
        <v>262.99</v>
      </c>
      <c r="FT65" s="10">
        <v>262.99</v>
      </c>
      <c r="FY65" s="10">
        <v>1053847186</v>
      </c>
      <c r="FZ65" s="10">
        <v>1053847186</v>
      </c>
      <c r="GA65" s="10" t="s">
        <v>616</v>
      </c>
      <c r="GB65" s="10" t="s">
        <v>616</v>
      </c>
      <c r="GM65" s="10">
        <v>115.19</v>
      </c>
      <c r="GN65" s="10">
        <v>213.98</v>
      </c>
      <c r="GO65" s="10">
        <v>104.76</v>
      </c>
      <c r="GP65" s="10">
        <v>54.89</v>
      </c>
      <c r="GQ65" s="10" t="s">
        <v>576</v>
      </c>
      <c r="GR65" s="10" t="s">
        <v>576</v>
      </c>
      <c r="GS65" s="10" t="s">
        <v>620</v>
      </c>
      <c r="GT65" s="10" t="s">
        <v>620</v>
      </c>
      <c r="GU65" s="10" t="s">
        <v>621</v>
      </c>
      <c r="GV65" s="10" t="s">
        <v>621</v>
      </c>
      <c r="GW65" s="10" t="s">
        <v>622</v>
      </c>
      <c r="GX65" s="10" t="s">
        <v>622</v>
      </c>
      <c r="GY65" s="10" t="s">
        <v>623</v>
      </c>
      <c r="GZ65" s="10" t="s">
        <v>623</v>
      </c>
      <c r="HC65" s="10">
        <v>1</v>
      </c>
      <c r="HD65" s="10">
        <v>1</v>
      </c>
      <c r="HE65" s="10" t="s">
        <v>2318</v>
      </c>
      <c r="HF65" s="10" t="s">
        <v>1775</v>
      </c>
      <c r="HG65" s="10" t="s">
        <v>624</v>
      </c>
      <c r="HH65" s="10" t="s">
        <v>625</v>
      </c>
      <c r="HM65" s="10">
        <v>1479016</v>
      </c>
      <c r="HN65" s="10">
        <v>1479016</v>
      </c>
      <c r="HO65" s="10" t="s">
        <v>2317</v>
      </c>
      <c r="HP65" s="10" t="s">
        <v>2318</v>
      </c>
      <c r="HQ65" s="10" t="s">
        <v>627</v>
      </c>
      <c r="HR65" s="10" t="s">
        <v>627</v>
      </c>
      <c r="HS65" s="10" t="s">
        <v>2318</v>
      </c>
      <c r="HT65" s="10" t="s">
        <v>2317</v>
      </c>
      <c r="HU65" s="10" t="s">
        <v>587</v>
      </c>
      <c r="HV65" s="10" t="s">
        <v>587</v>
      </c>
      <c r="HW65" s="10">
        <v>7.24</v>
      </c>
      <c r="HX65" s="10">
        <v>177.81</v>
      </c>
      <c r="HY65" s="10">
        <v>264.64</v>
      </c>
      <c r="HZ65" s="10">
        <v>118.27</v>
      </c>
      <c r="IA65" s="10">
        <v>1164464350</v>
      </c>
      <c r="IB65" s="10">
        <v>1164464350</v>
      </c>
      <c r="IC65" s="10">
        <v>2</v>
      </c>
      <c r="ID65" s="10">
        <v>2</v>
      </c>
      <c r="IE65" s="10" t="s">
        <v>630</v>
      </c>
      <c r="IF65" s="10" t="s">
        <v>630</v>
      </c>
      <c r="IG65" s="10">
        <v>0</v>
      </c>
      <c r="IH65" s="10">
        <v>0</v>
      </c>
      <c r="IK65" s="10">
        <v>10.199999999999999</v>
      </c>
      <c r="IL65" s="10">
        <v>10.199999999999999</v>
      </c>
      <c r="IM65" s="10">
        <v>98500</v>
      </c>
      <c r="IN65" s="10">
        <v>98500</v>
      </c>
      <c r="IO65" s="10" t="s">
        <v>632</v>
      </c>
      <c r="IP65" s="10" t="s">
        <v>632</v>
      </c>
      <c r="IS65" s="10" t="s">
        <v>2317</v>
      </c>
      <c r="IT65" s="10" t="s">
        <v>2318</v>
      </c>
      <c r="IW65" s="10" t="s">
        <v>2317</v>
      </c>
      <c r="IX65" s="10" t="s">
        <v>1775</v>
      </c>
      <c r="IY65" s="10" t="s">
        <v>2318</v>
      </c>
      <c r="IZ65" s="10" t="s">
        <v>1775</v>
      </c>
      <c r="JA65" s="10" t="s">
        <v>634</v>
      </c>
      <c r="JC65" s="10" t="s">
        <v>1775</v>
      </c>
      <c r="JD65" s="10" t="s">
        <v>1775</v>
      </c>
      <c r="JE65" s="10" t="s">
        <v>635</v>
      </c>
      <c r="JF65" s="10" t="s">
        <v>635</v>
      </c>
      <c r="JG65" s="10">
        <v>205.53</v>
      </c>
      <c r="JH65" s="10">
        <v>236.04</v>
      </c>
      <c r="JI65" s="10">
        <v>226.82</v>
      </c>
      <c r="JJ65" s="10">
        <v>26.59</v>
      </c>
      <c r="JK65" s="10">
        <v>0</v>
      </c>
      <c r="JL65" s="10">
        <v>0</v>
      </c>
      <c r="JM65" s="10">
        <v>236.65</v>
      </c>
      <c r="JN65" s="10">
        <v>109.73</v>
      </c>
      <c r="JO65" s="10">
        <v>283.29000000000002</v>
      </c>
      <c r="JP65" s="10">
        <v>23.38</v>
      </c>
      <c r="JQ65" s="10">
        <v>0</v>
      </c>
      <c r="JR65" s="10">
        <v>0</v>
      </c>
      <c r="JS65" s="10">
        <v>0.1</v>
      </c>
      <c r="JT65" s="10">
        <v>0.1</v>
      </c>
      <c r="JU65" s="10">
        <v>145.16999999999999</v>
      </c>
      <c r="JV65" s="10">
        <v>169.55</v>
      </c>
      <c r="JW65" s="10">
        <v>51.57</v>
      </c>
      <c r="JX65" s="10">
        <v>183.7</v>
      </c>
      <c r="JY65" s="10">
        <v>108.8</v>
      </c>
      <c r="JZ65" s="10">
        <v>172.96</v>
      </c>
      <c r="KA65" s="10">
        <v>0</v>
      </c>
      <c r="KB65" s="10">
        <v>0</v>
      </c>
      <c r="KC65" s="10">
        <v>0</v>
      </c>
      <c r="KD65" s="10">
        <v>0</v>
      </c>
      <c r="KE65" s="10">
        <v>0</v>
      </c>
      <c r="KF65" s="10">
        <v>0</v>
      </c>
      <c r="KG65" s="10">
        <v>1</v>
      </c>
      <c r="KH65" s="10">
        <v>1.0001</v>
      </c>
      <c r="KI65" s="10">
        <v>2</v>
      </c>
      <c r="KJ65" s="10">
        <v>2</v>
      </c>
      <c r="KK65" s="10">
        <v>267.92</v>
      </c>
      <c r="KL65" s="10">
        <v>208.88</v>
      </c>
      <c r="KM65" s="10">
        <v>212.22</v>
      </c>
      <c r="KN65" s="10">
        <v>215.53</v>
      </c>
      <c r="KO65" s="10">
        <v>1.28</v>
      </c>
      <c r="KP65" s="10">
        <v>1.69</v>
      </c>
      <c r="KQ65" s="10">
        <v>0</v>
      </c>
      <c r="KR65" s="10">
        <v>0</v>
      </c>
      <c r="KS65" s="10">
        <v>0</v>
      </c>
      <c r="KT65" s="10">
        <v>0</v>
      </c>
      <c r="KU65" s="10">
        <v>189.47</v>
      </c>
      <c r="KV65" s="10">
        <v>51.22</v>
      </c>
      <c r="KW65" s="10">
        <v>128.49</v>
      </c>
      <c r="KX65" s="10">
        <v>295.60000000000002</v>
      </c>
      <c r="LQ65" s="10">
        <v>0</v>
      </c>
      <c r="LR65" s="10">
        <v>0</v>
      </c>
      <c r="LY65" s="10">
        <v>0</v>
      </c>
      <c r="LZ65" s="10">
        <v>0</v>
      </c>
      <c r="ME65" s="10" t="s">
        <v>645</v>
      </c>
      <c r="MF65" s="10" t="s">
        <v>645</v>
      </c>
      <c r="MG65" s="10" t="s">
        <v>587</v>
      </c>
      <c r="MH65" s="10" t="s">
        <v>587</v>
      </c>
      <c r="MI65" s="10" t="s">
        <v>576</v>
      </c>
      <c r="MJ65" s="10" t="s">
        <v>576</v>
      </c>
      <c r="MK65" s="10">
        <v>205.01</v>
      </c>
      <c r="ML65" s="10">
        <v>1.1299999999999999</v>
      </c>
      <c r="MQ65" s="10">
        <v>0</v>
      </c>
      <c r="MR65" s="10">
        <v>0</v>
      </c>
      <c r="MS65" s="10">
        <v>61.8</v>
      </c>
      <c r="MT65" s="10">
        <v>132.30000000000001</v>
      </c>
      <c r="NG65" s="10" t="s">
        <v>2317</v>
      </c>
      <c r="NH65" s="10" t="s">
        <v>2317</v>
      </c>
      <c r="NI65" s="10">
        <v>246</v>
      </c>
      <c r="NJ65" s="10">
        <v>123534</v>
      </c>
      <c r="NO65" s="10">
        <v>999</v>
      </c>
      <c r="NP65" s="10">
        <v>999</v>
      </c>
      <c r="NQ65" s="10">
        <v>75</v>
      </c>
      <c r="NR65" s="10">
        <v>75</v>
      </c>
      <c r="NS65" s="10">
        <v>0</v>
      </c>
      <c r="NT65" s="10">
        <v>0</v>
      </c>
      <c r="NU65" s="10">
        <v>0</v>
      </c>
      <c r="NV65" s="10">
        <v>0</v>
      </c>
      <c r="NW65" s="10">
        <v>0</v>
      </c>
      <c r="NX65" s="10">
        <v>0</v>
      </c>
      <c r="NY65" s="10">
        <v>0</v>
      </c>
      <c r="NZ65" s="10">
        <v>0</v>
      </c>
      <c r="OM65" s="10" t="s">
        <v>2318</v>
      </c>
      <c r="ON65" s="10" t="s">
        <v>1775</v>
      </c>
      <c r="OW65" s="10" t="s">
        <v>649</v>
      </c>
      <c r="OX65" s="10" t="s">
        <v>649</v>
      </c>
      <c r="PA65" s="10">
        <v>1</v>
      </c>
      <c r="PB65" s="10">
        <v>0</v>
      </c>
      <c r="PK65" s="10">
        <v>0</v>
      </c>
      <c r="PL65" s="10">
        <v>10.199999999999999</v>
      </c>
      <c r="PM65" s="10">
        <v>2.5</v>
      </c>
      <c r="PN65" s="10">
        <v>2.5</v>
      </c>
      <c r="PQ65" s="10" t="s">
        <v>1775</v>
      </c>
      <c r="PR65" s="10" t="s">
        <v>2317</v>
      </c>
      <c r="PU65" s="10">
        <v>0</v>
      </c>
      <c r="PV65" s="10">
        <v>0</v>
      </c>
      <c r="PW65" s="10">
        <v>0</v>
      </c>
      <c r="PX65" s="10">
        <v>0</v>
      </c>
      <c r="QC65" s="10">
        <v>225.09</v>
      </c>
      <c r="QD65" s="10">
        <v>152.44999999999999</v>
      </c>
      <c r="QF65" s="10">
        <v>1</v>
      </c>
      <c r="QH65" s="10" t="s">
        <v>652</v>
      </c>
      <c r="QJ65" s="10" t="s">
        <v>653</v>
      </c>
      <c r="QL65" s="10" t="s">
        <v>654</v>
      </c>
      <c r="QM65" s="10">
        <v>0</v>
      </c>
      <c r="QN65" s="10">
        <v>0</v>
      </c>
      <c r="QO65" s="10">
        <v>0</v>
      </c>
      <c r="QP65" s="10">
        <v>402.96</v>
      </c>
      <c r="QQ65" s="10">
        <v>290.8</v>
      </c>
      <c r="QR65" s="10">
        <v>248.95</v>
      </c>
      <c r="QS65" s="10">
        <v>0</v>
      </c>
      <c r="QT65" s="10">
        <v>0</v>
      </c>
      <c r="QU65" s="10">
        <v>4.03</v>
      </c>
      <c r="QV65" s="10">
        <v>4.03</v>
      </c>
      <c r="QW65" s="10">
        <v>1</v>
      </c>
      <c r="QX65" s="10">
        <v>0</v>
      </c>
      <c r="QY65" s="10">
        <v>2</v>
      </c>
      <c r="RA65" s="10">
        <v>274.10000000000002</v>
      </c>
      <c r="RB65" s="10">
        <v>203.33</v>
      </c>
      <c r="RC65" s="10">
        <v>125</v>
      </c>
      <c r="RD65" s="10">
        <v>125</v>
      </c>
      <c r="RE65" s="10" t="s">
        <v>2317</v>
      </c>
      <c r="RF65" s="10" t="s">
        <v>1775</v>
      </c>
      <c r="RG65" s="10">
        <v>0</v>
      </c>
      <c r="RH65" s="10">
        <v>0</v>
      </c>
      <c r="RI65" s="10">
        <v>0</v>
      </c>
      <c r="RJ65" s="10">
        <v>0</v>
      </c>
      <c r="RK65" s="10" t="s">
        <v>2317</v>
      </c>
      <c r="RL65" s="10" t="s">
        <v>2318</v>
      </c>
      <c r="RM65" s="10">
        <v>0</v>
      </c>
      <c r="RN65" s="10">
        <v>0</v>
      </c>
      <c r="RO65" s="10">
        <v>0</v>
      </c>
      <c r="RP65" s="10">
        <v>0</v>
      </c>
      <c r="RQ65" s="10" t="s">
        <v>2318</v>
      </c>
      <c r="RR65" s="10" t="s">
        <v>1775</v>
      </c>
      <c r="RS65" s="10" t="s">
        <v>1775</v>
      </c>
      <c r="RT65" s="10" t="s">
        <v>2317</v>
      </c>
      <c r="RU65" s="10">
        <v>227.6</v>
      </c>
      <c r="RV65" s="10">
        <v>166.74</v>
      </c>
      <c r="RW65" s="10">
        <v>148.72999999999999</v>
      </c>
      <c r="RX65" s="10">
        <v>267.41000000000003</v>
      </c>
      <c r="RY65" s="10">
        <v>0</v>
      </c>
      <c r="RZ65" s="10">
        <v>0</v>
      </c>
      <c r="SA65" s="10">
        <v>1.98</v>
      </c>
      <c r="SB65" s="10">
        <v>128.65</v>
      </c>
      <c r="SC65" s="10">
        <v>209.14</v>
      </c>
      <c r="SD65" s="10">
        <v>17.96</v>
      </c>
      <c r="SE65" s="10">
        <v>0</v>
      </c>
      <c r="SF65" s="10">
        <v>0</v>
      </c>
      <c r="SG65" s="10">
        <v>0</v>
      </c>
      <c r="SH65" s="10">
        <v>0</v>
      </c>
      <c r="SK65" s="10">
        <v>0</v>
      </c>
      <c r="SL65" s="10">
        <v>0</v>
      </c>
      <c r="SM65" s="10">
        <v>0</v>
      </c>
      <c r="SN65" s="10">
        <v>0</v>
      </c>
      <c r="SO65" s="10">
        <v>0</v>
      </c>
      <c r="SP65" s="10">
        <v>0</v>
      </c>
      <c r="SS65" s="10">
        <v>1</v>
      </c>
      <c r="ST65" s="10">
        <v>1</v>
      </c>
      <c r="SU65" s="10" t="s">
        <v>657</v>
      </c>
      <c r="SV65" s="10" t="s">
        <v>657</v>
      </c>
      <c r="TR65" s="10" t="s">
        <v>652</v>
      </c>
      <c r="TT65" s="10" t="s">
        <v>653</v>
      </c>
      <c r="TV65" s="10" t="s">
        <v>654</v>
      </c>
      <c r="UE65" s="10" t="s">
        <v>2317</v>
      </c>
      <c r="UF65" s="10" t="s">
        <v>1775</v>
      </c>
      <c r="UG65" s="10" t="s">
        <v>2317</v>
      </c>
      <c r="UH65" s="10" t="s">
        <v>1775</v>
      </c>
      <c r="UK65" s="10" t="s">
        <v>2318</v>
      </c>
      <c r="UL65" s="10" t="s">
        <v>2317</v>
      </c>
      <c r="UM65" s="10" t="s">
        <v>1775</v>
      </c>
      <c r="UN65" s="10" t="s">
        <v>1775</v>
      </c>
      <c r="UQ65" s="10" t="s">
        <v>645</v>
      </c>
      <c r="UR65" s="10" t="s">
        <v>645</v>
      </c>
      <c r="US65" s="10" t="s">
        <v>658</v>
      </c>
      <c r="UT65" s="10" t="s">
        <v>659</v>
      </c>
      <c r="UV65" s="10" t="s">
        <v>572</v>
      </c>
      <c r="UW65" s="10" t="s">
        <v>630</v>
      </c>
      <c r="UX65" s="10" t="s">
        <v>660</v>
      </c>
      <c r="UY65" s="10" t="s">
        <v>572</v>
      </c>
      <c r="UZ65" s="10" t="s">
        <v>661</v>
      </c>
      <c r="VA65" s="10" t="s">
        <v>662</v>
      </c>
      <c r="VB65" s="10" t="s">
        <v>577</v>
      </c>
    </row>
    <row r="66" spans="1:574" s="10" customFormat="1" x14ac:dyDescent="0.25">
      <c r="A66" s="10" t="s">
        <v>572</v>
      </c>
      <c r="B66" s="10" t="s">
        <v>2330</v>
      </c>
      <c r="C66" s="10">
        <v>999</v>
      </c>
      <c r="D66" s="10" t="s">
        <v>2331</v>
      </c>
      <c r="E66" s="10">
        <v>999</v>
      </c>
      <c r="F66" s="10" t="s">
        <v>713</v>
      </c>
      <c r="G66" s="10" t="s">
        <v>713</v>
      </c>
      <c r="H66" s="10" t="s">
        <v>577</v>
      </c>
      <c r="I66" s="10" t="s">
        <v>578</v>
      </c>
      <c r="J66" s="10" t="s">
        <v>578</v>
      </c>
      <c r="K66" s="10" t="s">
        <v>577</v>
      </c>
      <c r="L66" s="10" t="s">
        <v>648</v>
      </c>
      <c r="M66" s="10" t="s">
        <v>1954</v>
      </c>
      <c r="N66" s="10" t="s">
        <v>577</v>
      </c>
      <c r="Q66" s="10" t="s">
        <v>577</v>
      </c>
      <c r="T66" s="10" t="s">
        <v>572</v>
      </c>
      <c r="U66" s="14" t="s">
        <v>1782</v>
      </c>
      <c r="V66" s="14" t="s">
        <v>1781</v>
      </c>
      <c r="W66" s="10" t="s">
        <v>577</v>
      </c>
      <c r="X66" s="10">
        <v>310737020</v>
      </c>
      <c r="Y66" s="10">
        <v>310737020</v>
      </c>
      <c r="Z66" s="10" t="s">
        <v>577</v>
      </c>
      <c r="AA66" s="10" t="s">
        <v>581</v>
      </c>
      <c r="AB66" s="10" t="s">
        <v>581</v>
      </c>
      <c r="AC66" s="10" t="s">
        <v>577</v>
      </c>
      <c r="AD66" s="10" t="s">
        <v>582</v>
      </c>
      <c r="AE66" s="10" t="s">
        <v>582</v>
      </c>
      <c r="AF66" s="10" t="s">
        <v>572</v>
      </c>
      <c r="AG66" s="10" t="s">
        <v>583</v>
      </c>
      <c r="AH66" s="10" t="s">
        <v>583</v>
      </c>
      <c r="AI66" s="10" t="s">
        <v>577</v>
      </c>
      <c r="AL66" s="10" t="s">
        <v>577</v>
      </c>
      <c r="AO66" s="10" t="s">
        <v>577</v>
      </c>
      <c r="AP66" s="10">
        <v>2665</v>
      </c>
      <c r="AQ66" s="10">
        <v>550</v>
      </c>
      <c r="AR66" s="10" t="s">
        <v>572</v>
      </c>
      <c r="AS66" s="10" t="s">
        <v>586</v>
      </c>
      <c r="AT66" s="10" t="s">
        <v>586</v>
      </c>
      <c r="AU66" s="10" t="s">
        <v>577</v>
      </c>
      <c r="AV66" s="10" t="s">
        <v>587</v>
      </c>
      <c r="AW66" s="10" t="s">
        <v>587</v>
      </c>
      <c r="AX66" s="10" t="s">
        <v>577</v>
      </c>
      <c r="AY66" s="10" t="s">
        <v>588</v>
      </c>
      <c r="AZ66" s="10" t="s">
        <v>588</v>
      </c>
      <c r="BA66" s="10" t="s">
        <v>572</v>
      </c>
      <c r="BD66" s="10" t="s">
        <v>572</v>
      </c>
      <c r="BG66" s="10" t="s">
        <v>577</v>
      </c>
      <c r="BJ66" s="10" t="s">
        <v>577</v>
      </c>
      <c r="BM66" s="10" t="s">
        <v>577</v>
      </c>
      <c r="BP66" s="10" t="s">
        <v>577</v>
      </c>
      <c r="BQ66" s="14" t="s">
        <v>1794</v>
      </c>
      <c r="BR66" s="14" t="s">
        <v>918</v>
      </c>
      <c r="BS66" s="10" t="s">
        <v>577</v>
      </c>
      <c r="BU66" s="10">
        <v>192.72</v>
      </c>
      <c r="BV66" s="10">
        <v>206.91</v>
      </c>
      <c r="BW66" s="10">
        <v>13.39</v>
      </c>
      <c r="BX66" s="10">
        <v>30</v>
      </c>
      <c r="BY66" s="10">
        <v>30</v>
      </c>
      <c r="BZ66" s="10" t="s">
        <v>577</v>
      </c>
      <c r="CC66" s="10" t="s">
        <v>577</v>
      </c>
      <c r="CF66" s="10" t="s">
        <v>577</v>
      </c>
      <c r="CG66" s="10">
        <v>0</v>
      </c>
      <c r="CH66" s="10">
        <v>125</v>
      </c>
      <c r="CI66" s="10" t="s">
        <v>577</v>
      </c>
      <c r="CJ66" s="10">
        <v>450</v>
      </c>
      <c r="CK66" s="10">
        <v>134.06</v>
      </c>
      <c r="CL66" s="10" t="s">
        <v>577</v>
      </c>
      <c r="CM66" s="10">
        <v>450</v>
      </c>
      <c r="CN66" s="10">
        <v>134.06</v>
      </c>
      <c r="CO66" s="10" t="s">
        <v>577</v>
      </c>
      <c r="CP66" s="10">
        <v>125</v>
      </c>
      <c r="CQ66" s="10">
        <v>125</v>
      </c>
      <c r="CR66" s="10" t="s">
        <v>577</v>
      </c>
      <c r="CS66" s="10">
        <v>125</v>
      </c>
      <c r="CT66" s="10">
        <v>125</v>
      </c>
      <c r="CU66" s="10" t="s">
        <v>572</v>
      </c>
      <c r="CV66" s="10">
        <v>112.61</v>
      </c>
      <c r="CW66" s="10">
        <v>256.06</v>
      </c>
      <c r="CX66" s="10" t="s">
        <v>577</v>
      </c>
      <c r="CY66" s="10">
        <v>0</v>
      </c>
      <c r="CZ66" s="10">
        <v>125</v>
      </c>
      <c r="DA66" s="10" t="s">
        <v>572</v>
      </c>
      <c r="DB66" s="10">
        <v>23.29</v>
      </c>
      <c r="DC66" s="10">
        <v>20.55</v>
      </c>
      <c r="DD66" s="10" t="s">
        <v>577</v>
      </c>
      <c r="DE66" s="10">
        <v>217.14</v>
      </c>
      <c r="DF66" s="10">
        <v>247.39</v>
      </c>
      <c r="DG66" s="10" t="s">
        <v>572</v>
      </c>
      <c r="DJ66" s="10" t="s">
        <v>572</v>
      </c>
      <c r="DK66" s="10">
        <v>185.1</v>
      </c>
      <c r="DL66" s="10">
        <v>31.46</v>
      </c>
      <c r="DM66" s="10" t="s">
        <v>572</v>
      </c>
      <c r="DN66" s="10">
        <v>289.85000000000002</v>
      </c>
      <c r="DO66" s="10">
        <v>45.51</v>
      </c>
      <c r="DP66" s="10">
        <v>53.13</v>
      </c>
      <c r="DS66" s="10" t="s">
        <v>577</v>
      </c>
      <c r="DV66" s="10" t="s">
        <v>572</v>
      </c>
      <c r="DY66" s="10" t="s">
        <v>572</v>
      </c>
      <c r="EB66" s="10" t="s">
        <v>577</v>
      </c>
      <c r="EC66" s="10" t="s">
        <v>2317</v>
      </c>
      <c r="ED66" s="10" t="s">
        <v>2318</v>
      </c>
      <c r="EE66" s="10">
        <v>1479016</v>
      </c>
      <c r="EF66" s="10">
        <v>1479016</v>
      </c>
      <c r="EG66" s="10">
        <v>1740998</v>
      </c>
      <c r="EH66" s="10">
        <v>511355328560</v>
      </c>
      <c r="EI66" s="10" t="s">
        <v>2317</v>
      </c>
      <c r="EJ66" s="10" t="s">
        <v>2318</v>
      </c>
      <c r="EK66" s="10">
        <v>2</v>
      </c>
      <c r="EL66" s="10">
        <v>0</v>
      </c>
      <c r="EM66" s="10">
        <v>1</v>
      </c>
      <c r="EN66" s="10">
        <v>1</v>
      </c>
      <c r="EO66" s="10">
        <v>4336</v>
      </c>
      <c r="EP66" s="10">
        <v>4336</v>
      </c>
      <c r="EQ66" s="10" t="s">
        <v>607</v>
      </c>
      <c r="ER66" s="10" t="s">
        <v>607</v>
      </c>
      <c r="ES66" s="10" t="s">
        <v>608</v>
      </c>
      <c r="ET66" s="10" t="s">
        <v>608</v>
      </c>
      <c r="EW66" s="10">
        <v>0</v>
      </c>
      <c r="EX66" s="10">
        <v>0</v>
      </c>
      <c r="EY66" s="10" t="s">
        <v>2317</v>
      </c>
      <c r="EZ66" s="10" t="s">
        <v>2318</v>
      </c>
      <c r="FA66" s="10">
        <v>2</v>
      </c>
      <c r="FB66" s="10">
        <v>2</v>
      </c>
      <c r="FC66" s="10">
        <v>1</v>
      </c>
      <c r="FD66" s="10">
        <v>1</v>
      </c>
      <c r="FE66" s="10">
        <v>0</v>
      </c>
      <c r="FF66" s="10">
        <v>0</v>
      </c>
      <c r="FG66" s="10">
        <v>0</v>
      </c>
      <c r="FH66" s="10">
        <v>0</v>
      </c>
      <c r="FI66" s="10">
        <v>1</v>
      </c>
      <c r="FJ66" s="10">
        <v>1</v>
      </c>
      <c r="FK66" s="10">
        <v>0</v>
      </c>
      <c r="FL66" s="10">
        <v>0</v>
      </c>
      <c r="FM66" s="10" t="s">
        <v>2317</v>
      </c>
      <c r="FN66" s="10" t="s">
        <v>1775</v>
      </c>
      <c r="FO66" s="10">
        <v>3</v>
      </c>
      <c r="FP66" s="10">
        <v>3</v>
      </c>
      <c r="FS66" s="10">
        <v>262.99</v>
      </c>
      <c r="FT66" s="10">
        <v>262.99</v>
      </c>
      <c r="FY66" s="10">
        <v>1053847186</v>
      </c>
      <c r="FZ66" s="10">
        <v>1053847186</v>
      </c>
      <c r="GA66" s="10" t="s">
        <v>616</v>
      </c>
      <c r="GB66" s="10" t="s">
        <v>617</v>
      </c>
      <c r="GM66" s="10">
        <v>130.05000000000001</v>
      </c>
      <c r="GN66" s="10">
        <v>120.08</v>
      </c>
      <c r="GO66" s="10">
        <v>299.08</v>
      </c>
      <c r="GP66" s="10">
        <v>31.08</v>
      </c>
      <c r="GQ66" s="10" t="s">
        <v>576</v>
      </c>
      <c r="GR66" s="10" t="s">
        <v>576</v>
      </c>
      <c r="GS66" s="10" t="s">
        <v>620</v>
      </c>
      <c r="GT66" s="10" t="s">
        <v>620</v>
      </c>
      <c r="GU66" s="10" t="s">
        <v>621</v>
      </c>
      <c r="GV66" s="10" t="s">
        <v>621</v>
      </c>
      <c r="GW66" s="10" t="s">
        <v>622</v>
      </c>
      <c r="GX66" s="10" t="s">
        <v>622</v>
      </c>
      <c r="GY66" s="10" t="s">
        <v>623</v>
      </c>
      <c r="GZ66" s="10" t="s">
        <v>623</v>
      </c>
      <c r="HC66" s="10">
        <v>1</v>
      </c>
      <c r="HD66" s="10">
        <v>1</v>
      </c>
      <c r="HE66" s="10" t="s">
        <v>2317</v>
      </c>
      <c r="HF66" s="10" t="s">
        <v>2318</v>
      </c>
      <c r="HG66" s="10" t="s">
        <v>624</v>
      </c>
      <c r="HH66" s="10" t="s">
        <v>625</v>
      </c>
      <c r="HM66" s="10">
        <v>1479016</v>
      </c>
      <c r="HN66" s="10">
        <v>1479016</v>
      </c>
      <c r="HO66" s="10" t="s">
        <v>2317</v>
      </c>
      <c r="HP66" s="10" t="s">
        <v>2318</v>
      </c>
      <c r="HQ66" s="10" t="s">
        <v>627</v>
      </c>
      <c r="HR66" s="10" t="s">
        <v>627</v>
      </c>
      <c r="HS66" s="10" t="s">
        <v>2318</v>
      </c>
      <c r="HT66" s="10" t="s">
        <v>1775</v>
      </c>
      <c r="HU66" s="10" t="s">
        <v>587</v>
      </c>
      <c r="HV66" s="10" t="s">
        <v>587</v>
      </c>
      <c r="HW66" s="10">
        <v>149.4</v>
      </c>
      <c r="HX66" s="10">
        <v>253.66</v>
      </c>
      <c r="HY66" s="10">
        <v>206.73</v>
      </c>
      <c r="HZ66" s="10">
        <v>284.64</v>
      </c>
      <c r="IA66" s="10">
        <v>1164464350</v>
      </c>
      <c r="IB66" s="10">
        <v>1164464350</v>
      </c>
      <c r="IC66" s="10">
        <v>2</v>
      </c>
      <c r="ID66" s="10">
        <v>2</v>
      </c>
      <c r="IE66" s="10" t="s">
        <v>630</v>
      </c>
      <c r="IF66" s="10" t="s">
        <v>630</v>
      </c>
      <c r="IG66" s="10">
        <v>0</v>
      </c>
      <c r="IH66" s="10">
        <v>0</v>
      </c>
      <c r="IK66" s="10">
        <v>10.199999999999999</v>
      </c>
      <c r="IL66" s="10">
        <v>10.199999999999999</v>
      </c>
      <c r="IM66" s="10">
        <v>98500</v>
      </c>
      <c r="IN66" s="10">
        <v>98500</v>
      </c>
      <c r="IO66" s="10" t="s">
        <v>632</v>
      </c>
      <c r="IP66" s="10" t="s">
        <v>632</v>
      </c>
      <c r="IS66" s="10" t="s">
        <v>1775</v>
      </c>
      <c r="IT66" s="10" t="s">
        <v>2317</v>
      </c>
      <c r="IW66" s="10" t="s">
        <v>1775</v>
      </c>
      <c r="IX66" s="10" t="s">
        <v>2318</v>
      </c>
      <c r="IY66" s="10" t="s">
        <v>2318</v>
      </c>
      <c r="IZ66" s="10" t="s">
        <v>2318</v>
      </c>
      <c r="JA66" s="10" t="s">
        <v>634</v>
      </c>
      <c r="JC66" s="10" t="s">
        <v>2317</v>
      </c>
      <c r="JD66" s="10" t="s">
        <v>2317</v>
      </c>
      <c r="JE66" s="10" t="s">
        <v>635</v>
      </c>
      <c r="JF66" s="10" t="s">
        <v>635</v>
      </c>
      <c r="JG66" s="10">
        <v>295.92</v>
      </c>
      <c r="JH66" s="10">
        <v>207.21</v>
      </c>
      <c r="JI66" s="10">
        <v>6.14</v>
      </c>
      <c r="JJ66" s="10">
        <v>293.92</v>
      </c>
      <c r="JK66" s="10">
        <v>0</v>
      </c>
      <c r="JL66" s="10">
        <v>0</v>
      </c>
      <c r="JM66" s="10">
        <v>117.25</v>
      </c>
      <c r="JN66" s="10">
        <v>120.86</v>
      </c>
      <c r="JO66" s="10">
        <v>198.15</v>
      </c>
      <c r="JP66" s="10">
        <v>65.47</v>
      </c>
      <c r="JQ66" s="10">
        <v>0</v>
      </c>
      <c r="JR66" s="10">
        <v>0</v>
      </c>
      <c r="JS66" s="10">
        <v>0.1</v>
      </c>
      <c r="JT66" s="10">
        <v>0.1</v>
      </c>
      <c r="JU66" s="10">
        <v>199.7</v>
      </c>
      <c r="JV66" s="10">
        <v>82.56</v>
      </c>
      <c r="JW66" s="10">
        <v>29.63</v>
      </c>
      <c r="JX66" s="10">
        <v>19.079999999999998</v>
      </c>
      <c r="JY66" s="10">
        <v>38.56</v>
      </c>
      <c r="JZ66" s="10">
        <v>33.04</v>
      </c>
      <c r="KA66" s="10">
        <v>0</v>
      </c>
      <c r="KB66" s="10">
        <v>0</v>
      </c>
      <c r="KC66" s="10">
        <v>0</v>
      </c>
      <c r="KD66" s="10">
        <v>0</v>
      </c>
      <c r="KE66" s="10">
        <v>0</v>
      </c>
      <c r="KF66" s="10">
        <v>0</v>
      </c>
      <c r="KG66" s="10">
        <v>1</v>
      </c>
      <c r="KH66" s="10">
        <v>1.0001</v>
      </c>
      <c r="KI66" s="10">
        <v>2</v>
      </c>
      <c r="KJ66" s="10">
        <v>2</v>
      </c>
      <c r="KK66" s="10">
        <v>130.15</v>
      </c>
      <c r="KL66" s="10">
        <v>244.93</v>
      </c>
      <c r="KM66" s="10">
        <v>275.54000000000002</v>
      </c>
      <c r="KN66" s="10">
        <v>275.97000000000003</v>
      </c>
      <c r="KO66" s="10">
        <v>1.28</v>
      </c>
      <c r="KP66" s="10">
        <v>1.69</v>
      </c>
      <c r="KQ66" s="10">
        <v>0</v>
      </c>
      <c r="KR66" s="10">
        <v>0</v>
      </c>
      <c r="KS66" s="10">
        <v>0</v>
      </c>
      <c r="KT66" s="10">
        <v>0</v>
      </c>
      <c r="KU66" s="10">
        <v>122.75</v>
      </c>
      <c r="KV66" s="10">
        <v>213.9</v>
      </c>
      <c r="KW66" s="10">
        <v>263.35000000000002</v>
      </c>
      <c r="KX66" s="10">
        <v>158.6</v>
      </c>
      <c r="LQ66" s="10">
        <v>0</v>
      </c>
      <c r="LR66" s="10">
        <v>0</v>
      </c>
      <c r="LU66" s="5" t="s">
        <v>1664</v>
      </c>
      <c r="LV66" s="5" t="s">
        <v>1665</v>
      </c>
      <c r="LY66" s="10">
        <v>0</v>
      </c>
      <c r="LZ66" s="10">
        <v>0</v>
      </c>
      <c r="ME66" s="10" t="s">
        <v>645</v>
      </c>
      <c r="MF66" s="10" t="s">
        <v>645</v>
      </c>
      <c r="MG66" s="10" t="s">
        <v>587</v>
      </c>
      <c r="MH66" s="10" t="s">
        <v>587</v>
      </c>
      <c r="MI66" s="10" t="s">
        <v>576</v>
      </c>
      <c r="MJ66" s="10" t="s">
        <v>576</v>
      </c>
      <c r="MK66" s="10">
        <v>189.71</v>
      </c>
      <c r="ML66" s="10">
        <v>15.08</v>
      </c>
      <c r="MQ66" s="10">
        <v>0</v>
      </c>
      <c r="MR66" s="10">
        <v>0</v>
      </c>
      <c r="MS66" s="10">
        <v>232.88</v>
      </c>
      <c r="MT66" s="10">
        <v>68.03</v>
      </c>
      <c r="NG66" s="10" t="s">
        <v>1775</v>
      </c>
      <c r="NH66" s="10" t="s">
        <v>2318</v>
      </c>
      <c r="NI66" s="10">
        <v>246</v>
      </c>
      <c r="NJ66" s="10">
        <v>123534</v>
      </c>
      <c r="NO66" s="10">
        <v>999</v>
      </c>
      <c r="NP66" s="10">
        <v>999</v>
      </c>
      <c r="NQ66" s="10">
        <v>75</v>
      </c>
      <c r="NR66" s="10">
        <v>75</v>
      </c>
      <c r="NS66" s="10">
        <v>0</v>
      </c>
      <c r="NT66" s="10">
        <v>0</v>
      </c>
      <c r="NU66" s="10">
        <v>0</v>
      </c>
      <c r="NV66" s="10">
        <v>0</v>
      </c>
      <c r="NW66" s="10">
        <v>0</v>
      </c>
      <c r="NX66" s="10">
        <v>0</v>
      </c>
      <c r="NY66" s="10">
        <v>0</v>
      </c>
      <c r="NZ66" s="10">
        <v>0</v>
      </c>
      <c r="OM66" s="10" t="s">
        <v>2317</v>
      </c>
      <c r="ON66" s="10" t="s">
        <v>2318</v>
      </c>
      <c r="OW66" s="10" t="s">
        <v>649</v>
      </c>
      <c r="OX66" s="10" t="s">
        <v>649</v>
      </c>
      <c r="PA66" s="10">
        <v>1</v>
      </c>
      <c r="PB66" s="10">
        <v>0</v>
      </c>
      <c r="PK66" s="10">
        <v>0</v>
      </c>
      <c r="PL66" s="10">
        <v>10.199999999999999</v>
      </c>
      <c r="PM66" s="10">
        <v>2.5</v>
      </c>
      <c r="PN66" s="10">
        <v>2.5</v>
      </c>
      <c r="PQ66" s="10" t="s">
        <v>2317</v>
      </c>
      <c r="PR66" s="10" t="s">
        <v>1775</v>
      </c>
      <c r="PU66" s="10">
        <v>0</v>
      </c>
      <c r="PV66" s="10">
        <v>0</v>
      </c>
      <c r="PW66" s="10">
        <v>0</v>
      </c>
      <c r="PX66" s="10">
        <v>0</v>
      </c>
      <c r="QC66" s="10">
        <v>244.6</v>
      </c>
      <c r="QD66" s="10">
        <v>287.10000000000002</v>
      </c>
      <c r="QF66" s="10">
        <v>1</v>
      </c>
      <c r="QH66" s="10" t="s">
        <v>652</v>
      </c>
      <c r="QJ66" s="10" t="s">
        <v>653</v>
      </c>
      <c r="QL66" s="10" t="s">
        <v>654</v>
      </c>
      <c r="QM66" s="10">
        <v>0</v>
      </c>
      <c r="QN66" s="10">
        <v>0</v>
      </c>
      <c r="QO66" s="10">
        <v>0</v>
      </c>
      <c r="QP66" s="10">
        <v>402.96</v>
      </c>
      <c r="QQ66" s="10">
        <v>175.45</v>
      </c>
      <c r="QR66" s="10">
        <v>9.01</v>
      </c>
      <c r="QS66" s="10">
        <v>0</v>
      </c>
      <c r="QT66" s="10">
        <v>0</v>
      </c>
      <c r="QU66" s="10">
        <v>4.03</v>
      </c>
      <c r="QV66" s="10">
        <v>4.03</v>
      </c>
      <c r="QW66" s="10">
        <v>1</v>
      </c>
      <c r="QX66" s="10">
        <v>0</v>
      </c>
      <c r="QY66" s="10">
        <v>2</v>
      </c>
      <c r="RA66" s="10">
        <v>81.010000000000005</v>
      </c>
      <c r="RB66" s="10">
        <v>129.6</v>
      </c>
      <c r="RC66" s="10">
        <v>125</v>
      </c>
      <c r="RD66" s="10">
        <v>125</v>
      </c>
      <c r="RE66" s="10" t="s">
        <v>2318</v>
      </c>
      <c r="RF66" s="10" t="s">
        <v>2317</v>
      </c>
      <c r="RG66" s="10">
        <v>0</v>
      </c>
      <c r="RH66" s="10">
        <v>0</v>
      </c>
      <c r="RI66" s="10">
        <v>0</v>
      </c>
      <c r="RJ66" s="10">
        <v>0</v>
      </c>
      <c r="RK66" s="10" t="s">
        <v>2317</v>
      </c>
      <c r="RL66" s="10" t="s">
        <v>2318</v>
      </c>
      <c r="RM66" s="10">
        <v>0</v>
      </c>
      <c r="RN66" s="10">
        <v>0</v>
      </c>
      <c r="RO66" s="10">
        <v>0</v>
      </c>
      <c r="RP66" s="10">
        <v>0</v>
      </c>
      <c r="RQ66" s="10" t="s">
        <v>2317</v>
      </c>
      <c r="RR66" s="10" t="s">
        <v>2317</v>
      </c>
      <c r="RS66" s="10" t="s">
        <v>2317</v>
      </c>
      <c r="RT66" s="10" t="s">
        <v>2318</v>
      </c>
      <c r="RU66" s="10">
        <v>13.04</v>
      </c>
      <c r="RV66" s="10">
        <v>149.16999999999999</v>
      </c>
      <c r="RW66" s="10">
        <v>87.7</v>
      </c>
      <c r="RX66" s="10">
        <v>156.41999999999999</v>
      </c>
      <c r="RY66" s="10">
        <v>0</v>
      </c>
      <c r="RZ66" s="10">
        <v>0</v>
      </c>
      <c r="SA66" s="10">
        <v>51.02</v>
      </c>
      <c r="SB66" s="10">
        <v>128.68</v>
      </c>
      <c r="SC66" s="10">
        <v>202.62</v>
      </c>
      <c r="SD66" s="10">
        <v>45.32</v>
      </c>
      <c r="SE66" s="10">
        <v>0</v>
      </c>
      <c r="SF66" s="10">
        <v>0</v>
      </c>
      <c r="SG66" s="10">
        <v>0</v>
      </c>
      <c r="SH66" s="10">
        <v>0</v>
      </c>
      <c r="SK66" s="10">
        <v>0</v>
      </c>
      <c r="SL66" s="10">
        <v>0</v>
      </c>
      <c r="SM66" s="10">
        <v>0</v>
      </c>
      <c r="SN66" s="10">
        <v>0</v>
      </c>
      <c r="SO66" s="10">
        <v>0</v>
      </c>
      <c r="SP66" s="10">
        <v>0</v>
      </c>
      <c r="SS66" s="10">
        <v>1</v>
      </c>
      <c r="ST66" s="10">
        <v>1</v>
      </c>
      <c r="SU66" s="10" t="s">
        <v>657</v>
      </c>
      <c r="SV66" s="10" t="s">
        <v>657</v>
      </c>
      <c r="TR66" s="10" t="s">
        <v>652</v>
      </c>
      <c r="TT66" s="10" t="s">
        <v>653</v>
      </c>
      <c r="TV66" s="10" t="s">
        <v>654</v>
      </c>
      <c r="UE66" s="10" t="s">
        <v>2317</v>
      </c>
      <c r="UF66" s="10" t="s">
        <v>2318</v>
      </c>
      <c r="UG66" s="10" t="s">
        <v>1775</v>
      </c>
      <c r="UH66" s="10" t="s">
        <v>2318</v>
      </c>
      <c r="UK66" s="10" t="s">
        <v>2318</v>
      </c>
      <c r="UL66" s="10" t="s">
        <v>2318</v>
      </c>
      <c r="UM66" s="10" t="s">
        <v>2318</v>
      </c>
      <c r="UN66" s="10" t="s">
        <v>2318</v>
      </c>
      <c r="UQ66" s="10" t="s">
        <v>645</v>
      </c>
      <c r="UR66" s="10" t="s">
        <v>645</v>
      </c>
      <c r="US66" s="10" t="s">
        <v>658</v>
      </c>
      <c r="UT66" s="10" t="s">
        <v>659</v>
      </c>
      <c r="UV66" s="10" t="s">
        <v>572</v>
      </c>
      <c r="UW66" s="10" t="s">
        <v>630</v>
      </c>
      <c r="UX66" s="10" t="s">
        <v>660</v>
      </c>
      <c r="UY66" s="10" t="s">
        <v>577</v>
      </c>
      <c r="UZ66" s="10" t="s">
        <v>661</v>
      </c>
      <c r="VA66" s="10" t="s">
        <v>662</v>
      </c>
      <c r="VB66" s="10" t="s">
        <v>572</v>
      </c>
    </row>
    <row r="67" spans="1:574" s="10" customFormat="1" x14ac:dyDescent="0.25">
      <c r="A67" s="10" t="s">
        <v>572</v>
      </c>
      <c r="B67" s="10" t="s">
        <v>2332</v>
      </c>
      <c r="C67" s="10">
        <v>999</v>
      </c>
      <c r="D67" s="10" t="s">
        <v>2333</v>
      </c>
      <c r="E67" s="10">
        <v>999</v>
      </c>
      <c r="F67" s="10" t="s">
        <v>713</v>
      </c>
      <c r="G67" s="10" t="s">
        <v>713</v>
      </c>
      <c r="H67" s="10" t="s">
        <v>572</v>
      </c>
      <c r="I67" s="10" t="s">
        <v>578</v>
      </c>
      <c r="J67" s="10" t="s">
        <v>578</v>
      </c>
      <c r="K67" s="10" t="s">
        <v>577</v>
      </c>
      <c r="L67" s="10" t="s">
        <v>648</v>
      </c>
      <c r="M67" s="10" t="s">
        <v>1954</v>
      </c>
      <c r="N67" s="10" t="s">
        <v>577</v>
      </c>
      <c r="Q67" s="10" t="s">
        <v>572</v>
      </c>
      <c r="T67" s="10" t="s">
        <v>577</v>
      </c>
      <c r="U67" s="14" t="s">
        <v>1782</v>
      </c>
      <c r="V67" s="14" t="s">
        <v>1781</v>
      </c>
      <c r="W67" s="10" t="s">
        <v>572</v>
      </c>
      <c r="X67" s="10">
        <v>310737020</v>
      </c>
      <c r="Y67" s="10">
        <v>310737020</v>
      </c>
      <c r="Z67" s="10" t="s">
        <v>572</v>
      </c>
      <c r="AA67" s="10" t="s">
        <v>581</v>
      </c>
      <c r="AB67" s="10" t="s">
        <v>581</v>
      </c>
      <c r="AC67" s="10" t="s">
        <v>572</v>
      </c>
      <c r="AD67" s="10" t="s">
        <v>582</v>
      </c>
      <c r="AE67" s="10" t="s">
        <v>582</v>
      </c>
      <c r="AF67" s="10" t="s">
        <v>572</v>
      </c>
      <c r="AG67" s="10" t="s">
        <v>583</v>
      </c>
      <c r="AH67" s="10" t="s">
        <v>583</v>
      </c>
      <c r="AI67" s="10" t="s">
        <v>572</v>
      </c>
      <c r="AL67" s="10" t="s">
        <v>572</v>
      </c>
      <c r="AO67" s="10" t="s">
        <v>577</v>
      </c>
      <c r="AP67" s="10">
        <v>2665</v>
      </c>
      <c r="AQ67" s="10">
        <v>550</v>
      </c>
      <c r="AR67" s="10" t="s">
        <v>577</v>
      </c>
      <c r="AS67" s="10" t="s">
        <v>586</v>
      </c>
      <c r="AT67" s="10" t="s">
        <v>586</v>
      </c>
      <c r="AU67" s="10" t="s">
        <v>577</v>
      </c>
      <c r="AV67" s="10" t="s">
        <v>587</v>
      </c>
      <c r="AW67" s="10" t="s">
        <v>587</v>
      </c>
      <c r="AX67" s="10" t="s">
        <v>577</v>
      </c>
      <c r="AY67" s="10" t="s">
        <v>588</v>
      </c>
      <c r="AZ67" s="10" t="s">
        <v>588</v>
      </c>
      <c r="BA67" s="10" t="s">
        <v>577</v>
      </c>
      <c r="BD67" s="10" t="s">
        <v>572</v>
      </c>
      <c r="BG67" s="10" t="s">
        <v>577</v>
      </c>
      <c r="BJ67" s="10" t="s">
        <v>577</v>
      </c>
      <c r="BM67" s="10" t="s">
        <v>577</v>
      </c>
      <c r="BP67" s="10" t="s">
        <v>572</v>
      </c>
      <c r="BQ67" s="14" t="s">
        <v>918</v>
      </c>
      <c r="BR67" s="14" t="s">
        <v>1794</v>
      </c>
      <c r="BS67" s="10" t="s">
        <v>577</v>
      </c>
      <c r="BU67" s="10">
        <v>169.96</v>
      </c>
      <c r="BV67" s="10">
        <v>299.75</v>
      </c>
      <c r="BW67" s="10">
        <v>107.25</v>
      </c>
      <c r="BX67" s="10">
        <v>30</v>
      </c>
      <c r="BY67" s="10">
        <v>30</v>
      </c>
      <c r="BZ67" s="10" t="s">
        <v>577</v>
      </c>
      <c r="CC67" s="10" t="s">
        <v>577</v>
      </c>
      <c r="CF67" s="10" t="s">
        <v>572</v>
      </c>
      <c r="CG67" s="10">
        <v>0</v>
      </c>
      <c r="CH67" s="10">
        <v>125</v>
      </c>
      <c r="CI67" s="10" t="s">
        <v>577</v>
      </c>
      <c r="CJ67" s="10">
        <v>450</v>
      </c>
      <c r="CK67" s="10">
        <v>134.06</v>
      </c>
      <c r="CL67" s="10" t="s">
        <v>572</v>
      </c>
      <c r="CM67" s="10">
        <v>450</v>
      </c>
      <c r="CN67" s="10">
        <v>134.06</v>
      </c>
      <c r="CO67" s="10" t="s">
        <v>577</v>
      </c>
      <c r="CP67" s="10">
        <v>125</v>
      </c>
      <c r="CQ67" s="10">
        <v>125</v>
      </c>
      <c r="CR67" s="10" t="s">
        <v>572</v>
      </c>
      <c r="CS67" s="10">
        <v>125</v>
      </c>
      <c r="CT67" s="10">
        <v>125</v>
      </c>
      <c r="CU67" s="10" t="s">
        <v>572</v>
      </c>
      <c r="CV67" s="10">
        <v>84.75</v>
      </c>
      <c r="CW67" s="10">
        <v>57.69</v>
      </c>
      <c r="CX67" s="10" t="s">
        <v>577</v>
      </c>
      <c r="CY67" s="10">
        <v>0</v>
      </c>
      <c r="CZ67" s="10">
        <v>125</v>
      </c>
      <c r="DA67" s="10" t="s">
        <v>572</v>
      </c>
      <c r="DB67" s="10">
        <v>186.63</v>
      </c>
      <c r="DC67" s="10">
        <v>231.76</v>
      </c>
      <c r="DD67" s="10" t="s">
        <v>577</v>
      </c>
      <c r="DE67" s="10">
        <v>72.989999999999995</v>
      </c>
      <c r="DF67" s="10">
        <v>27.2</v>
      </c>
      <c r="DG67" s="10" t="s">
        <v>577</v>
      </c>
      <c r="DJ67" s="10" t="s">
        <v>577</v>
      </c>
      <c r="DK67" s="10">
        <v>29.14</v>
      </c>
      <c r="DL67" s="10">
        <v>245.14</v>
      </c>
      <c r="DM67" s="10" t="s">
        <v>577</v>
      </c>
      <c r="DN67" s="10">
        <v>239.42</v>
      </c>
      <c r="DO67" s="10">
        <v>53.82</v>
      </c>
      <c r="DP67" s="10">
        <v>111.43</v>
      </c>
      <c r="DS67" s="10" t="s">
        <v>577</v>
      </c>
      <c r="DV67" s="10" t="s">
        <v>572</v>
      </c>
      <c r="DY67" s="10" t="s">
        <v>572</v>
      </c>
      <c r="EB67" s="10" t="s">
        <v>572</v>
      </c>
      <c r="EC67" s="10" t="s">
        <v>1775</v>
      </c>
      <c r="ED67" s="10" t="s">
        <v>2318</v>
      </c>
      <c r="EE67" s="10">
        <v>1479016</v>
      </c>
      <c r="EF67" s="10">
        <v>1479016</v>
      </c>
      <c r="EG67" s="10">
        <v>1740998</v>
      </c>
      <c r="EH67" s="10">
        <v>511355328560</v>
      </c>
      <c r="EI67" s="10" t="s">
        <v>1775</v>
      </c>
      <c r="EJ67" s="10" t="s">
        <v>1775</v>
      </c>
      <c r="EK67" s="10">
        <v>2</v>
      </c>
      <c r="EL67" s="10">
        <v>0</v>
      </c>
      <c r="EM67" s="10">
        <v>1</v>
      </c>
      <c r="EN67" s="10">
        <v>1</v>
      </c>
      <c r="EO67" s="10">
        <v>4336</v>
      </c>
      <c r="EP67" s="10">
        <v>4336</v>
      </c>
      <c r="EQ67" s="10" t="s">
        <v>607</v>
      </c>
      <c r="ER67" s="10" t="s">
        <v>607</v>
      </c>
      <c r="ES67" s="10" t="s">
        <v>608</v>
      </c>
      <c r="ET67" s="10" t="s">
        <v>608</v>
      </c>
      <c r="EW67" s="10">
        <v>0</v>
      </c>
      <c r="EX67" s="10">
        <v>0</v>
      </c>
      <c r="EY67" s="10" t="s">
        <v>2317</v>
      </c>
      <c r="EZ67" s="10" t="s">
        <v>2318</v>
      </c>
      <c r="FA67" s="10">
        <v>2</v>
      </c>
      <c r="FB67" s="10">
        <v>2</v>
      </c>
      <c r="FC67" s="10">
        <v>1</v>
      </c>
      <c r="FD67" s="10">
        <v>1</v>
      </c>
      <c r="FE67" s="10">
        <v>0</v>
      </c>
      <c r="FF67" s="10">
        <v>0</v>
      </c>
      <c r="FG67" s="10">
        <v>0</v>
      </c>
      <c r="FH67" s="10">
        <v>0</v>
      </c>
      <c r="FI67" s="10">
        <v>1</v>
      </c>
      <c r="FJ67" s="10">
        <v>1</v>
      </c>
      <c r="FK67" s="10">
        <v>0</v>
      </c>
      <c r="FL67" s="10">
        <v>0</v>
      </c>
      <c r="FM67" s="10" t="s">
        <v>2317</v>
      </c>
      <c r="FN67" s="10" t="s">
        <v>2318</v>
      </c>
      <c r="FO67" s="10">
        <v>3</v>
      </c>
      <c r="FP67" s="10">
        <v>3</v>
      </c>
      <c r="FS67" s="10">
        <v>262.99</v>
      </c>
      <c r="FT67" s="10">
        <v>262.99</v>
      </c>
      <c r="FY67" s="10">
        <v>1053847186</v>
      </c>
      <c r="FZ67" s="10">
        <v>1053847186</v>
      </c>
      <c r="GA67" s="10" t="s">
        <v>616</v>
      </c>
      <c r="GB67" s="10" t="s">
        <v>617</v>
      </c>
      <c r="GM67" s="10">
        <v>85.99</v>
      </c>
      <c r="GN67" s="10">
        <v>16.989999999999998</v>
      </c>
      <c r="GO67" s="10">
        <v>125.74</v>
      </c>
      <c r="GP67" s="10">
        <v>164.73</v>
      </c>
      <c r="GQ67" s="10" t="s">
        <v>576</v>
      </c>
      <c r="GR67" s="10" t="s">
        <v>576</v>
      </c>
      <c r="GS67" s="10" t="s">
        <v>620</v>
      </c>
      <c r="GT67" s="10" t="s">
        <v>620</v>
      </c>
      <c r="GU67" s="10" t="s">
        <v>621</v>
      </c>
      <c r="GV67" s="10" t="s">
        <v>621</v>
      </c>
      <c r="GW67" s="10" t="s">
        <v>622</v>
      </c>
      <c r="GX67" s="10" t="s">
        <v>622</v>
      </c>
      <c r="GY67" s="10" t="s">
        <v>623</v>
      </c>
      <c r="GZ67" s="10" t="s">
        <v>623</v>
      </c>
      <c r="HC67" s="10">
        <v>1</v>
      </c>
      <c r="HD67" s="10">
        <v>1</v>
      </c>
      <c r="HE67" s="10" t="s">
        <v>2318</v>
      </c>
      <c r="HF67" s="10" t="s">
        <v>2317</v>
      </c>
      <c r="HG67" s="10" t="s">
        <v>624</v>
      </c>
      <c r="HH67" s="10" t="s">
        <v>625</v>
      </c>
      <c r="HM67" s="10">
        <v>1479016</v>
      </c>
      <c r="HN67" s="10">
        <v>1479016</v>
      </c>
      <c r="HO67" s="10" t="s">
        <v>1775</v>
      </c>
      <c r="HP67" s="10" t="s">
        <v>2318</v>
      </c>
      <c r="HQ67" s="10" t="s">
        <v>627</v>
      </c>
      <c r="HR67" s="10" t="s">
        <v>627</v>
      </c>
      <c r="HS67" s="10" t="s">
        <v>2318</v>
      </c>
      <c r="HT67" s="10" t="s">
        <v>2318</v>
      </c>
      <c r="HU67" s="10" t="s">
        <v>587</v>
      </c>
      <c r="HV67" s="10" t="s">
        <v>587</v>
      </c>
      <c r="HW67" s="10">
        <v>5.43</v>
      </c>
      <c r="HX67" s="10">
        <v>278.05</v>
      </c>
      <c r="HY67" s="10">
        <v>200.01</v>
      </c>
      <c r="HZ67" s="10">
        <v>91.59</v>
      </c>
      <c r="IA67" s="10">
        <v>1164464350</v>
      </c>
      <c r="IB67" s="10">
        <v>1164464350</v>
      </c>
      <c r="IC67" s="10">
        <v>2</v>
      </c>
      <c r="ID67" s="10">
        <v>2</v>
      </c>
      <c r="IE67" s="10" t="s">
        <v>630</v>
      </c>
      <c r="IF67" s="10" t="s">
        <v>630</v>
      </c>
      <c r="IG67" s="10">
        <v>0</v>
      </c>
      <c r="IH67" s="10">
        <v>0</v>
      </c>
      <c r="IK67" s="10">
        <v>10.199999999999999</v>
      </c>
      <c r="IL67" s="10">
        <v>10.199999999999999</v>
      </c>
      <c r="IM67" s="10">
        <v>98500</v>
      </c>
      <c r="IN67" s="10">
        <v>98500</v>
      </c>
      <c r="IO67" s="10" t="s">
        <v>632</v>
      </c>
      <c r="IP67" s="10" t="s">
        <v>632</v>
      </c>
      <c r="IS67" s="10" t="s">
        <v>1775</v>
      </c>
      <c r="IT67" s="10" t="s">
        <v>2318</v>
      </c>
      <c r="IW67" s="10" t="s">
        <v>1775</v>
      </c>
      <c r="IX67" s="10" t="s">
        <v>1775</v>
      </c>
      <c r="IY67" s="10" t="s">
        <v>2317</v>
      </c>
      <c r="IZ67" s="10" t="s">
        <v>2318</v>
      </c>
      <c r="JA67" s="10" t="s">
        <v>634</v>
      </c>
      <c r="JC67" s="10" t="s">
        <v>2317</v>
      </c>
      <c r="JD67" s="10" t="s">
        <v>1775</v>
      </c>
      <c r="JE67" s="10" t="s">
        <v>635</v>
      </c>
      <c r="JF67" s="10" t="s">
        <v>635</v>
      </c>
      <c r="JG67" s="10">
        <v>222.05</v>
      </c>
      <c r="JH67" s="10">
        <v>59.18</v>
      </c>
      <c r="JI67" s="10">
        <v>271</v>
      </c>
      <c r="JJ67" s="10">
        <v>246.75</v>
      </c>
      <c r="JK67" s="10">
        <v>0</v>
      </c>
      <c r="JL67" s="10">
        <v>0</v>
      </c>
      <c r="JM67" s="10">
        <v>232.47</v>
      </c>
      <c r="JN67" s="10">
        <v>52.25</v>
      </c>
      <c r="JO67" s="10">
        <v>186.35</v>
      </c>
      <c r="JP67" s="10">
        <v>123.01</v>
      </c>
      <c r="JQ67" s="10">
        <v>0</v>
      </c>
      <c r="JR67" s="10">
        <v>0</v>
      </c>
      <c r="JS67" s="10">
        <v>0.1</v>
      </c>
      <c r="JT67" s="10">
        <v>0.1</v>
      </c>
      <c r="JU67" s="10">
        <v>249.85</v>
      </c>
      <c r="JV67" s="10">
        <v>269.63</v>
      </c>
      <c r="JW67" s="10">
        <v>268.60000000000002</v>
      </c>
      <c r="JX67" s="10">
        <v>281.01</v>
      </c>
      <c r="JY67" s="10">
        <v>171.37</v>
      </c>
      <c r="JZ67" s="10">
        <v>289.56</v>
      </c>
      <c r="KA67" s="10">
        <v>0</v>
      </c>
      <c r="KB67" s="10">
        <v>0</v>
      </c>
      <c r="KC67" s="10">
        <v>0</v>
      </c>
      <c r="KD67" s="10">
        <v>0</v>
      </c>
      <c r="KE67" s="10">
        <v>0</v>
      </c>
      <c r="KF67" s="10">
        <v>0</v>
      </c>
      <c r="KG67" s="10">
        <v>1</v>
      </c>
      <c r="KH67" s="10">
        <v>1.0001</v>
      </c>
      <c r="KI67" s="10">
        <v>2</v>
      </c>
      <c r="KJ67" s="10">
        <v>2</v>
      </c>
      <c r="KK67" s="10">
        <v>256.79000000000002</v>
      </c>
      <c r="KL67" s="10">
        <v>123.82</v>
      </c>
      <c r="KM67" s="10">
        <v>165.87</v>
      </c>
      <c r="KN67" s="10">
        <v>267.73</v>
      </c>
      <c r="KO67" s="10">
        <v>1.28</v>
      </c>
      <c r="KP67" s="10">
        <v>1.69</v>
      </c>
      <c r="KQ67" s="10">
        <v>0</v>
      </c>
      <c r="KR67" s="10">
        <v>0</v>
      </c>
      <c r="KS67" s="10">
        <v>0</v>
      </c>
      <c r="KT67" s="10">
        <v>0</v>
      </c>
      <c r="KU67" s="10">
        <v>269.82</v>
      </c>
      <c r="KV67" s="10">
        <v>268.13</v>
      </c>
      <c r="KW67" s="10">
        <v>132.85</v>
      </c>
      <c r="KX67" s="10">
        <v>264.79000000000002</v>
      </c>
      <c r="LQ67" s="10">
        <v>0</v>
      </c>
      <c r="LR67" s="10">
        <v>0</v>
      </c>
      <c r="LY67" s="10">
        <v>0</v>
      </c>
      <c r="LZ67" s="10">
        <v>0</v>
      </c>
      <c r="ME67" s="10" t="s">
        <v>645</v>
      </c>
      <c r="MF67" s="10" t="s">
        <v>645</v>
      </c>
      <c r="MG67" s="10" t="s">
        <v>587</v>
      </c>
      <c r="MH67" s="10" t="s">
        <v>587</v>
      </c>
      <c r="MI67" s="10" t="s">
        <v>576</v>
      </c>
      <c r="MJ67" s="10" t="s">
        <v>576</v>
      </c>
      <c r="MK67" s="10">
        <v>196.39</v>
      </c>
      <c r="ML67" s="10">
        <v>65.459999999999994</v>
      </c>
      <c r="MQ67" s="10">
        <v>0</v>
      </c>
      <c r="MR67" s="10">
        <v>0</v>
      </c>
      <c r="MS67" s="10">
        <v>182.72</v>
      </c>
      <c r="MT67" s="10">
        <v>95.16</v>
      </c>
      <c r="NG67" s="10" t="s">
        <v>2318</v>
      </c>
      <c r="NH67" s="10" t="s">
        <v>2317</v>
      </c>
      <c r="NI67" s="10">
        <v>246</v>
      </c>
      <c r="NJ67" s="10">
        <v>123534</v>
      </c>
      <c r="NO67" s="10">
        <v>999</v>
      </c>
      <c r="NP67" s="10">
        <v>999</v>
      </c>
      <c r="NQ67" s="10">
        <v>75</v>
      </c>
      <c r="NR67" s="10">
        <v>75</v>
      </c>
      <c r="NS67" s="10">
        <v>0</v>
      </c>
      <c r="NT67" s="10">
        <v>0</v>
      </c>
      <c r="NU67" s="10">
        <v>0</v>
      </c>
      <c r="NV67" s="10">
        <v>0</v>
      </c>
      <c r="NW67" s="10">
        <v>0</v>
      </c>
      <c r="NX67" s="10">
        <v>0</v>
      </c>
      <c r="NY67" s="10">
        <v>0</v>
      </c>
      <c r="NZ67" s="10">
        <v>0</v>
      </c>
      <c r="OM67" s="10" t="s">
        <v>2317</v>
      </c>
      <c r="ON67" s="10" t="s">
        <v>1775</v>
      </c>
      <c r="OW67" s="10" t="s">
        <v>649</v>
      </c>
      <c r="OX67" s="10" t="s">
        <v>649</v>
      </c>
      <c r="PA67" s="10">
        <v>1</v>
      </c>
      <c r="PB67" s="10">
        <v>0</v>
      </c>
      <c r="PK67" s="10">
        <v>0</v>
      </c>
      <c r="PL67" s="10">
        <v>10.199999999999999</v>
      </c>
      <c r="PM67" s="10">
        <v>2.5</v>
      </c>
      <c r="PN67" s="10">
        <v>2.5</v>
      </c>
      <c r="PQ67" s="10" t="s">
        <v>2318</v>
      </c>
      <c r="PR67" s="10" t="s">
        <v>1775</v>
      </c>
      <c r="PU67" s="10">
        <v>0</v>
      </c>
      <c r="PV67" s="10">
        <v>0</v>
      </c>
      <c r="PW67" s="10">
        <v>0</v>
      </c>
      <c r="PX67" s="10">
        <v>0</v>
      </c>
      <c r="QC67" s="10">
        <v>81.13</v>
      </c>
      <c r="QD67" s="10">
        <v>184.36</v>
      </c>
      <c r="QF67" s="10">
        <v>1</v>
      </c>
      <c r="QH67" s="10" t="s">
        <v>652</v>
      </c>
      <c r="QJ67" s="10" t="s">
        <v>653</v>
      </c>
      <c r="QL67" s="10" t="s">
        <v>654</v>
      </c>
      <c r="QM67" s="10">
        <v>0</v>
      </c>
      <c r="QN67" s="10">
        <v>0</v>
      </c>
      <c r="QO67" s="10">
        <v>0</v>
      </c>
      <c r="QP67" s="10">
        <v>402.96</v>
      </c>
      <c r="QQ67" s="10">
        <v>24.37</v>
      </c>
      <c r="QR67" s="10">
        <v>243.23</v>
      </c>
      <c r="QS67" s="10">
        <v>0</v>
      </c>
      <c r="QT67" s="10">
        <v>0</v>
      </c>
      <c r="QU67" s="10">
        <v>4.03</v>
      </c>
      <c r="QV67" s="10">
        <v>4.03</v>
      </c>
      <c r="QW67" s="10">
        <v>1</v>
      </c>
      <c r="QX67" s="10">
        <v>0</v>
      </c>
      <c r="QY67" s="10">
        <v>2</v>
      </c>
      <c r="RA67" s="10">
        <v>266.51</v>
      </c>
      <c r="RB67" s="10">
        <v>115.21</v>
      </c>
      <c r="RC67" s="10">
        <v>125</v>
      </c>
      <c r="RD67" s="10">
        <v>125</v>
      </c>
      <c r="RE67" s="10" t="s">
        <v>2318</v>
      </c>
      <c r="RF67" s="10" t="s">
        <v>2317</v>
      </c>
      <c r="RG67" s="10">
        <v>0</v>
      </c>
      <c r="RH67" s="10">
        <v>0</v>
      </c>
      <c r="RI67" s="10">
        <v>0</v>
      </c>
      <c r="RJ67" s="10">
        <v>0</v>
      </c>
      <c r="RK67" s="10" t="s">
        <v>2317</v>
      </c>
      <c r="RL67" s="10" t="s">
        <v>1775</v>
      </c>
      <c r="RM67" s="10">
        <v>0</v>
      </c>
      <c r="RN67" s="10">
        <v>0</v>
      </c>
      <c r="RO67" s="10">
        <v>0</v>
      </c>
      <c r="RP67" s="10">
        <v>0</v>
      </c>
      <c r="RQ67" s="10" t="s">
        <v>2318</v>
      </c>
      <c r="RR67" s="10" t="s">
        <v>2317</v>
      </c>
      <c r="RS67" s="10" t="s">
        <v>1775</v>
      </c>
      <c r="RT67" s="10" t="s">
        <v>2318</v>
      </c>
      <c r="RU67" s="10">
        <v>83.03</v>
      </c>
      <c r="RV67" s="10">
        <v>142.24</v>
      </c>
      <c r="RW67" s="10">
        <v>158.30000000000001</v>
      </c>
      <c r="RX67" s="10">
        <v>265.37</v>
      </c>
      <c r="RY67" s="10">
        <v>0</v>
      </c>
      <c r="RZ67" s="10">
        <v>0</v>
      </c>
      <c r="SA67" s="10">
        <v>61.5</v>
      </c>
      <c r="SB67" s="10">
        <v>282.27999999999997</v>
      </c>
      <c r="SC67" s="10">
        <v>182.2</v>
      </c>
      <c r="SD67" s="10">
        <v>16.84</v>
      </c>
      <c r="SE67" s="10">
        <v>0</v>
      </c>
      <c r="SF67" s="10">
        <v>0</v>
      </c>
      <c r="SG67" s="10">
        <v>0</v>
      </c>
      <c r="SH67" s="10">
        <v>0</v>
      </c>
      <c r="SK67" s="10">
        <v>0</v>
      </c>
      <c r="SL67" s="10">
        <v>0</v>
      </c>
      <c r="SM67" s="10">
        <v>0</v>
      </c>
      <c r="SN67" s="10">
        <v>0</v>
      </c>
      <c r="SO67" s="10">
        <v>0</v>
      </c>
      <c r="SP67" s="10">
        <v>0</v>
      </c>
      <c r="SS67" s="10">
        <v>1</v>
      </c>
      <c r="ST67" s="10">
        <v>1</v>
      </c>
      <c r="SU67" s="10" t="s">
        <v>657</v>
      </c>
      <c r="SV67" s="10" t="s">
        <v>657</v>
      </c>
      <c r="TR67" s="10" t="s">
        <v>652</v>
      </c>
      <c r="TT67" s="10" t="s">
        <v>653</v>
      </c>
      <c r="TV67" s="10" t="s">
        <v>654</v>
      </c>
      <c r="UE67" s="10" t="s">
        <v>2318</v>
      </c>
      <c r="UF67" s="10" t="s">
        <v>2317</v>
      </c>
      <c r="UG67" s="10" t="s">
        <v>1775</v>
      </c>
      <c r="UH67" s="10" t="s">
        <v>1775</v>
      </c>
      <c r="UK67" s="10" t="s">
        <v>2318</v>
      </c>
      <c r="UL67" s="10" t="s">
        <v>1775</v>
      </c>
      <c r="UM67" s="10" t="s">
        <v>1775</v>
      </c>
      <c r="UN67" s="10" t="s">
        <v>2318</v>
      </c>
      <c r="UQ67" s="10" t="s">
        <v>645</v>
      </c>
      <c r="UR67" s="10" t="s">
        <v>645</v>
      </c>
      <c r="US67" s="10" t="s">
        <v>658</v>
      </c>
      <c r="UT67" s="10" t="s">
        <v>659</v>
      </c>
      <c r="UV67" s="10" t="s">
        <v>577</v>
      </c>
      <c r="UW67" s="10" t="s">
        <v>630</v>
      </c>
      <c r="UX67" s="10" t="s">
        <v>660</v>
      </c>
      <c r="UY67" s="10" t="s">
        <v>577</v>
      </c>
      <c r="UZ67" s="10" t="s">
        <v>661</v>
      </c>
      <c r="VA67" s="10" t="s">
        <v>662</v>
      </c>
      <c r="VB67" s="10" t="s">
        <v>572</v>
      </c>
    </row>
    <row r="68" spans="1:574" s="10" customFormat="1" x14ac:dyDescent="0.25">
      <c r="A68" s="10" t="s">
        <v>572</v>
      </c>
      <c r="B68" s="10" t="s">
        <v>2334</v>
      </c>
      <c r="C68" s="10">
        <v>999</v>
      </c>
      <c r="D68" s="10" t="s">
        <v>2335</v>
      </c>
      <c r="E68" s="10">
        <v>999</v>
      </c>
      <c r="F68" s="10" t="s">
        <v>713</v>
      </c>
      <c r="G68" s="10" t="s">
        <v>713</v>
      </c>
      <c r="H68" s="10" t="s">
        <v>572</v>
      </c>
      <c r="I68" s="10" t="s">
        <v>578</v>
      </c>
      <c r="J68" s="10" t="s">
        <v>578</v>
      </c>
      <c r="K68" s="10" t="s">
        <v>572</v>
      </c>
      <c r="L68" s="10" t="s">
        <v>648</v>
      </c>
      <c r="M68" s="10" t="s">
        <v>1954</v>
      </c>
      <c r="N68" s="10" t="s">
        <v>577</v>
      </c>
      <c r="Q68" s="10" t="s">
        <v>577</v>
      </c>
      <c r="T68" s="10" t="s">
        <v>577</v>
      </c>
      <c r="U68" s="14" t="s">
        <v>1782</v>
      </c>
      <c r="V68" s="14" t="s">
        <v>1781</v>
      </c>
      <c r="W68" s="10" t="s">
        <v>577</v>
      </c>
      <c r="X68" s="10">
        <v>310737020</v>
      </c>
      <c r="Y68" s="10">
        <v>310737020</v>
      </c>
      <c r="Z68" s="10" t="s">
        <v>572</v>
      </c>
      <c r="AA68" s="10" t="s">
        <v>581</v>
      </c>
      <c r="AB68" s="10" t="s">
        <v>581</v>
      </c>
      <c r="AC68" s="10" t="s">
        <v>572</v>
      </c>
      <c r="AD68" s="10" t="s">
        <v>582</v>
      </c>
      <c r="AE68" s="10" t="s">
        <v>582</v>
      </c>
      <c r="AF68" s="10" t="s">
        <v>577</v>
      </c>
      <c r="AG68" s="10" t="s">
        <v>583</v>
      </c>
      <c r="AH68" s="10" t="s">
        <v>583</v>
      </c>
      <c r="AI68" s="10" t="s">
        <v>572</v>
      </c>
      <c r="AL68" s="10" t="s">
        <v>577</v>
      </c>
      <c r="AO68" s="10" t="s">
        <v>572</v>
      </c>
      <c r="AP68" s="10">
        <v>2665</v>
      </c>
      <c r="AQ68" s="10">
        <v>550</v>
      </c>
      <c r="AR68" s="10" t="s">
        <v>577</v>
      </c>
      <c r="AS68" s="10" t="s">
        <v>586</v>
      </c>
      <c r="AT68" s="10" t="s">
        <v>586</v>
      </c>
      <c r="AU68" s="10" t="s">
        <v>572</v>
      </c>
      <c r="AV68" s="10" t="s">
        <v>587</v>
      </c>
      <c r="AW68" s="10" t="s">
        <v>587</v>
      </c>
      <c r="AX68" s="10" t="s">
        <v>572</v>
      </c>
      <c r="AY68" s="10" t="s">
        <v>588</v>
      </c>
      <c r="AZ68" s="10" t="s">
        <v>588</v>
      </c>
      <c r="BA68" s="10" t="s">
        <v>577</v>
      </c>
      <c r="BD68" s="10" t="s">
        <v>572</v>
      </c>
      <c r="BG68" s="10" t="s">
        <v>572</v>
      </c>
      <c r="BJ68" s="10" t="s">
        <v>577</v>
      </c>
      <c r="BM68" s="10" t="s">
        <v>577</v>
      </c>
      <c r="BP68" s="10" t="s">
        <v>577</v>
      </c>
      <c r="BQ68" s="14" t="s">
        <v>2321</v>
      </c>
      <c r="BS68" s="10" t="s">
        <v>577</v>
      </c>
      <c r="BU68" s="10">
        <v>252.65</v>
      </c>
      <c r="BV68" s="10">
        <v>36.21</v>
      </c>
      <c r="BW68" s="10">
        <v>9.4</v>
      </c>
      <c r="BX68" s="10">
        <v>30</v>
      </c>
      <c r="BY68" s="10">
        <v>30</v>
      </c>
      <c r="BZ68" s="10" t="s">
        <v>572</v>
      </c>
      <c r="CC68" s="10" t="s">
        <v>577</v>
      </c>
      <c r="CF68" s="10" t="s">
        <v>577</v>
      </c>
      <c r="CG68" s="10">
        <v>0</v>
      </c>
      <c r="CH68" s="10">
        <v>125</v>
      </c>
      <c r="CI68" s="10" t="s">
        <v>572</v>
      </c>
      <c r="CJ68" s="10">
        <v>450</v>
      </c>
      <c r="CK68" s="10">
        <v>134.06</v>
      </c>
      <c r="CL68" s="10" t="s">
        <v>577</v>
      </c>
      <c r="CM68" s="10">
        <v>450</v>
      </c>
      <c r="CN68" s="10">
        <v>134.06</v>
      </c>
      <c r="CO68" s="10" t="s">
        <v>577</v>
      </c>
      <c r="CP68" s="10">
        <v>125</v>
      </c>
      <c r="CQ68" s="10">
        <v>125</v>
      </c>
      <c r="CR68" s="10" t="s">
        <v>572</v>
      </c>
      <c r="CS68" s="10">
        <v>125</v>
      </c>
      <c r="CT68" s="10">
        <v>125</v>
      </c>
      <c r="CU68" s="10" t="s">
        <v>572</v>
      </c>
      <c r="CV68" s="10">
        <v>134.69999999999999</v>
      </c>
      <c r="CW68" s="10">
        <v>280.45999999999998</v>
      </c>
      <c r="CX68" s="10" t="s">
        <v>577</v>
      </c>
      <c r="CY68" s="10">
        <v>0</v>
      </c>
      <c r="CZ68" s="10">
        <v>125</v>
      </c>
      <c r="DA68" s="10" t="s">
        <v>572</v>
      </c>
      <c r="DB68" s="10">
        <v>149.91999999999999</v>
      </c>
      <c r="DC68" s="10">
        <v>238.19</v>
      </c>
      <c r="DD68" s="10" t="s">
        <v>572</v>
      </c>
      <c r="DE68" s="10">
        <v>8.83</v>
      </c>
      <c r="DF68" s="10">
        <v>294.64</v>
      </c>
      <c r="DG68" s="10" t="s">
        <v>572</v>
      </c>
      <c r="DJ68" s="10" t="s">
        <v>572</v>
      </c>
      <c r="DK68" s="10">
        <v>153.81</v>
      </c>
      <c r="DL68" s="10">
        <v>198.92</v>
      </c>
      <c r="DM68" s="10" t="s">
        <v>577</v>
      </c>
      <c r="DN68" s="10">
        <v>126.44</v>
      </c>
      <c r="DO68" s="10">
        <v>97.44</v>
      </c>
      <c r="DP68" s="10">
        <v>187.34</v>
      </c>
      <c r="DS68" s="10" t="s">
        <v>577</v>
      </c>
      <c r="DV68" s="10" t="s">
        <v>572</v>
      </c>
      <c r="DY68" s="10" t="s">
        <v>572</v>
      </c>
      <c r="EB68" s="10" t="s">
        <v>572</v>
      </c>
      <c r="EC68" s="10" t="s">
        <v>2317</v>
      </c>
      <c r="ED68" s="10" t="s">
        <v>2317</v>
      </c>
      <c r="EE68" s="10">
        <v>1479016</v>
      </c>
      <c r="EF68" s="10">
        <v>1479016</v>
      </c>
      <c r="EG68" s="10">
        <v>1740998</v>
      </c>
      <c r="EH68" s="10">
        <v>511355328560</v>
      </c>
      <c r="EI68" s="10" t="s">
        <v>2318</v>
      </c>
      <c r="EJ68" s="10" t="s">
        <v>2317</v>
      </c>
      <c r="EK68" s="10">
        <v>2</v>
      </c>
      <c r="EL68" s="10">
        <v>0</v>
      </c>
      <c r="EM68" s="10">
        <v>1</v>
      </c>
      <c r="EN68" s="10">
        <v>1</v>
      </c>
      <c r="EO68" s="10">
        <v>4336</v>
      </c>
      <c r="EP68" s="10">
        <v>4336</v>
      </c>
      <c r="EQ68" s="10" t="s">
        <v>607</v>
      </c>
      <c r="ER68" s="10" t="s">
        <v>607</v>
      </c>
      <c r="ES68" s="10" t="s">
        <v>608</v>
      </c>
      <c r="ET68" s="10" t="s">
        <v>608</v>
      </c>
      <c r="EW68" s="10">
        <v>0</v>
      </c>
      <c r="EX68" s="10">
        <v>0</v>
      </c>
      <c r="EY68" s="10" t="s">
        <v>1775</v>
      </c>
      <c r="EZ68" s="10" t="s">
        <v>2317</v>
      </c>
      <c r="FA68" s="10">
        <v>2</v>
      </c>
      <c r="FB68" s="10">
        <v>2</v>
      </c>
      <c r="FC68" s="10">
        <v>1</v>
      </c>
      <c r="FD68" s="10">
        <v>1</v>
      </c>
      <c r="FE68" s="10">
        <v>0</v>
      </c>
      <c r="FF68" s="10">
        <v>0</v>
      </c>
      <c r="FG68" s="10">
        <v>0</v>
      </c>
      <c r="FH68" s="10">
        <v>0</v>
      </c>
      <c r="FI68" s="10">
        <v>1</v>
      </c>
      <c r="FJ68" s="10">
        <v>1</v>
      </c>
      <c r="FK68" s="10">
        <v>0</v>
      </c>
      <c r="FL68" s="10">
        <v>0</v>
      </c>
      <c r="FM68" s="10" t="s">
        <v>2318</v>
      </c>
      <c r="FN68" s="10" t="s">
        <v>1775</v>
      </c>
      <c r="FO68" s="10">
        <v>3</v>
      </c>
      <c r="FP68" s="10">
        <v>3</v>
      </c>
      <c r="FS68" s="10">
        <v>262.99</v>
      </c>
      <c r="FT68" s="10">
        <v>262.99</v>
      </c>
      <c r="FY68" s="10">
        <v>1053847186</v>
      </c>
      <c r="FZ68" s="10">
        <v>1053847186</v>
      </c>
      <c r="GA68" s="10" t="s">
        <v>616</v>
      </c>
      <c r="GB68" s="10" t="s">
        <v>617</v>
      </c>
      <c r="GM68" s="10">
        <v>13.28</v>
      </c>
      <c r="GN68" s="10">
        <v>68.69</v>
      </c>
      <c r="GO68" s="10">
        <v>60.13</v>
      </c>
      <c r="GP68" s="10">
        <v>79.47</v>
      </c>
      <c r="GQ68" s="10" t="s">
        <v>576</v>
      </c>
      <c r="GR68" s="10" t="s">
        <v>576</v>
      </c>
      <c r="GS68" s="10" t="s">
        <v>620</v>
      </c>
      <c r="GT68" s="10" t="s">
        <v>620</v>
      </c>
      <c r="GU68" s="10" t="s">
        <v>621</v>
      </c>
      <c r="GV68" s="10" t="s">
        <v>621</v>
      </c>
      <c r="GW68" s="10" t="s">
        <v>622</v>
      </c>
      <c r="GX68" s="10" t="s">
        <v>622</v>
      </c>
      <c r="GY68" s="10" t="s">
        <v>623</v>
      </c>
      <c r="GZ68" s="10" t="s">
        <v>623</v>
      </c>
      <c r="HC68" s="10">
        <v>1</v>
      </c>
      <c r="HD68" s="10">
        <v>1</v>
      </c>
      <c r="HE68" s="10" t="s">
        <v>2318</v>
      </c>
      <c r="HF68" s="10" t="s">
        <v>2317</v>
      </c>
      <c r="HG68" s="10" t="s">
        <v>624</v>
      </c>
      <c r="HH68" s="10" t="s">
        <v>625</v>
      </c>
      <c r="HM68" s="10">
        <v>1479016</v>
      </c>
      <c r="HN68" s="10">
        <v>1479016</v>
      </c>
      <c r="HO68" s="10" t="s">
        <v>1775</v>
      </c>
      <c r="HP68" s="10" t="s">
        <v>2317</v>
      </c>
      <c r="HQ68" s="10" t="s">
        <v>627</v>
      </c>
      <c r="HR68" s="10" t="s">
        <v>627</v>
      </c>
      <c r="HS68" s="10" t="s">
        <v>1775</v>
      </c>
      <c r="HT68" s="10" t="s">
        <v>1775</v>
      </c>
      <c r="HU68" s="10" t="s">
        <v>587</v>
      </c>
      <c r="HV68" s="10" t="s">
        <v>587</v>
      </c>
      <c r="HW68" s="10">
        <v>80.319999999999993</v>
      </c>
      <c r="HX68" s="10">
        <v>53.47</v>
      </c>
      <c r="HY68" s="10">
        <v>282.13</v>
      </c>
      <c r="HZ68" s="10">
        <v>154.76</v>
      </c>
      <c r="IA68" s="10">
        <v>1164464350</v>
      </c>
      <c r="IB68" s="10">
        <v>1164464350</v>
      </c>
      <c r="IC68" s="10">
        <v>2</v>
      </c>
      <c r="ID68" s="10">
        <v>2</v>
      </c>
      <c r="IE68" s="10" t="s">
        <v>630</v>
      </c>
      <c r="IF68" s="10" t="s">
        <v>630</v>
      </c>
      <c r="IG68" s="10">
        <v>0</v>
      </c>
      <c r="IH68" s="10">
        <v>0</v>
      </c>
      <c r="IK68" s="10">
        <v>10.199999999999999</v>
      </c>
      <c r="IL68" s="10">
        <v>10.199999999999999</v>
      </c>
      <c r="IM68" s="10">
        <v>98500</v>
      </c>
      <c r="IN68" s="10">
        <v>98500</v>
      </c>
      <c r="IO68" s="10" t="s">
        <v>632</v>
      </c>
      <c r="IP68" s="10" t="s">
        <v>632</v>
      </c>
      <c r="IS68" s="10" t="s">
        <v>1775</v>
      </c>
      <c r="IT68" s="10" t="s">
        <v>2318</v>
      </c>
      <c r="IW68" s="10" t="s">
        <v>2318</v>
      </c>
      <c r="IX68" s="10" t="s">
        <v>2317</v>
      </c>
      <c r="IY68" s="10" t="s">
        <v>1775</v>
      </c>
      <c r="IZ68" s="10" t="s">
        <v>1775</v>
      </c>
      <c r="JA68" s="10" t="s">
        <v>634</v>
      </c>
      <c r="JC68" s="10" t="s">
        <v>1775</v>
      </c>
      <c r="JD68" s="10" t="s">
        <v>2317</v>
      </c>
      <c r="JE68" s="10" t="s">
        <v>635</v>
      </c>
      <c r="JF68" s="10" t="s">
        <v>635</v>
      </c>
      <c r="JG68" s="10">
        <v>172.72</v>
      </c>
      <c r="JH68" s="10">
        <v>211.87</v>
      </c>
      <c r="JI68" s="10">
        <v>140.01</v>
      </c>
      <c r="JJ68" s="10">
        <v>299.70999999999998</v>
      </c>
      <c r="JK68" s="10">
        <v>0</v>
      </c>
      <c r="JL68" s="10">
        <v>0</v>
      </c>
      <c r="JM68" s="10">
        <v>164.27</v>
      </c>
      <c r="JN68" s="10">
        <v>248.36</v>
      </c>
      <c r="JO68" s="10">
        <v>103.49</v>
      </c>
      <c r="JP68" s="10">
        <v>220.42</v>
      </c>
      <c r="JQ68" s="10">
        <v>0</v>
      </c>
      <c r="JR68" s="10">
        <v>0</v>
      </c>
      <c r="JS68" s="10">
        <v>0.1</v>
      </c>
      <c r="JT68" s="10">
        <v>0.1</v>
      </c>
      <c r="JU68" s="10">
        <v>31.89</v>
      </c>
      <c r="JV68" s="10">
        <v>141.82</v>
      </c>
      <c r="JW68" s="10">
        <v>133.47999999999999</v>
      </c>
      <c r="JX68" s="10">
        <v>208.32</v>
      </c>
      <c r="JY68" s="10">
        <v>190.83</v>
      </c>
      <c r="JZ68" s="10">
        <v>223.01</v>
      </c>
      <c r="KA68" s="10">
        <v>0</v>
      </c>
      <c r="KB68" s="10">
        <v>0</v>
      </c>
      <c r="KC68" s="10">
        <v>0</v>
      </c>
      <c r="KD68" s="10">
        <v>0</v>
      </c>
      <c r="KE68" s="10">
        <v>0</v>
      </c>
      <c r="KF68" s="10">
        <v>0</v>
      </c>
      <c r="KG68" s="10">
        <v>1</v>
      </c>
      <c r="KH68" s="10">
        <v>1.0001</v>
      </c>
      <c r="KI68" s="10">
        <v>2</v>
      </c>
      <c r="KJ68" s="10">
        <v>2</v>
      </c>
      <c r="KK68" s="10">
        <v>155.02000000000001</v>
      </c>
      <c r="KL68" s="10">
        <v>99.55</v>
      </c>
      <c r="KM68" s="10">
        <v>188.32</v>
      </c>
      <c r="KN68" s="10">
        <v>44.85</v>
      </c>
      <c r="KO68" s="10">
        <v>1.28</v>
      </c>
      <c r="KP68" s="10">
        <v>1.69</v>
      </c>
      <c r="KQ68" s="10">
        <v>0</v>
      </c>
      <c r="KR68" s="10">
        <v>0</v>
      </c>
      <c r="KS68" s="10">
        <v>0</v>
      </c>
      <c r="KT68" s="10">
        <v>0</v>
      </c>
      <c r="KU68" s="10">
        <v>78.7</v>
      </c>
      <c r="KV68" s="10">
        <v>119.96</v>
      </c>
      <c r="KW68" s="10">
        <v>82.53</v>
      </c>
      <c r="KX68" s="10">
        <v>33.380000000000003</v>
      </c>
      <c r="LQ68" s="10">
        <v>0</v>
      </c>
      <c r="LR68" s="10">
        <v>0</v>
      </c>
      <c r="LY68" s="10">
        <v>0</v>
      </c>
      <c r="LZ68" s="10">
        <v>0</v>
      </c>
      <c r="ME68" s="10" t="s">
        <v>645</v>
      </c>
      <c r="MF68" s="10" t="s">
        <v>645</v>
      </c>
      <c r="MG68" s="10" t="s">
        <v>587</v>
      </c>
      <c r="MH68" s="10" t="s">
        <v>587</v>
      </c>
      <c r="MI68" s="10" t="s">
        <v>576</v>
      </c>
      <c r="MJ68" s="10" t="s">
        <v>576</v>
      </c>
      <c r="MK68" s="10">
        <v>47.98</v>
      </c>
      <c r="ML68" s="10">
        <v>88.26</v>
      </c>
      <c r="MQ68" s="10">
        <v>0</v>
      </c>
      <c r="MR68" s="10">
        <v>0</v>
      </c>
      <c r="MS68" s="10">
        <v>125.71</v>
      </c>
      <c r="MT68" s="10">
        <v>273.97000000000003</v>
      </c>
      <c r="NG68" s="10" t="s">
        <v>2318</v>
      </c>
      <c r="NH68" s="10" t="s">
        <v>1775</v>
      </c>
      <c r="NI68" s="10">
        <v>246</v>
      </c>
      <c r="NJ68" s="10">
        <v>123534</v>
      </c>
      <c r="NO68" s="10">
        <v>999</v>
      </c>
      <c r="NP68" s="10">
        <v>999</v>
      </c>
      <c r="NQ68" s="10">
        <v>75</v>
      </c>
      <c r="NR68" s="10">
        <v>75</v>
      </c>
      <c r="NS68" s="10">
        <v>0</v>
      </c>
      <c r="NT68" s="10">
        <v>0</v>
      </c>
      <c r="NU68" s="10">
        <v>0</v>
      </c>
      <c r="NV68" s="10">
        <v>0</v>
      </c>
      <c r="NW68" s="10">
        <v>0</v>
      </c>
      <c r="NX68" s="10">
        <v>0</v>
      </c>
      <c r="NY68" s="10">
        <v>0</v>
      </c>
      <c r="NZ68" s="10">
        <v>0</v>
      </c>
      <c r="OM68" s="10" t="s">
        <v>1775</v>
      </c>
      <c r="ON68" s="10" t="s">
        <v>2317</v>
      </c>
      <c r="OW68" s="10" t="s">
        <v>649</v>
      </c>
      <c r="OX68" s="10" t="s">
        <v>649</v>
      </c>
      <c r="PA68" s="10">
        <v>1</v>
      </c>
      <c r="PB68" s="10">
        <v>0</v>
      </c>
      <c r="PK68" s="10">
        <v>0</v>
      </c>
      <c r="PL68" s="10">
        <v>10.199999999999999</v>
      </c>
      <c r="PM68" s="10">
        <v>2.5</v>
      </c>
      <c r="PN68" s="10">
        <v>2.5</v>
      </c>
      <c r="PQ68" s="10" t="s">
        <v>2317</v>
      </c>
      <c r="PR68" s="10" t="s">
        <v>2317</v>
      </c>
      <c r="PU68" s="10">
        <v>0</v>
      </c>
      <c r="PV68" s="10">
        <v>0</v>
      </c>
      <c r="PW68" s="10">
        <v>0</v>
      </c>
      <c r="PX68" s="10">
        <v>0</v>
      </c>
      <c r="QC68" s="10">
        <v>230.02</v>
      </c>
      <c r="QD68" s="10">
        <v>93.18</v>
      </c>
      <c r="QF68" s="10">
        <v>1</v>
      </c>
      <c r="QH68" s="10" t="s">
        <v>652</v>
      </c>
      <c r="QJ68" s="10" t="s">
        <v>653</v>
      </c>
      <c r="QL68" s="10" t="s">
        <v>654</v>
      </c>
      <c r="QM68" s="10">
        <v>0</v>
      </c>
      <c r="QN68" s="10">
        <v>0</v>
      </c>
      <c r="QO68" s="10">
        <v>0</v>
      </c>
      <c r="QP68" s="10">
        <v>402.96</v>
      </c>
      <c r="QQ68" s="10">
        <v>185.76</v>
      </c>
      <c r="QR68" s="10">
        <v>208.75</v>
      </c>
      <c r="QS68" s="10">
        <v>0</v>
      </c>
      <c r="QT68" s="10">
        <v>0</v>
      </c>
      <c r="QU68" s="10">
        <v>4.03</v>
      </c>
      <c r="QV68" s="10">
        <v>4.03</v>
      </c>
      <c r="QW68" s="10">
        <v>1</v>
      </c>
      <c r="QX68" s="10">
        <v>0</v>
      </c>
      <c r="QY68" s="10">
        <v>2</v>
      </c>
      <c r="RA68" s="10">
        <v>63.58</v>
      </c>
      <c r="RB68" s="10">
        <v>23.28</v>
      </c>
      <c r="RC68" s="10">
        <v>125</v>
      </c>
      <c r="RD68" s="10">
        <v>125</v>
      </c>
      <c r="RE68" s="10" t="s">
        <v>2317</v>
      </c>
      <c r="RF68" s="10" t="s">
        <v>2317</v>
      </c>
      <c r="RG68" s="10">
        <v>0</v>
      </c>
      <c r="RH68" s="10">
        <v>0</v>
      </c>
      <c r="RI68" s="10">
        <v>0</v>
      </c>
      <c r="RJ68" s="10">
        <v>0</v>
      </c>
      <c r="RK68" s="10" t="s">
        <v>2318</v>
      </c>
      <c r="RL68" s="10" t="s">
        <v>2318</v>
      </c>
      <c r="RM68" s="10">
        <v>0</v>
      </c>
      <c r="RN68" s="10">
        <v>0</v>
      </c>
      <c r="RO68" s="10">
        <v>0</v>
      </c>
      <c r="RP68" s="10">
        <v>0</v>
      </c>
      <c r="RQ68" s="10" t="s">
        <v>2317</v>
      </c>
      <c r="RR68" s="10" t="s">
        <v>2318</v>
      </c>
      <c r="RS68" s="10" t="s">
        <v>1775</v>
      </c>
      <c r="RT68" s="10" t="s">
        <v>2317</v>
      </c>
      <c r="RU68" s="10">
        <v>123.53</v>
      </c>
      <c r="RV68" s="10">
        <v>296.52</v>
      </c>
      <c r="RW68" s="10">
        <v>211.97</v>
      </c>
      <c r="RX68" s="10">
        <v>59.78</v>
      </c>
      <c r="RY68" s="10">
        <v>0</v>
      </c>
      <c r="RZ68" s="10">
        <v>0</v>
      </c>
      <c r="SA68" s="10">
        <v>241.12</v>
      </c>
      <c r="SB68" s="10">
        <v>203.17</v>
      </c>
      <c r="SC68" s="10">
        <v>90.01</v>
      </c>
      <c r="SD68" s="10">
        <v>58.16</v>
      </c>
      <c r="SE68" s="10">
        <v>0</v>
      </c>
      <c r="SF68" s="10">
        <v>0</v>
      </c>
      <c r="SG68" s="10">
        <v>0</v>
      </c>
      <c r="SH68" s="10">
        <v>0</v>
      </c>
      <c r="SK68" s="10">
        <v>0</v>
      </c>
      <c r="SL68" s="10">
        <v>0</v>
      </c>
      <c r="SM68" s="10">
        <v>0</v>
      </c>
      <c r="SN68" s="10">
        <v>0</v>
      </c>
      <c r="SO68" s="10">
        <v>0</v>
      </c>
      <c r="SP68" s="10">
        <v>0</v>
      </c>
      <c r="SS68" s="10">
        <v>1</v>
      </c>
      <c r="ST68" s="10">
        <v>1</v>
      </c>
      <c r="SU68" s="10" t="s">
        <v>657</v>
      </c>
      <c r="SV68" s="10" t="s">
        <v>657</v>
      </c>
      <c r="TR68" s="10" t="s">
        <v>652</v>
      </c>
      <c r="TT68" s="10" t="s">
        <v>653</v>
      </c>
      <c r="TV68" s="10" t="s">
        <v>654</v>
      </c>
      <c r="UE68" s="10" t="s">
        <v>2318</v>
      </c>
      <c r="UF68" s="10" t="s">
        <v>1775</v>
      </c>
      <c r="UG68" s="10" t="s">
        <v>1775</v>
      </c>
      <c r="UH68" s="10" t="s">
        <v>1775</v>
      </c>
      <c r="UK68" s="10" t="s">
        <v>2317</v>
      </c>
      <c r="UL68" s="10" t="s">
        <v>2318</v>
      </c>
      <c r="UM68" s="10" t="s">
        <v>1775</v>
      </c>
      <c r="UN68" s="10" t="s">
        <v>2317</v>
      </c>
      <c r="UQ68" s="10" t="s">
        <v>645</v>
      </c>
      <c r="UR68" s="10" t="s">
        <v>645</v>
      </c>
      <c r="US68" s="10" t="s">
        <v>658</v>
      </c>
      <c r="UT68" s="10" t="s">
        <v>659</v>
      </c>
      <c r="UV68" s="10" t="s">
        <v>577</v>
      </c>
      <c r="UW68" s="10" t="s">
        <v>630</v>
      </c>
      <c r="UX68" s="10" t="s">
        <v>660</v>
      </c>
      <c r="UY68" s="10" t="s">
        <v>572</v>
      </c>
      <c r="UZ68" s="10" t="s">
        <v>661</v>
      </c>
      <c r="VA68" s="10" t="s">
        <v>662</v>
      </c>
      <c r="VB68" s="10" t="s">
        <v>577</v>
      </c>
    </row>
    <row r="69" spans="1:574" s="10" customFormat="1" x14ac:dyDescent="0.25">
      <c r="A69" s="10" t="s">
        <v>572</v>
      </c>
      <c r="B69" s="10" t="s">
        <v>2336</v>
      </c>
      <c r="C69" s="10">
        <v>999</v>
      </c>
      <c r="D69" s="10" t="s">
        <v>2337</v>
      </c>
      <c r="E69" s="10">
        <v>999</v>
      </c>
      <c r="F69" s="10" t="s">
        <v>713</v>
      </c>
      <c r="G69" s="10" t="s">
        <v>713</v>
      </c>
      <c r="H69" s="10" t="s">
        <v>577</v>
      </c>
      <c r="I69" s="10" t="s">
        <v>578</v>
      </c>
      <c r="J69" s="10" t="s">
        <v>578</v>
      </c>
      <c r="K69" s="10" t="s">
        <v>577</v>
      </c>
      <c r="L69" s="10" t="s">
        <v>648</v>
      </c>
      <c r="M69" s="10" t="s">
        <v>1954</v>
      </c>
      <c r="N69" s="10" t="s">
        <v>572</v>
      </c>
      <c r="Q69" s="10" t="s">
        <v>577</v>
      </c>
      <c r="T69" s="10" t="s">
        <v>572</v>
      </c>
      <c r="U69" s="14" t="s">
        <v>1782</v>
      </c>
      <c r="V69" s="14" t="s">
        <v>1781</v>
      </c>
      <c r="W69" s="10" t="s">
        <v>577</v>
      </c>
      <c r="X69" s="10">
        <v>310737020</v>
      </c>
      <c r="Y69" s="10">
        <v>310737020</v>
      </c>
      <c r="Z69" s="10" t="s">
        <v>572</v>
      </c>
      <c r="AA69" s="10" t="s">
        <v>581</v>
      </c>
      <c r="AB69" s="10" t="s">
        <v>581</v>
      </c>
      <c r="AC69" s="10" t="s">
        <v>577</v>
      </c>
      <c r="AD69" s="10" t="s">
        <v>582</v>
      </c>
      <c r="AE69" s="10" t="s">
        <v>582</v>
      </c>
      <c r="AF69" s="10" t="s">
        <v>577</v>
      </c>
      <c r="AG69" s="10" t="s">
        <v>583</v>
      </c>
      <c r="AH69" s="10" t="s">
        <v>583</v>
      </c>
      <c r="AI69" s="10" t="s">
        <v>572</v>
      </c>
      <c r="AL69" s="10" t="s">
        <v>572</v>
      </c>
      <c r="AO69" s="10" t="s">
        <v>577</v>
      </c>
      <c r="AP69" s="10">
        <v>2665</v>
      </c>
      <c r="AQ69" s="10">
        <v>550</v>
      </c>
      <c r="AR69" s="10" t="s">
        <v>577</v>
      </c>
      <c r="AS69" s="10" t="s">
        <v>586</v>
      </c>
      <c r="AT69" s="10" t="s">
        <v>586</v>
      </c>
      <c r="AU69" s="10" t="s">
        <v>572</v>
      </c>
      <c r="AV69" s="10" t="s">
        <v>587</v>
      </c>
      <c r="AW69" s="10" t="s">
        <v>587</v>
      </c>
      <c r="AX69" s="10" t="s">
        <v>577</v>
      </c>
      <c r="AY69" s="10" t="s">
        <v>588</v>
      </c>
      <c r="AZ69" s="10" t="s">
        <v>588</v>
      </c>
      <c r="BA69" s="10" t="s">
        <v>577</v>
      </c>
      <c r="BD69" s="10" t="s">
        <v>572</v>
      </c>
      <c r="BG69" s="10" t="s">
        <v>577</v>
      </c>
      <c r="BJ69" s="10" t="s">
        <v>572</v>
      </c>
      <c r="BM69" s="10" t="s">
        <v>577</v>
      </c>
      <c r="BP69" s="10" t="s">
        <v>577</v>
      </c>
      <c r="BQ69" s="14" t="s">
        <v>2321</v>
      </c>
      <c r="BS69" s="10" t="s">
        <v>577</v>
      </c>
      <c r="BU69" s="10">
        <v>185.02</v>
      </c>
      <c r="BV69" s="10">
        <v>252.58</v>
      </c>
      <c r="BW69" s="10">
        <v>217.03</v>
      </c>
      <c r="BX69" s="10">
        <v>30</v>
      </c>
      <c r="BY69" s="10">
        <v>30</v>
      </c>
      <c r="BZ69" s="10" t="s">
        <v>572</v>
      </c>
      <c r="CC69" s="10" t="s">
        <v>577</v>
      </c>
      <c r="CF69" s="10" t="s">
        <v>577</v>
      </c>
      <c r="CG69" s="10">
        <v>0</v>
      </c>
      <c r="CH69" s="10">
        <v>125</v>
      </c>
      <c r="CI69" s="10" t="s">
        <v>572</v>
      </c>
      <c r="CJ69" s="10">
        <v>450</v>
      </c>
      <c r="CK69" s="10">
        <v>134.06</v>
      </c>
      <c r="CL69" s="10" t="s">
        <v>577</v>
      </c>
      <c r="CM69" s="10">
        <v>450</v>
      </c>
      <c r="CN69" s="10">
        <v>134.06</v>
      </c>
      <c r="CO69" s="10" t="s">
        <v>577</v>
      </c>
      <c r="CP69" s="10">
        <v>125</v>
      </c>
      <c r="CQ69" s="10">
        <v>125</v>
      </c>
      <c r="CR69" s="10" t="s">
        <v>572</v>
      </c>
      <c r="CS69" s="10">
        <v>125</v>
      </c>
      <c r="CT69" s="10">
        <v>125</v>
      </c>
      <c r="CU69" s="10" t="s">
        <v>572</v>
      </c>
      <c r="CV69" s="10">
        <v>16.86</v>
      </c>
      <c r="CW69" s="10">
        <v>62.63</v>
      </c>
      <c r="CX69" s="10" t="s">
        <v>577</v>
      </c>
      <c r="CY69" s="10">
        <v>0</v>
      </c>
      <c r="CZ69" s="10">
        <v>125</v>
      </c>
      <c r="DA69" s="10" t="s">
        <v>572</v>
      </c>
      <c r="DB69" s="10">
        <v>59.72</v>
      </c>
      <c r="DC69" s="10">
        <v>157.03</v>
      </c>
      <c r="DD69" s="10" t="s">
        <v>577</v>
      </c>
      <c r="DE69" s="10">
        <v>33.01</v>
      </c>
      <c r="DF69" s="10">
        <v>184.71</v>
      </c>
      <c r="DG69" s="10" t="s">
        <v>572</v>
      </c>
      <c r="DJ69" s="10" t="s">
        <v>572</v>
      </c>
      <c r="DK69" s="10">
        <v>34.64</v>
      </c>
      <c r="DL69" s="10">
        <v>114.65</v>
      </c>
      <c r="DM69" s="10" t="s">
        <v>577</v>
      </c>
      <c r="DN69" s="10">
        <v>10.27</v>
      </c>
      <c r="DO69" s="10">
        <v>182.53</v>
      </c>
      <c r="DP69" s="10">
        <v>281.61</v>
      </c>
      <c r="DS69" s="10" t="s">
        <v>577</v>
      </c>
      <c r="DV69" s="10" t="s">
        <v>572</v>
      </c>
      <c r="DY69" s="10" t="s">
        <v>572</v>
      </c>
      <c r="EB69" s="10" t="s">
        <v>572</v>
      </c>
      <c r="EC69" s="10" t="s">
        <v>1775</v>
      </c>
      <c r="ED69" s="10" t="s">
        <v>2317</v>
      </c>
      <c r="EE69" s="10">
        <v>1479016</v>
      </c>
      <c r="EF69" s="10">
        <v>1479016</v>
      </c>
      <c r="EG69" s="10">
        <v>1740998</v>
      </c>
      <c r="EH69" s="10">
        <v>511355328560</v>
      </c>
      <c r="EI69" s="10" t="s">
        <v>2317</v>
      </c>
      <c r="EJ69" s="10" t="s">
        <v>1775</v>
      </c>
      <c r="EK69" s="10">
        <v>2</v>
      </c>
      <c r="EL69" s="10">
        <v>0</v>
      </c>
      <c r="EM69" s="10">
        <v>1</v>
      </c>
      <c r="EN69" s="10">
        <v>1</v>
      </c>
      <c r="EO69" s="10">
        <v>4336</v>
      </c>
      <c r="EP69" s="10">
        <v>4336</v>
      </c>
      <c r="EQ69" s="10" t="s">
        <v>607</v>
      </c>
      <c r="ER69" s="10" t="s">
        <v>607</v>
      </c>
      <c r="ES69" s="10" t="s">
        <v>608</v>
      </c>
      <c r="ET69" s="10" t="s">
        <v>608</v>
      </c>
      <c r="EW69" s="10">
        <v>0</v>
      </c>
      <c r="EX69" s="10">
        <v>0</v>
      </c>
      <c r="EY69" s="10" t="s">
        <v>2317</v>
      </c>
      <c r="EZ69" s="10" t="s">
        <v>2317</v>
      </c>
      <c r="FA69" s="10">
        <v>2</v>
      </c>
      <c r="FB69" s="10">
        <v>2</v>
      </c>
      <c r="FC69" s="10">
        <v>1</v>
      </c>
      <c r="FD69" s="10">
        <v>1</v>
      </c>
      <c r="FE69" s="10">
        <v>0</v>
      </c>
      <c r="FF69" s="10">
        <v>0</v>
      </c>
      <c r="FG69" s="10">
        <v>0</v>
      </c>
      <c r="FH69" s="10">
        <v>0</v>
      </c>
      <c r="FI69" s="10">
        <v>1</v>
      </c>
      <c r="FJ69" s="10">
        <v>1</v>
      </c>
      <c r="FK69" s="10">
        <v>0</v>
      </c>
      <c r="FL69" s="10">
        <v>0</v>
      </c>
      <c r="FM69" s="10" t="s">
        <v>1775</v>
      </c>
      <c r="FN69" s="10" t="s">
        <v>2317</v>
      </c>
      <c r="FO69" s="10">
        <v>3</v>
      </c>
      <c r="FP69" s="10">
        <v>3</v>
      </c>
      <c r="FS69" s="10">
        <v>262.99</v>
      </c>
      <c r="FT69" s="10">
        <v>262.99</v>
      </c>
      <c r="FY69" s="10">
        <v>1053847186</v>
      </c>
      <c r="FZ69" s="10">
        <v>1053847186</v>
      </c>
      <c r="GA69" s="10" t="s">
        <v>616</v>
      </c>
      <c r="GB69" s="10" t="s">
        <v>617</v>
      </c>
      <c r="GM69" s="10">
        <v>54.52</v>
      </c>
      <c r="GN69" s="10">
        <v>153.37</v>
      </c>
      <c r="GO69" s="10">
        <v>17.920000000000002</v>
      </c>
      <c r="GP69" s="10">
        <v>65.319999999999993</v>
      </c>
      <c r="GQ69" s="10" t="s">
        <v>576</v>
      </c>
      <c r="GR69" s="10" t="s">
        <v>576</v>
      </c>
      <c r="GS69" s="10" t="s">
        <v>620</v>
      </c>
      <c r="GT69" s="10" t="s">
        <v>620</v>
      </c>
      <c r="GU69" s="10" t="s">
        <v>621</v>
      </c>
      <c r="GV69" s="10" t="s">
        <v>621</v>
      </c>
      <c r="GW69" s="10" t="s">
        <v>622</v>
      </c>
      <c r="GX69" s="10" t="s">
        <v>622</v>
      </c>
      <c r="GY69" s="10" t="s">
        <v>623</v>
      </c>
      <c r="GZ69" s="10" t="s">
        <v>623</v>
      </c>
      <c r="HC69" s="10">
        <v>1</v>
      </c>
      <c r="HD69" s="10">
        <v>1</v>
      </c>
      <c r="HE69" s="10" t="s">
        <v>1775</v>
      </c>
      <c r="HF69" s="10" t="s">
        <v>2318</v>
      </c>
      <c r="HG69" s="10" t="s">
        <v>624</v>
      </c>
      <c r="HH69" s="10" t="s">
        <v>625</v>
      </c>
      <c r="HM69" s="10">
        <v>1479016</v>
      </c>
      <c r="HN69" s="10">
        <v>1479016</v>
      </c>
      <c r="HO69" s="10" t="s">
        <v>1775</v>
      </c>
      <c r="HP69" s="10" t="s">
        <v>1775</v>
      </c>
      <c r="HQ69" s="10" t="s">
        <v>627</v>
      </c>
      <c r="HR69" s="10" t="s">
        <v>627</v>
      </c>
      <c r="HS69" s="10" t="s">
        <v>2318</v>
      </c>
      <c r="HT69" s="10" t="s">
        <v>2318</v>
      </c>
      <c r="HU69" s="10" t="s">
        <v>587</v>
      </c>
      <c r="HV69" s="10" t="s">
        <v>587</v>
      </c>
      <c r="HW69" s="10">
        <v>299.10000000000002</v>
      </c>
      <c r="HX69" s="10">
        <v>159.35</v>
      </c>
      <c r="HY69" s="10">
        <v>78.66</v>
      </c>
      <c r="HZ69" s="10">
        <v>213.93</v>
      </c>
      <c r="IA69" s="10">
        <v>1164464350</v>
      </c>
      <c r="IB69" s="10">
        <v>1164464350</v>
      </c>
      <c r="IC69" s="10">
        <v>2</v>
      </c>
      <c r="ID69" s="10">
        <v>2</v>
      </c>
      <c r="IE69" s="10" t="s">
        <v>630</v>
      </c>
      <c r="IF69" s="10" t="s">
        <v>630</v>
      </c>
      <c r="IG69" s="10">
        <v>0</v>
      </c>
      <c r="IH69" s="10">
        <v>0</v>
      </c>
      <c r="IK69" s="10">
        <v>10.199999999999999</v>
      </c>
      <c r="IL69" s="10">
        <v>10.199999999999999</v>
      </c>
      <c r="IM69" s="10">
        <v>98500</v>
      </c>
      <c r="IN69" s="10">
        <v>98500</v>
      </c>
      <c r="IO69" s="10" t="s">
        <v>632</v>
      </c>
      <c r="IP69" s="10" t="s">
        <v>632</v>
      </c>
      <c r="IS69" s="10" t="s">
        <v>2317</v>
      </c>
      <c r="IT69" s="10" t="s">
        <v>2317</v>
      </c>
      <c r="IW69" s="10" t="s">
        <v>1775</v>
      </c>
      <c r="IX69" s="10" t="s">
        <v>1775</v>
      </c>
      <c r="IY69" s="10" t="s">
        <v>1775</v>
      </c>
      <c r="IZ69" s="10" t="s">
        <v>1775</v>
      </c>
      <c r="JA69" s="10" t="s">
        <v>634</v>
      </c>
      <c r="JC69" s="10" t="s">
        <v>2318</v>
      </c>
      <c r="JD69" s="10" t="s">
        <v>1775</v>
      </c>
      <c r="JE69" s="10" t="s">
        <v>635</v>
      </c>
      <c r="JF69" s="10" t="s">
        <v>635</v>
      </c>
      <c r="JG69" s="10">
        <v>160.32</v>
      </c>
      <c r="JH69" s="10">
        <v>26.4</v>
      </c>
      <c r="JI69" s="10">
        <v>72.39</v>
      </c>
      <c r="JJ69" s="10">
        <v>241.06</v>
      </c>
      <c r="JK69" s="10">
        <v>0</v>
      </c>
      <c r="JL69" s="10">
        <v>0</v>
      </c>
      <c r="JM69" s="10">
        <v>107.78</v>
      </c>
      <c r="JN69" s="10">
        <v>290.70999999999998</v>
      </c>
      <c r="JO69" s="10">
        <v>225.53</v>
      </c>
      <c r="JP69" s="10">
        <v>120.32</v>
      </c>
      <c r="JQ69" s="10">
        <v>0</v>
      </c>
      <c r="JR69" s="10">
        <v>0</v>
      </c>
      <c r="JS69" s="10">
        <v>0.1</v>
      </c>
      <c r="JT69" s="10">
        <v>0.1</v>
      </c>
      <c r="JU69" s="10">
        <v>160.57</v>
      </c>
      <c r="JV69" s="10">
        <v>163.62</v>
      </c>
      <c r="JW69" s="10">
        <v>297.51</v>
      </c>
      <c r="JX69" s="10">
        <v>56.47</v>
      </c>
      <c r="JY69" s="10">
        <v>280.74</v>
      </c>
      <c r="JZ69" s="10">
        <v>129.52000000000001</v>
      </c>
      <c r="KA69" s="10">
        <v>0</v>
      </c>
      <c r="KB69" s="10">
        <v>0</v>
      </c>
      <c r="KC69" s="10">
        <v>0</v>
      </c>
      <c r="KD69" s="10">
        <v>0</v>
      </c>
      <c r="KE69" s="10">
        <v>0</v>
      </c>
      <c r="KF69" s="10">
        <v>0</v>
      </c>
      <c r="KG69" s="10">
        <v>1</v>
      </c>
      <c r="KH69" s="10">
        <v>1.0001</v>
      </c>
      <c r="KI69" s="10">
        <v>2</v>
      </c>
      <c r="KJ69" s="10">
        <v>2</v>
      </c>
      <c r="KK69" s="10">
        <v>111.83</v>
      </c>
      <c r="KL69" s="10">
        <v>105.88</v>
      </c>
      <c r="KM69" s="10">
        <v>80.83</v>
      </c>
      <c r="KN69" s="10">
        <v>211.24</v>
      </c>
      <c r="KO69" s="10">
        <v>1.28</v>
      </c>
      <c r="KP69" s="10">
        <v>1.69</v>
      </c>
      <c r="KQ69" s="10">
        <v>0</v>
      </c>
      <c r="KR69" s="10">
        <v>0</v>
      </c>
      <c r="KS69" s="10">
        <v>0</v>
      </c>
      <c r="KT69" s="10">
        <v>0</v>
      </c>
      <c r="KU69" s="10">
        <v>71.83</v>
      </c>
      <c r="KV69" s="10">
        <v>4.0199999999999996</v>
      </c>
      <c r="KW69" s="10">
        <v>125.13</v>
      </c>
      <c r="KX69" s="10">
        <v>222.24</v>
      </c>
      <c r="LQ69" s="10">
        <v>0</v>
      </c>
      <c r="LR69" s="10">
        <v>0</v>
      </c>
      <c r="LY69" s="10">
        <v>0</v>
      </c>
      <c r="LZ69" s="10">
        <v>0</v>
      </c>
      <c r="ME69" s="10" t="s">
        <v>645</v>
      </c>
      <c r="MF69" s="10" t="s">
        <v>645</v>
      </c>
      <c r="MG69" s="10" t="s">
        <v>587</v>
      </c>
      <c r="MH69" s="10" t="s">
        <v>587</v>
      </c>
      <c r="MI69" s="10" t="s">
        <v>576</v>
      </c>
      <c r="MJ69" s="10" t="s">
        <v>576</v>
      </c>
      <c r="MK69" s="10">
        <v>15.69</v>
      </c>
      <c r="ML69" s="10">
        <v>229.82</v>
      </c>
      <c r="MQ69" s="10">
        <v>0</v>
      </c>
      <c r="MR69" s="10">
        <v>0</v>
      </c>
      <c r="MS69" s="10">
        <v>271.58999999999997</v>
      </c>
      <c r="MT69" s="10">
        <v>68.95</v>
      </c>
      <c r="NG69" s="10" t="s">
        <v>2317</v>
      </c>
      <c r="NH69" s="10" t="s">
        <v>2317</v>
      </c>
      <c r="NI69" s="10">
        <v>246</v>
      </c>
      <c r="NJ69" s="10">
        <v>123534</v>
      </c>
      <c r="NO69" s="10">
        <v>999</v>
      </c>
      <c r="NP69" s="10">
        <v>999</v>
      </c>
      <c r="NQ69" s="10">
        <v>75</v>
      </c>
      <c r="NR69" s="10">
        <v>75</v>
      </c>
      <c r="NS69" s="10">
        <v>0</v>
      </c>
      <c r="NT69" s="10">
        <v>0</v>
      </c>
      <c r="NU69" s="10">
        <v>0</v>
      </c>
      <c r="NV69" s="10">
        <v>0</v>
      </c>
      <c r="NW69" s="10">
        <v>0</v>
      </c>
      <c r="NX69" s="10">
        <v>0</v>
      </c>
      <c r="NY69" s="10">
        <v>0</v>
      </c>
      <c r="NZ69" s="10">
        <v>0</v>
      </c>
      <c r="OM69" s="10" t="s">
        <v>2317</v>
      </c>
      <c r="ON69" s="10" t="s">
        <v>1775</v>
      </c>
      <c r="OW69" s="10" t="s">
        <v>649</v>
      </c>
      <c r="OX69" s="10" t="s">
        <v>649</v>
      </c>
      <c r="PA69" s="10">
        <v>1</v>
      </c>
      <c r="PB69" s="10">
        <v>0</v>
      </c>
      <c r="PK69" s="10">
        <v>0</v>
      </c>
      <c r="PL69" s="10">
        <v>10.199999999999999</v>
      </c>
      <c r="PM69" s="10">
        <v>2.5</v>
      </c>
      <c r="PN69" s="10">
        <v>2.5</v>
      </c>
      <c r="PQ69" s="10" t="s">
        <v>2317</v>
      </c>
      <c r="PR69" s="10" t="s">
        <v>1775</v>
      </c>
      <c r="PU69" s="10">
        <v>0</v>
      </c>
      <c r="PV69" s="10">
        <v>0</v>
      </c>
      <c r="PW69" s="10">
        <v>0</v>
      </c>
      <c r="PX69" s="10">
        <v>0</v>
      </c>
      <c r="QC69" s="10">
        <v>102.18</v>
      </c>
      <c r="QD69" s="10">
        <v>189.12</v>
      </c>
      <c r="QF69" s="10">
        <v>1</v>
      </c>
      <c r="QH69" s="10" t="s">
        <v>652</v>
      </c>
      <c r="QJ69" s="10" t="s">
        <v>653</v>
      </c>
      <c r="QL69" s="10" t="s">
        <v>654</v>
      </c>
      <c r="QM69" s="10">
        <v>0</v>
      </c>
      <c r="QN69" s="10">
        <v>0</v>
      </c>
      <c r="QO69" s="10">
        <v>0</v>
      </c>
      <c r="QP69" s="10">
        <v>402.96</v>
      </c>
      <c r="QQ69" s="10">
        <v>42.23</v>
      </c>
      <c r="QR69" s="10">
        <v>203.28</v>
      </c>
      <c r="QS69" s="10">
        <v>0</v>
      </c>
      <c r="QT69" s="10">
        <v>0</v>
      </c>
      <c r="QU69" s="10">
        <v>4.03</v>
      </c>
      <c r="QV69" s="10">
        <v>4.03</v>
      </c>
      <c r="QW69" s="10">
        <v>1</v>
      </c>
      <c r="QX69" s="10">
        <v>0</v>
      </c>
      <c r="QY69" s="10">
        <v>2</v>
      </c>
      <c r="RA69" s="10">
        <v>213.41</v>
      </c>
      <c r="RB69" s="10">
        <v>182.01</v>
      </c>
      <c r="RC69" s="10">
        <v>125</v>
      </c>
      <c r="RD69" s="10">
        <v>125</v>
      </c>
      <c r="RE69" s="10" t="s">
        <v>1775</v>
      </c>
      <c r="RF69" s="10" t="s">
        <v>2317</v>
      </c>
      <c r="RG69" s="10">
        <v>0</v>
      </c>
      <c r="RH69" s="10">
        <v>0</v>
      </c>
      <c r="RI69" s="10">
        <v>0</v>
      </c>
      <c r="RJ69" s="10">
        <v>0</v>
      </c>
      <c r="RK69" s="10" t="s">
        <v>1775</v>
      </c>
      <c r="RL69" s="10" t="s">
        <v>1775</v>
      </c>
      <c r="RM69" s="10">
        <v>0</v>
      </c>
      <c r="RN69" s="10">
        <v>0</v>
      </c>
      <c r="RO69" s="10">
        <v>0</v>
      </c>
      <c r="RP69" s="10">
        <v>0</v>
      </c>
      <c r="RQ69" s="10" t="s">
        <v>2317</v>
      </c>
      <c r="RR69" s="10" t="s">
        <v>1775</v>
      </c>
      <c r="RS69" s="10" t="s">
        <v>1775</v>
      </c>
      <c r="RT69" s="10" t="s">
        <v>1775</v>
      </c>
      <c r="RU69" s="10">
        <v>90.06</v>
      </c>
      <c r="RV69" s="10">
        <v>276.5</v>
      </c>
      <c r="RW69" s="10">
        <v>15.17</v>
      </c>
      <c r="RX69" s="10">
        <v>208.18</v>
      </c>
      <c r="RY69" s="10">
        <v>0</v>
      </c>
      <c r="RZ69" s="10">
        <v>0</v>
      </c>
      <c r="SA69" s="10">
        <v>164.07</v>
      </c>
      <c r="SB69" s="10">
        <v>285.02999999999997</v>
      </c>
      <c r="SC69" s="10">
        <v>243.77</v>
      </c>
      <c r="SD69" s="10">
        <v>156.11000000000001</v>
      </c>
      <c r="SE69" s="10">
        <v>0</v>
      </c>
      <c r="SF69" s="10">
        <v>0</v>
      </c>
      <c r="SG69" s="10">
        <v>0</v>
      </c>
      <c r="SH69" s="10">
        <v>0</v>
      </c>
      <c r="SK69" s="10">
        <v>0</v>
      </c>
      <c r="SL69" s="10">
        <v>0</v>
      </c>
      <c r="SM69" s="10">
        <v>0</v>
      </c>
      <c r="SN69" s="10">
        <v>0</v>
      </c>
      <c r="SO69" s="10">
        <v>0</v>
      </c>
      <c r="SP69" s="10">
        <v>0</v>
      </c>
      <c r="SS69" s="10">
        <v>1</v>
      </c>
      <c r="ST69" s="10">
        <v>1</v>
      </c>
      <c r="SU69" s="10" t="s">
        <v>657</v>
      </c>
      <c r="SV69" s="10" t="s">
        <v>657</v>
      </c>
      <c r="TR69" s="10" t="s">
        <v>652</v>
      </c>
      <c r="TT69" s="10" t="s">
        <v>653</v>
      </c>
      <c r="TV69" s="10" t="s">
        <v>654</v>
      </c>
      <c r="UE69" s="10" t="s">
        <v>2317</v>
      </c>
      <c r="UF69" s="10" t="s">
        <v>2317</v>
      </c>
      <c r="UG69" s="10" t="s">
        <v>1775</v>
      </c>
      <c r="UH69" s="10" t="s">
        <v>2318</v>
      </c>
      <c r="UK69" s="10" t="s">
        <v>2318</v>
      </c>
      <c r="UL69" s="10" t="s">
        <v>2317</v>
      </c>
      <c r="UM69" s="10" t="s">
        <v>1775</v>
      </c>
      <c r="UN69" s="10" t="s">
        <v>1775</v>
      </c>
      <c r="UQ69" s="10" t="s">
        <v>645</v>
      </c>
      <c r="UR69" s="10" t="s">
        <v>645</v>
      </c>
      <c r="US69" s="10" t="s">
        <v>658</v>
      </c>
      <c r="UT69" s="10" t="s">
        <v>659</v>
      </c>
      <c r="UV69" s="10" t="s">
        <v>577</v>
      </c>
      <c r="UW69" s="10" t="s">
        <v>630</v>
      </c>
      <c r="UX69" s="10" t="s">
        <v>660</v>
      </c>
      <c r="UY69" s="10" t="s">
        <v>577</v>
      </c>
      <c r="UZ69" s="10" t="s">
        <v>661</v>
      </c>
      <c r="VA69" s="10" t="s">
        <v>662</v>
      </c>
      <c r="VB69" s="10" t="s">
        <v>572</v>
      </c>
    </row>
    <row r="70" spans="1:574" s="10" customFormat="1" x14ac:dyDescent="0.25">
      <c r="A70" s="10" t="s">
        <v>572</v>
      </c>
      <c r="B70" s="10" t="s">
        <v>2338</v>
      </c>
      <c r="C70" s="10">
        <v>999</v>
      </c>
      <c r="D70" s="10" t="s">
        <v>2339</v>
      </c>
      <c r="E70" s="10">
        <v>999</v>
      </c>
      <c r="F70" s="10" t="s">
        <v>713</v>
      </c>
      <c r="G70" s="10" t="s">
        <v>713</v>
      </c>
      <c r="H70" s="10" t="s">
        <v>572</v>
      </c>
      <c r="I70" s="10" t="s">
        <v>578</v>
      </c>
      <c r="J70" s="10" t="s">
        <v>578</v>
      </c>
      <c r="K70" s="10" t="s">
        <v>572</v>
      </c>
      <c r="L70" s="10" t="s">
        <v>648</v>
      </c>
      <c r="M70" s="10" t="s">
        <v>1954</v>
      </c>
      <c r="N70" s="10" t="s">
        <v>572</v>
      </c>
      <c r="Q70" s="10" t="s">
        <v>572</v>
      </c>
      <c r="T70" s="10" t="s">
        <v>572</v>
      </c>
      <c r="U70" s="14" t="s">
        <v>1782</v>
      </c>
      <c r="V70" s="14" t="s">
        <v>1781</v>
      </c>
      <c r="W70" s="10" t="s">
        <v>577</v>
      </c>
      <c r="X70" s="10">
        <v>310737020</v>
      </c>
      <c r="Y70" s="10">
        <v>310737020</v>
      </c>
      <c r="Z70" s="10" t="s">
        <v>577</v>
      </c>
      <c r="AA70" s="10" t="s">
        <v>581</v>
      </c>
      <c r="AB70" s="10" t="s">
        <v>581</v>
      </c>
      <c r="AC70" s="10" t="s">
        <v>577</v>
      </c>
      <c r="AD70" s="10" t="s">
        <v>582</v>
      </c>
      <c r="AE70" s="10" t="s">
        <v>582</v>
      </c>
      <c r="AF70" s="10" t="s">
        <v>577</v>
      </c>
      <c r="AG70" s="10" t="s">
        <v>583</v>
      </c>
      <c r="AH70" s="10" t="s">
        <v>583</v>
      </c>
      <c r="AI70" s="10" t="s">
        <v>572</v>
      </c>
      <c r="AL70" s="10" t="s">
        <v>572</v>
      </c>
      <c r="AO70" s="10" t="s">
        <v>577</v>
      </c>
      <c r="AP70" s="10">
        <v>2665</v>
      </c>
      <c r="AQ70" s="10">
        <v>550</v>
      </c>
      <c r="AR70" s="10" t="s">
        <v>572</v>
      </c>
      <c r="AS70" s="10" t="s">
        <v>586</v>
      </c>
      <c r="AT70" s="10" t="s">
        <v>586</v>
      </c>
      <c r="AU70" s="10" t="s">
        <v>577</v>
      </c>
      <c r="AV70" s="10" t="s">
        <v>587</v>
      </c>
      <c r="AW70" s="10" t="s">
        <v>587</v>
      </c>
      <c r="AX70" s="10" t="s">
        <v>572</v>
      </c>
      <c r="AY70" s="10" t="s">
        <v>588</v>
      </c>
      <c r="AZ70" s="10" t="s">
        <v>588</v>
      </c>
      <c r="BA70" s="10" t="s">
        <v>577</v>
      </c>
      <c r="BD70" s="10" t="s">
        <v>572</v>
      </c>
      <c r="BG70" s="10" t="s">
        <v>572</v>
      </c>
      <c r="BJ70" s="10" t="s">
        <v>572</v>
      </c>
      <c r="BM70" s="10" t="s">
        <v>572</v>
      </c>
      <c r="BP70" s="10" t="s">
        <v>577</v>
      </c>
      <c r="BQ70" s="14" t="s">
        <v>2321</v>
      </c>
      <c r="BS70" s="10" t="s">
        <v>572</v>
      </c>
      <c r="BU70" s="10">
        <v>195.15</v>
      </c>
      <c r="BV70" s="10">
        <v>177.23</v>
      </c>
      <c r="BW70" s="10">
        <v>89.5</v>
      </c>
      <c r="BX70" s="10">
        <v>30</v>
      </c>
      <c r="BY70" s="10">
        <v>30</v>
      </c>
      <c r="BZ70" s="10" t="s">
        <v>572</v>
      </c>
      <c r="CC70" s="10" t="s">
        <v>577</v>
      </c>
      <c r="CF70" s="10" t="s">
        <v>572</v>
      </c>
      <c r="CG70" s="10">
        <v>0</v>
      </c>
      <c r="CH70" s="10">
        <v>125</v>
      </c>
      <c r="CI70" s="10" t="s">
        <v>572</v>
      </c>
      <c r="CJ70" s="10">
        <v>450</v>
      </c>
      <c r="CK70" s="10">
        <v>134.06</v>
      </c>
      <c r="CL70" s="10" t="s">
        <v>572</v>
      </c>
      <c r="CM70" s="10">
        <v>450</v>
      </c>
      <c r="CN70" s="10">
        <v>134.06</v>
      </c>
      <c r="CO70" s="10" t="s">
        <v>572</v>
      </c>
      <c r="CP70" s="10">
        <v>125</v>
      </c>
      <c r="CQ70" s="10">
        <v>125</v>
      </c>
      <c r="CR70" s="10" t="s">
        <v>572</v>
      </c>
      <c r="CS70" s="10">
        <v>125</v>
      </c>
      <c r="CT70" s="10">
        <v>125</v>
      </c>
      <c r="CU70" s="10" t="s">
        <v>577</v>
      </c>
      <c r="CV70" s="10">
        <v>12.27</v>
      </c>
      <c r="CW70" s="10">
        <v>188</v>
      </c>
      <c r="CX70" s="10" t="s">
        <v>572</v>
      </c>
      <c r="CY70" s="10">
        <v>0</v>
      </c>
      <c r="CZ70" s="10">
        <v>125</v>
      </c>
      <c r="DA70" s="10" t="s">
        <v>577</v>
      </c>
      <c r="DB70" s="10">
        <v>280.07</v>
      </c>
      <c r="DC70" s="10">
        <v>215.61</v>
      </c>
      <c r="DD70" s="10" t="s">
        <v>572</v>
      </c>
      <c r="DE70" s="10">
        <v>108.79</v>
      </c>
      <c r="DF70" s="10">
        <v>133.84</v>
      </c>
      <c r="DG70" s="10" t="s">
        <v>577</v>
      </c>
      <c r="DJ70" s="10" t="s">
        <v>577</v>
      </c>
      <c r="DK70" s="10">
        <v>26.22</v>
      </c>
      <c r="DL70" s="10">
        <v>241.97</v>
      </c>
      <c r="DM70" s="10" t="s">
        <v>572</v>
      </c>
      <c r="DN70" s="10">
        <v>151.97</v>
      </c>
      <c r="DO70" s="10">
        <v>220.77</v>
      </c>
      <c r="DP70" s="10">
        <v>272.5</v>
      </c>
      <c r="DS70" s="10" t="s">
        <v>577</v>
      </c>
      <c r="DV70" s="10" t="s">
        <v>572</v>
      </c>
      <c r="DY70" s="10" t="s">
        <v>577</v>
      </c>
      <c r="EB70" s="10" t="s">
        <v>572</v>
      </c>
      <c r="EC70" s="10" t="s">
        <v>2317</v>
      </c>
      <c r="ED70" s="10" t="s">
        <v>1775</v>
      </c>
      <c r="EE70" s="10">
        <v>1479016</v>
      </c>
      <c r="EF70" s="10">
        <v>1479016</v>
      </c>
      <c r="EG70" s="10">
        <v>1740998</v>
      </c>
      <c r="EH70" s="10">
        <v>511355328560</v>
      </c>
      <c r="EI70" s="10" t="s">
        <v>2318</v>
      </c>
      <c r="EJ70" s="10" t="s">
        <v>2318</v>
      </c>
      <c r="EK70" s="10">
        <v>2</v>
      </c>
      <c r="EL70" s="10">
        <v>0</v>
      </c>
      <c r="EM70" s="10">
        <v>1</v>
      </c>
      <c r="EN70" s="10">
        <v>1</v>
      </c>
      <c r="EO70" s="10">
        <v>4336</v>
      </c>
      <c r="EP70" s="10">
        <v>4336</v>
      </c>
      <c r="EQ70" s="10" t="s">
        <v>607</v>
      </c>
      <c r="ER70" s="10" t="s">
        <v>607</v>
      </c>
      <c r="ES70" s="10" t="s">
        <v>608</v>
      </c>
      <c r="ET70" s="10" t="s">
        <v>608</v>
      </c>
      <c r="EW70" s="10">
        <v>0</v>
      </c>
      <c r="EX70" s="10">
        <v>0</v>
      </c>
      <c r="EY70" s="10" t="s">
        <v>2318</v>
      </c>
      <c r="EZ70" s="10" t="s">
        <v>2317</v>
      </c>
      <c r="FA70" s="10">
        <v>2</v>
      </c>
      <c r="FB70" s="10">
        <v>2</v>
      </c>
      <c r="FC70" s="10">
        <v>1</v>
      </c>
      <c r="FD70" s="10">
        <v>1</v>
      </c>
      <c r="FE70" s="10">
        <v>0</v>
      </c>
      <c r="FF70" s="10">
        <v>0</v>
      </c>
      <c r="FG70" s="10">
        <v>0</v>
      </c>
      <c r="FH70" s="10">
        <v>0</v>
      </c>
      <c r="FI70" s="10">
        <v>1</v>
      </c>
      <c r="FJ70" s="10">
        <v>1</v>
      </c>
      <c r="FK70" s="10">
        <v>0</v>
      </c>
      <c r="FL70" s="10">
        <v>0</v>
      </c>
      <c r="FM70" s="10" t="s">
        <v>2318</v>
      </c>
      <c r="FN70" s="10" t="s">
        <v>2317</v>
      </c>
      <c r="FO70" s="10">
        <v>3</v>
      </c>
      <c r="FP70" s="10">
        <v>3</v>
      </c>
      <c r="FS70" s="10">
        <v>262.99</v>
      </c>
      <c r="FT70" s="10">
        <v>262.99</v>
      </c>
      <c r="FY70" s="10">
        <v>1053847186</v>
      </c>
      <c r="FZ70" s="10">
        <v>1053847186</v>
      </c>
      <c r="GA70" s="10" t="s">
        <v>616</v>
      </c>
      <c r="GB70" s="10" t="s">
        <v>617</v>
      </c>
      <c r="GM70" s="10">
        <v>30.58</v>
      </c>
      <c r="GN70" s="10">
        <v>286.72000000000003</v>
      </c>
      <c r="GO70" s="10">
        <v>1.63</v>
      </c>
      <c r="GP70" s="10">
        <v>63.36</v>
      </c>
      <c r="GQ70" s="10" t="s">
        <v>576</v>
      </c>
      <c r="GR70" s="10" t="s">
        <v>576</v>
      </c>
      <c r="GS70" s="10" t="s">
        <v>620</v>
      </c>
      <c r="GT70" s="10" t="s">
        <v>620</v>
      </c>
      <c r="GU70" s="10" t="s">
        <v>621</v>
      </c>
      <c r="GV70" s="10" t="s">
        <v>621</v>
      </c>
      <c r="GW70" s="10" t="s">
        <v>622</v>
      </c>
      <c r="GX70" s="10" t="s">
        <v>622</v>
      </c>
      <c r="GY70" s="10" t="s">
        <v>623</v>
      </c>
      <c r="GZ70" s="10" t="s">
        <v>623</v>
      </c>
      <c r="HC70" s="10">
        <v>1</v>
      </c>
      <c r="HD70" s="10">
        <v>1</v>
      </c>
      <c r="HE70" s="10" t="s">
        <v>2317</v>
      </c>
      <c r="HF70" s="10" t="s">
        <v>1775</v>
      </c>
      <c r="HG70" s="10" t="s">
        <v>624</v>
      </c>
      <c r="HH70" s="10" t="s">
        <v>625</v>
      </c>
      <c r="HM70" s="10">
        <v>1479016</v>
      </c>
      <c r="HN70" s="10">
        <v>1479016</v>
      </c>
      <c r="HO70" s="10" t="s">
        <v>2318</v>
      </c>
      <c r="HP70" s="10" t="s">
        <v>2318</v>
      </c>
      <c r="HQ70" s="10" t="s">
        <v>627</v>
      </c>
      <c r="HR70" s="10" t="s">
        <v>627</v>
      </c>
      <c r="HS70" s="10" t="s">
        <v>1775</v>
      </c>
      <c r="HT70" s="10" t="s">
        <v>2318</v>
      </c>
      <c r="HU70" s="10" t="s">
        <v>587</v>
      </c>
      <c r="HV70" s="10" t="s">
        <v>587</v>
      </c>
      <c r="HW70" s="10">
        <v>282.95999999999998</v>
      </c>
      <c r="HX70" s="10">
        <v>108.13</v>
      </c>
      <c r="HY70" s="10">
        <v>41.63</v>
      </c>
      <c r="HZ70" s="10">
        <v>228.09</v>
      </c>
      <c r="IA70" s="10">
        <v>1164464350</v>
      </c>
      <c r="IB70" s="10">
        <v>1164464350</v>
      </c>
      <c r="IC70" s="10">
        <v>2</v>
      </c>
      <c r="ID70" s="10">
        <v>2</v>
      </c>
      <c r="IE70" s="10" t="s">
        <v>630</v>
      </c>
      <c r="IF70" s="10" t="s">
        <v>630</v>
      </c>
      <c r="IG70" s="10">
        <v>0</v>
      </c>
      <c r="IH70" s="10">
        <v>0</v>
      </c>
      <c r="IK70" s="10">
        <v>10.199999999999999</v>
      </c>
      <c r="IL70" s="10">
        <v>10.199999999999999</v>
      </c>
      <c r="IM70" s="10">
        <v>98500</v>
      </c>
      <c r="IN70" s="10">
        <v>98500</v>
      </c>
      <c r="IO70" s="10" t="s">
        <v>632</v>
      </c>
      <c r="IP70" s="10" t="s">
        <v>632</v>
      </c>
      <c r="IS70" s="10" t="s">
        <v>2318</v>
      </c>
      <c r="IT70" s="10" t="s">
        <v>1775</v>
      </c>
      <c r="IW70" s="10" t="s">
        <v>1775</v>
      </c>
      <c r="IX70" s="10" t="s">
        <v>2318</v>
      </c>
      <c r="IY70" s="10" t="s">
        <v>1775</v>
      </c>
      <c r="IZ70" s="10" t="s">
        <v>2318</v>
      </c>
      <c r="JA70" s="10" t="s">
        <v>634</v>
      </c>
      <c r="JC70" s="10" t="s">
        <v>2318</v>
      </c>
      <c r="JD70" s="10" t="s">
        <v>2318</v>
      </c>
      <c r="JE70" s="10" t="s">
        <v>635</v>
      </c>
      <c r="JF70" s="10" t="s">
        <v>635</v>
      </c>
      <c r="JG70" s="10">
        <v>259.25</v>
      </c>
      <c r="JH70" s="10">
        <v>14.01</v>
      </c>
      <c r="JI70" s="10">
        <v>179.39</v>
      </c>
      <c r="JJ70" s="10">
        <v>240.31</v>
      </c>
      <c r="JK70" s="10">
        <v>0</v>
      </c>
      <c r="JL70" s="10">
        <v>0</v>
      </c>
      <c r="JM70" s="10">
        <v>281.35000000000002</v>
      </c>
      <c r="JN70" s="10">
        <v>32.18</v>
      </c>
      <c r="JO70" s="10">
        <v>84.62</v>
      </c>
      <c r="JP70" s="10">
        <v>143.31</v>
      </c>
      <c r="JQ70" s="10">
        <v>0</v>
      </c>
      <c r="JR70" s="10">
        <v>0</v>
      </c>
      <c r="JS70" s="10">
        <v>0.1</v>
      </c>
      <c r="JT70" s="10">
        <v>0.1</v>
      </c>
      <c r="JU70" s="10">
        <v>271.37</v>
      </c>
      <c r="JV70" s="10">
        <v>35.61</v>
      </c>
      <c r="JW70" s="10">
        <v>99.65</v>
      </c>
      <c r="JX70" s="10">
        <v>228.58</v>
      </c>
      <c r="JY70" s="10">
        <v>219.36</v>
      </c>
      <c r="JZ70" s="10">
        <v>265.75</v>
      </c>
      <c r="KA70" s="10">
        <v>0</v>
      </c>
      <c r="KB70" s="10">
        <v>0</v>
      </c>
      <c r="KC70" s="10">
        <v>0</v>
      </c>
      <c r="KD70" s="10">
        <v>0</v>
      </c>
      <c r="KE70" s="10">
        <v>0</v>
      </c>
      <c r="KF70" s="10">
        <v>0</v>
      </c>
      <c r="KG70" s="10">
        <v>1</v>
      </c>
      <c r="KH70" s="10">
        <v>1.0001</v>
      </c>
      <c r="KI70" s="10">
        <v>2</v>
      </c>
      <c r="KJ70" s="10">
        <v>2</v>
      </c>
      <c r="KK70" s="10">
        <v>258.76</v>
      </c>
      <c r="KL70" s="10">
        <v>127.43</v>
      </c>
      <c r="KM70" s="10">
        <v>2.5099999999999998</v>
      </c>
      <c r="KN70" s="10">
        <v>236.28</v>
      </c>
      <c r="KO70" s="10">
        <v>1.28</v>
      </c>
      <c r="KP70" s="10">
        <v>1.69</v>
      </c>
      <c r="KQ70" s="10">
        <v>0</v>
      </c>
      <c r="KR70" s="10">
        <v>0</v>
      </c>
      <c r="KS70" s="10">
        <v>0</v>
      </c>
      <c r="KT70" s="10">
        <v>0</v>
      </c>
      <c r="KU70" s="10">
        <v>87.82</v>
      </c>
      <c r="KV70" s="10">
        <v>176.93</v>
      </c>
      <c r="KW70" s="10">
        <v>286.69</v>
      </c>
      <c r="KX70" s="10">
        <v>91.82</v>
      </c>
      <c r="LQ70" s="10">
        <v>0</v>
      </c>
      <c r="LR70" s="10">
        <v>0</v>
      </c>
      <c r="LY70" s="10">
        <v>0</v>
      </c>
      <c r="LZ70" s="10">
        <v>0</v>
      </c>
      <c r="ME70" s="10" t="s">
        <v>645</v>
      </c>
      <c r="MF70" s="10" t="s">
        <v>645</v>
      </c>
      <c r="MG70" s="10" t="s">
        <v>587</v>
      </c>
      <c r="MH70" s="10" t="s">
        <v>587</v>
      </c>
      <c r="MI70" s="10" t="s">
        <v>576</v>
      </c>
      <c r="MJ70" s="10" t="s">
        <v>576</v>
      </c>
      <c r="MK70" s="10">
        <v>193.92</v>
      </c>
      <c r="ML70" s="10">
        <v>8.66</v>
      </c>
      <c r="MQ70" s="10">
        <v>0</v>
      </c>
      <c r="MR70" s="10">
        <v>0</v>
      </c>
      <c r="MS70" s="10">
        <v>276.77</v>
      </c>
      <c r="MT70" s="10">
        <v>145.51</v>
      </c>
      <c r="NG70" s="10" t="s">
        <v>2317</v>
      </c>
      <c r="NH70" s="10" t="s">
        <v>2317</v>
      </c>
      <c r="NI70" s="10">
        <v>246</v>
      </c>
      <c r="NJ70" s="10">
        <v>123534</v>
      </c>
      <c r="NO70" s="10">
        <v>999</v>
      </c>
      <c r="NP70" s="10">
        <v>999</v>
      </c>
      <c r="NQ70" s="10">
        <v>75</v>
      </c>
      <c r="NR70" s="10">
        <v>75</v>
      </c>
      <c r="NS70" s="10">
        <v>0</v>
      </c>
      <c r="NT70" s="10">
        <v>0</v>
      </c>
      <c r="NU70" s="10">
        <v>0</v>
      </c>
      <c r="NV70" s="10">
        <v>0</v>
      </c>
      <c r="NW70" s="10">
        <v>0</v>
      </c>
      <c r="NX70" s="10">
        <v>0</v>
      </c>
      <c r="NY70" s="10">
        <v>0</v>
      </c>
      <c r="NZ70" s="10">
        <v>0</v>
      </c>
      <c r="OM70" s="10" t="s">
        <v>2317</v>
      </c>
      <c r="ON70" s="10" t="s">
        <v>2318</v>
      </c>
      <c r="OW70" s="10" t="s">
        <v>649</v>
      </c>
      <c r="OX70" s="10" t="s">
        <v>649</v>
      </c>
      <c r="PA70" s="10">
        <v>1</v>
      </c>
      <c r="PB70" s="10">
        <v>0</v>
      </c>
      <c r="PK70" s="10">
        <v>0</v>
      </c>
      <c r="PL70" s="10">
        <v>10.199999999999999</v>
      </c>
      <c r="PM70" s="10">
        <v>2.5</v>
      </c>
      <c r="PN70" s="10">
        <v>2.5</v>
      </c>
      <c r="PQ70" s="10" t="s">
        <v>2318</v>
      </c>
      <c r="PR70" s="10" t="s">
        <v>2317</v>
      </c>
      <c r="PU70" s="10">
        <v>0</v>
      </c>
      <c r="PV70" s="10">
        <v>0</v>
      </c>
      <c r="PW70" s="10">
        <v>0</v>
      </c>
      <c r="PX70" s="10">
        <v>0</v>
      </c>
      <c r="QC70" s="10">
        <v>114.77</v>
      </c>
      <c r="QD70" s="10">
        <v>275</v>
      </c>
      <c r="QF70" s="10">
        <v>1</v>
      </c>
      <c r="QH70" s="10" t="s">
        <v>652</v>
      </c>
      <c r="QJ70" s="10" t="s">
        <v>653</v>
      </c>
      <c r="QL70" s="10" t="s">
        <v>654</v>
      </c>
      <c r="QM70" s="10">
        <v>0</v>
      </c>
      <c r="QN70" s="10">
        <v>0</v>
      </c>
      <c r="QO70" s="10">
        <v>0</v>
      </c>
      <c r="QP70" s="10">
        <v>402.96</v>
      </c>
      <c r="QQ70" s="10">
        <v>279.61</v>
      </c>
      <c r="QR70" s="10">
        <v>52.01</v>
      </c>
      <c r="QS70" s="10">
        <v>0</v>
      </c>
      <c r="QT70" s="10">
        <v>0</v>
      </c>
      <c r="QU70" s="10">
        <v>4.03</v>
      </c>
      <c r="QV70" s="10">
        <v>4.03</v>
      </c>
      <c r="QW70" s="10">
        <v>1</v>
      </c>
      <c r="QX70" s="10">
        <v>0</v>
      </c>
      <c r="QY70" s="10">
        <v>2</v>
      </c>
      <c r="RA70" s="10">
        <v>127.96</v>
      </c>
      <c r="RB70" s="10">
        <v>22.1</v>
      </c>
      <c r="RC70" s="10">
        <v>125</v>
      </c>
      <c r="RD70" s="10">
        <v>125</v>
      </c>
      <c r="RE70" s="10" t="s">
        <v>2317</v>
      </c>
      <c r="RF70" s="10" t="s">
        <v>2318</v>
      </c>
      <c r="RG70" s="10">
        <v>0</v>
      </c>
      <c r="RH70" s="10">
        <v>0</v>
      </c>
      <c r="RI70" s="10">
        <v>0</v>
      </c>
      <c r="RJ70" s="10">
        <v>0</v>
      </c>
      <c r="RK70" s="10" t="s">
        <v>2317</v>
      </c>
      <c r="RL70" s="10" t="s">
        <v>2317</v>
      </c>
      <c r="RM70" s="10">
        <v>0</v>
      </c>
      <c r="RN70" s="10">
        <v>0</v>
      </c>
      <c r="RO70" s="10">
        <v>0</v>
      </c>
      <c r="RP70" s="10">
        <v>0</v>
      </c>
      <c r="RQ70" s="10" t="s">
        <v>2317</v>
      </c>
      <c r="RR70" s="10" t="s">
        <v>1775</v>
      </c>
      <c r="RS70" s="10" t="s">
        <v>1775</v>
      </c>
      <c r="RT70" s="10" t="s">
        <v>1775</v>
      </c>
      <c r="RU70" s="10">
        <v>250.86</v>
      </c>
      <c r="RV70" s="10">
        <v>157.88999999999999</v>
      </c>
      <c r="RW70" s="10">
        <v>279.52</v>
      </c>
      <c r="RX70" s="10">
        <v>210.75</v>
      </c>
      <c r="RY70" s="10">
        <v>0</v>
      </c>
      <c r="RZ70" s="10">
        <v>0</v>
      </c>
      <c r="SA70" s="10">
        <v>61.05</v>
      </c>
      <c r="SB70" s="10">
        <v>237.27</v>
      </c>
      <c r="SC70" s="10">
        <v>108.78</v>
      </c>
      <c r="SD70" s="10">
        <v>46.6</v>
      </c>
      <c r="SE70" s="10">
        <v>0</v>
      </c>
      <c r="SF70" s="10">
        <v>0</v>
      </c>
      <c r="SG70" s="10">
        <v>0</v>
      </c>
      <c r="SH70" s="10">
        <v>0</v>
      </c>
      <c r="SK70" s="10">
        <v>0</v>
      </c>
      <c r="SL70" s="10">
        <v>0</v>
      </c>
      <c r="SM70" s="10">
        <v>0</v>
      </c>
      <c r="SN70" s="10">
        <v>0</v>
      </c>
      <c r="SO70" s="10">
        <v>0</v>
      </c>
      <c r="SP70" s="10">
        <v>0</v>
      </c>
      <c r="SS70" s="10">
        <v>1</v>
      </c>
      <c r="ST70" s="10">
        <v>1</v>
      </c>
      <c r="SU70" s="10" t="s">
        <v>657</v>
      </c>
      <c r="SV70" s="10" t="s">
        <v>657</v>
      </c>
      <c r="TR70" s="10" t="s">
        <v>652</v>
      </c>
      <c r="TT70" s="10" t="s">
        <v>653</v>
      </c>
      <c r="TV70" s="10" t="s">
        <v>654</v>
      </c>
      <c r="UE70" s="10" t="s">
        <v>2317</v>
      </c>
      <c r="UF70" s="10" t="s">
        <v>2318</v>
      </c>
      <c r="UG70" s="10" t="s">
        <v>2318</v>
      </c>
      <c r="UH70" s="10" t="s">
        <v>1775</v>
      </c>
      <c r="UK70" s="10" t="s">
        <v>2317</v>
      </c>
      <c r="UL70" s="10" t="s">
        <v>2318</v>
      </c>
      <c r="UM70" s="10" t="s">
        <v>2317</v>
      </c>
      <c r="UN70" s="10" t="s">
        <v>2317</v>
      </c>
      <c r="UQ70" s="10" t="s">
        <v>645</v>
      </c>
      <c r="UR70" s="10" t="s">
        <v>645</v>
      </c>
      <c r="US70" s="10" t="s">
        <v>658</v>
      </c>
      <c r="UT70" s="10" t="s">
        <v>659</v>
      </c>
      <c r="UV70" s="10" t="s">
        <v>577</v>
      </c>
      <c r="UW70" s="10" t="s">
        <v>630</v>
      </c>
      <c r="UX70" s="10" t="s">
        <v>660</v>
      </c>
      <c r="UY70" s="10" t="s">
        <v>572</v>
      </c>
      <c r="UZ70" s="10" t="s">
        <v>661</v>
      </c>
      <c r="VA70" s="10" t="s">
        <v>662</v>
      </c>
      <c r="VB70" s="10" t="s">
        <v>572</v>
      </c>
    </row>
    <row r="71" spans="1:574" s="10" customFormat="1" x14ac:dyDescent="0.25">
      <c r="A71" s="10" t="s">
        <v>572</v>
      </c>
      <c r="B71" s="10" t="s">
        <v>2340</v>
      </c>
      <c r="C71" s="10">
        <v>999</v>
      </c>
      <c r="D71" s="10" t="s">
        <v>2341</v>
      </c>
      <c r="E71" s="10">
        <v>999</v>
      </c>
      <c r="F71" s="10" t="s">
        <v>713</v>
      </c>
      <c r="G71" s="10" t="s">
        <v>713</v>
      </c>
      <c r="H71" s="10" t="s">
        <v>572</v>
      </c>
      <c r="I71" s="10" t="s">
        <v>578</v>
      </c>
      <c r="J71" s="10" t="s">
        <v>578</v>
      </c>
      <c r="K71" s="10" t="s">
        <v>572</v>
      </c>
      <c r="L71" s="10" t="s">
        <v>648</v>
      </c>
      <c r="M71" s="10" t="s">
        <v>1954</v>
      </c>
      <c r="N71" s="10" t="s">
        <v>577</v>
      </c>
      <c r="Q71" s="10" t="s">
        <v>572</v>
      </c>
      <c r="T71" s="10" t="s">
        <v>577</v>
      </c>
      <c r="U71" s="14" t="s">
        <v>1782</v>
      </c>
      <c r="V71" s="14" t="s">
        <v>1781</v>
      </c>
      <c r="W71" s="10" t="s">
        <v>577</v>
      </c>
      <c r="X71" s="10">
        <v>310737020</v>
      </c>
      <c r="Y71" s="10">
        <v>310737020</v>
      </c>
      <c r="Z71" s="10" t="s">
        <v>577</v>
      </c>
      <c r="AA71" s="10" t="s">
        <v>581</v>
      </c>
      <c r="AB71" s="10" t="s">
        <v>581</v>
      </c>
      <c r="AC71" s="10" t="s">
        <v>572</v>
      </c>
      <c r="AD71" s="10" t="s">
        <v>582</v>
      </c>
      <c r="AE71" s="10" t="s">
        <v>582</v>
      </c>
      <c r="AF71" s="10" t="s">
        <v>572</v>
      </c>
      <c r="AG71" s="10" t="s">
        <v>583</v>
      </c>
      <c r="AH71" s="10" t="s">
        <v>583</v>
      </c>
      <c r="AI71" s="10" t="s">
        <v>572</v>
      </c>
      <c r="AL71" s="10" t="s">
        <v>572</v>
      </c>
      <c r="AO71" s="10" t="s">
        <v>572</v>
      </c>
      <c r="AP71" s="10">
        <v>2665</v>
      </c>
      <c r="AQ71" s="10">
        <v>550</v>
      </c>
      <c r="AR71" s="10" t="s">
        <v>572</v>
      </c>
      <c r="AS71" s="10" t="s">
        <v>586</v>
      </c>
      <c r="AT71" s="10" t="s">
        <v>586</v>
      </c>
      <c r="AU71" s="10" t="s">
        <v>577</v>
      </c>
      <c r="AV71" s="10" t="s">
        <v>587</v>
      </c>
      <c r="AW71" s="10" t="s">
        <v>587</v>
      </c>
      <c r="AX71" s="10" t="s">
        <v>572</v>
      </c>
      <c r="AY71" s="10" t="s">
        <v>588</v>
      </c>
      <c r="AZ71" s="10" t="s">
        <v>588</v>
      </c>
      <c r="BA71" s="10" t="s">
        <v>577</v>
      </c>
      <c r="BD71" s="10" t="s">
        <v>577</v>
      </c>
      <c r="BG71" s="10" t="s">
        <v>577</v>
      </c>
      <c r="BJ71" s="10" t="s">
        <v>572</v>
      </c>
      <c r="BM71" s="10" t="s">
        <v>572</v>
      </c>
      <c r="BP71" s="10" t="s">
        <v>577</v>
      </c>
      <c r="BQ71" s="14" t="s">
        <v>2321</v>
      </c>
      <c r="BS71" s="10" t="s">
        <v>572</v>
      </c>
      <c r="BU71" s="10">
        <v>39.85</v>
      </c>
      <c r="BV71" s="10">
        <v>41.79</v>
      </c>
      <c r="BW71" s="10">
        <v>259.91000000000003</v>
      </c>
      <c r="BX71" s="10">
        <v>30</v>
      </c>
      <c r="BY71" s="10">
        <v>30</v>
      </c>
      <c r="BZ71" s="10" t="s">
        <v>572</v>
      </c>
      <c r="CC71" s="10" t="s">
        <v>572</v>
      </c>
      <c r="CF71" s="10" t="s">
        <v>572</v>
      </c>
      <c r="CG71" s="10">
        <v>0</v>
      </c>
      <c r="CH71" s="10">
        <v>125</v>
      </c>
      <c r="CI71" s="10" t="s">
        <v>577</v>
      </c>
      <c r="CJ71" s="10">
        <v>450</v>
      </c>
      <c r="CK71" s="10">
        <v>134.06</v>
      </c>
      <c r="CL71" s="10" t="s">
        <v>577</v>
      </c>
      <c r="CM71" s="10">
        <v>450</v>
      </c>
      <c r="CN71" s="10">
        <v>134.06</v>
      </c>
      <c r="CO71" s="10" t="s">
        <v>577</v>
      </c>
      <c r="CP71" s="10">
        <v>125</v>
      </c>
      <c r="CQ71" s="10">
        <v>125</v>
      </c>
      <c r="CR71" s="10" t="s">
        <v>577</v>
      </c>
      <c r="CS71" s="10">
        <v>125</v>
      </c>
      <c r="CT71" s="10">
        <v>125</v>
      </c>
      <c r="CU71" s="10" t="s">
        <v>572</v>
      </c>
      <c r="CV71" s="10">
        <v>167.94</v>
      </c>
      <c r="CW71" s="10">
        <v>157.08000000000001</v>
      </c>
      <c r="CX71" s="10" t="s">
        <v>572</v>
      </c>
      <c r="CY71" s="10">
        <v>0</v>
      </c>
      <c r="CZ71" s="10">
        <v>125</v>
      </c>
      <c r="DA71" s="10" t="s">
        <v>577</v>
      </c>
      <c r="DB71" s="10">
        <v>196.33</v>
      </c>
      <c r="DC71" s="10">
        <v>49.64</v>
      </c>
      <c r="DD71" s="10" t="s">
        <v>577</v>
      </c>
      <c r="DE71" s="10">
        <v>173.37</v>
      </c>
      <c r="DF71" s="10">
        <v>146.96</v>
      </c>
      <c r="DG71" s="10" t="s">
        <v>577</v>
      </c>
      <c r="DJ71" s="10" t="s">
        <v>572</v>
      </c>
      <c r="DK71" s="10">
        <v>103.05</v>
      </c>
      <c r="DL71" s="10">
        <v>272.56</v>
      </c>
      <c r="DM71" s="10" t="s">
        <v>577</v>
      </c>
      <c r="DN71" s="10">
        <v>232.16</v>
      </c>
      <c r="DO71" s="10">
        <v>272.37</v>
      </c>
      <c r="DP71" s="10">
        <v>195.96</v>
      </c>
      <c r="DS71" s="10" t="s">
        <v>572</v>
      </c>
      <c r="DV71" s="10" t="s">
        <v>572</v>
      </c>
      <c r="DY71" s="10" t="s">
        <v>572</v>
      </c>
      <c r="EB71" s="10" t="s">
        <v>577</v>
      </c>
      <c r="EC71" s="10" t="s">
        <v>1775</v>
      </c>
      <c r="ED71" s="10" t="s">
        <v>2318</v>
      </c>
      <c r="EE71" s="10">
        <v>1479016</v>
      </c>
      <c r="EF71" s="10">
        <v>1479016</v>
      </c>
      <c r="EG71" s="10">
        <v>1740998</v>
      </c>
      <c r="EH71" s="10">
        <v>511355328560</v>
      </c>
      <c r="EI71" s="10" t="s">
        <v>1775</v>
      </c>
      <c r="EJ71" s="10" t="s">
        <v>1775</v>
      </c>
      <c r="EK71" s="10">
        <v>2</v>
      </c>
      <c r="EL71" s="10">
        <v>0</v>
      </c>
      <c r="EM71" s="10">
        <v>1</v>
      </c>
      <c r="EN71" s="10">
        <v>1</v>
      </c>
      <c r="EO71" s="10">
        <v>4336</v>
      </c>
      <c r="EP71" s="10">
        <v>4336</v>
      </c>
      <c r="EQ71" s="10" t="s">
        <v>607</v>
      </c>
      <c r="ER71" s="10" t="s">
        <v>607</v>
      </c>
      <c r="ES71" s="10" t="s">
        <v>608</v>
      </c>
      <c r="ET71" s="10" t="s">
        <v>608</v>
      </c>
      <c r="EW71" s="10">
        <v>0</v>
      </c>
      <c r="EX71" s="10">
        <v>0</v>
      </c>
      <c r="EY71" s="10" t="s">
        <v>1775</v>
      </c>
      <c r="EZ71" s="10" t="s">
        <v>2318</v>
      </c>
      <c r="FA71" s="10">
        <v>2</v>
      </c>
      <c r="FB71" s="10">
        <v>2</v>
      </c>
      <c r="FC71" s="10">
        <v>1</v>
      </c>
      <c r="FD71" s="10">
        <v>1</v>
      </c>
      <c r="FE71" s="10">
        <v>0</v>
      </c>
      <c r="FF71" s="10">
        <v>0</v>
      </c>
      <c r="FG71" s="10">
        <v>0</v>
      </c>
      <c r="FH71" s="10">
        <v>0</v>
      </c>
      <c r="FI71" s="10">
        <v>1</v>
      </c>
      <c r="FJ71" s="10">
        <v>1</v>
      </c>
      <c r="FK71" s="10">
        <v>0</v>
      </c>
      <c r="FL71" s="10">
        <v>0</v>
      </c>
      <c r="FM71" s="10" t="s">
        <v>2317</v>
      </c>
      <c r="FN71" s="10" t="s">
        <v>2318</v>
      </c>
      <c r="FO71" s="10">
        <v>3</v>
      </c>
      <c r="FP71" s="10">
        <v>3</v>
      </c>
      <c r="FS71" s="10">
        <v>262.99</v>
      </c>
      <c r="FT71" s="10">
        <v>262.99</v>
      </c>
      <c r="FY71" s="10">
        <v>1053847186</v>
      </c>
      <c r="FZ71" s="10">
        <v>1053847186</v>
      </c>
      <c r="GA71" s="10" t="s">
        <v>616</v>
      </c>
      <c r="GB71" s="10" t="s">
        <v>617</v>
      </c>
      <c r="GM71" s="10">
        <v>139.61000000000001</v>
      </c>
      <c r="GN71" s="10">
        <v>46.54</v>
      </c>
      <c r="GO71" s="10">
        <v>28.5</v>
      </c>
      <c r="GP71" s="10">
        <v>120.22</v>
      </c>
      <c r="GQ71" s="10" t="s">
        <v>576</v>
      </c>
      <c r="GR71" s="10" t="s">
        <v>576</v>
      </c>
      <c r="GS71" s="10" t="s">
        <v>620</v>
      </c>
      <c r="GT71" s="10" t="s">
        <v>620</v>
      </c>
      <c r="GU71" s="10" t="s">
        <v>621</v>
      </c>
      <c r="GV71" s="10" t="s">
        <v>621</v>
      </c>
      <c r="GW71" s="10" t="s">
        <v>622</v>
      </c>
      <c r="GX71" s="10" t="s">
        <v>622</v>
      </c>
      <c r="GY71" s="10" t="s">
        <v>623</v>
      </c>
      <c r="GZ71" s="10" t="s">
        <v>623</v>
      </c>
      <c r="HC71" s="10">
        <v>1</v>
      </c>
      <c r="HD71" s="10">
        <v>1</v>
      </c>
      <c r="HE71" s="10" t="s">
        <v>2318</v>
      </c>
      <c r="HF71" s="10" t="s">
        <v>2318</v>
      </c>
      <c r="HG71" s="10" t="s">
        <v>624</v>
      </c>
      <c r="HH71" s="10" t="s">
        <v>625</v>
      </c>
      <c r="HM71" s="10">
        <v>1479016</v>
      </c>
      <c r="HN71" s="10">
        <v>1479016</v>
      </c>
      <c r="HO71" s="10" t="s">
        <v>1775</v>
      </c>
      <c r="HP71" s="10" t="s">
        <v>2318</v>
      </c>
      <c r="HQ71" s="10" t="s">
        <v>627</v>
      </c>
      <c r="HR71" s="10" t="s">
        <v>627</v>
      </c>
      <c r="HS71" s="10" t="s">
        <v>1775</v>
      </c>
      <c r="HT71" s="10" t="s">
        <v>1775</v>
      </c>
      <c r="HU71" s="10" t="s">
        <v>587</v>
      </c>
      <c r="HV71" s="10" t="s">
        <v>587</v>
      </c>
      <c r="HW71" s="10">
        <v>66.25</v>
      </c>
      <c r="HX71" s="10">
        <v>280.64999999999998</v>
      </c>
      <c r="HY71" s="10">
        <v>17.47</v>
      </c>
      <c r="HZ71" s="10">
        <v>95.38</v>
      </c>
      <c r="IA71" s="10">
        <v>1164464350</v>
      </c>
      <c r="IB71" s="10">
        <v>1164464350</v>
      </c>
      <c r="IC71" s="10">
        <v>2</v>
      </c>
      <c r="ID71" s="10">
        <v>2</v>
      </c>
      <c r="IE71" s="10" t="s">
        <v>630</v>
      </c>
      <c r="IF71" s="10" t="s">
        <v>630</v>
      </c>
      <c r="IG71" s="10">
        <v>0</v>
      </c>
      <c r="IH71" s="10">
        <v>0</v>
      </c>
      <c r="IK71" s="10">
        <v>10.199999999999999</v>
      </c>
      <c r="IL71" s="10">
        <v>10.199999999999999</v>
      </c>
      <c r="IM71" s="10">
        <v>98500</v>
      </c>
      <c r="IN71" s="10">
        <v>98500</v>
      </c>
      <c r="IO71" s="10" t="s">
        <v>632</v>
      </c>
      <c r="IP71" s="10" t="s">
        <v>632</v>
      </c>
      <c r="IS71" s="10" t="s">
        <v>1775</v>
      </c>
      <c r="IT71" s="10" t="s">
        <v>1775</v>
      </c>
      <c r="IW71" s="10" t="s">
        <v>2317</v>
      </c>
      <c r="IX71" s="10" t="s">
        <v>1775</v>
      </c>
      <c r="IY71" s="10" t="s">
        <v>2317</v>
      </c>
      <c r="IZ71" s="10" t="s">
        <v>1775</v>
      </c>
      <c r="JA71" s="10" t="s">
        <v>634</v>
      </c>
      <c r="JC71" s="10" t="s">
        <v>2318</v>
      </c>
      <c r="JD71" s="10" t="s">
        <v>2318</v>
      </c>
      <c r="JE71" s="10" t="s">
        <v>635</v>
      </c>
      <c r="JF71" s="10" t="s">
        <v>635</v>
      </c>
      <c r="JG71" s="10">
        <v>55.23</v>
      </c>
      <c r="JH71" s="10">
        <v>156.4</v>
      </c>
      <c r="JI71" s="10">
        <v>27.36</v>
      </c>
      <c r="JJ71" s="10">
        <v>166.99</v>
      </c>
      <c r="JK71" s="10">
        <v>0</v>
      </c>
      <c r="JL71" s="10">
        <v>0</v>
      </c>
      <c r="JM71" s="10">
        <v>82.76</v>
      </c>
      <c r="JN71" s="10">
        <v>95.37</v>
      </c>
      <c r="JO71" s="10">
        <v>144.49</v>
      </c>
      <c r="JP71" s="10">
        <v>199.89</v>
      </c>
      <c r="JQ71" s="10">
        <v>0</v>
      </c>
      <c r="JR71" s="10">
        <v>0</v>
      </c>
      <c r="JS71" s="10">
        <v>0.1</v>
      </c>
      <c r="JT71" s="10">
        <v>0.1</v>
      </c>
      <c r="JU71" s="10">
        <v>38.479999999999997</v>
      </c>
      <c r="JV71" s="10">
        <v>206.47</v>
      </c>
      <c r="JW71" s="10">
        <v>63.27</v>
      </c>
      <c r="JX71" s="10">
        <v>105.84</v>
      </c>
      <c r="JY71" s="10">
        <v>123.37</v>
      </c>
      <c r="JZ71" s="10">
        <v>124.7</v>
      </c>
      <c r="KA71" s="10">
        <v>0</v>
      </c>
      <c r="KB71" s="10">
        <v>0</v>
      </c>
      <c r="KC71" s="10">
        <v>0</v>
      </c>
      <c r="KD71" s="10">
        <v>0</v>
      </c>
      <c r="KE71" s="10">
        <v>0</v>
      </c>
      <c r="KF71" s="10">
        <v>0</v>
      </c>
      <c r="KG71" s="10">
        <v>1</v>
      </c>
      <c r="KH71" s="10">
        <v>1.0001</v>
      </c>
      <c r="KI71" s="10">
        <v>2</v>
      </c>
      <c r="KJ71" s="10">
        <v>2</v>
      </c>
      <c r="KK71" s="10">
        <v>104.27</v>
      </c>
      <c r="KL71" s="10">
        <v>187.41</v>
      </c>
      <c r="KM71" s="10">
        <v>258.69</v>
      </c>
      <c r="KN71" s="10">
        <v>199.83</v>
      </c>
      <c r="KO71" s="10">
        <v>1.28</v>
      </c>
      <c r="KP71" s="10">
        <v>1.69</v>
      </c>
      <c r="KQ71" s="10">
        <v>0</v>
      </c>
      <c r="KR71" s="10">
        <v>0</v>
      </c>
      <c r="KS71" s="10">
        <v>0</v>
      </c>
      <c r="KT71" s="10">
        <v>0</v>
      </c>
      <c r="KU71" s="10">
        <v>116.81</v>
      </c>
      <c r="KV71" s="10">
        <v>204.63</v>
      </c>
      <c r="KW71" s="10">
        <v>190.26</v>
      </c>
      <c r="KX71" s="10">
        <v>100.81</v>
      </c>
      <c r="LQ71" s="10">
        <v>0</v>
      </c>
      <c r="LR71" s="10">
        <v>0</v>
      </c>
      <c r="LY71" s="10">
        <v>0</v>
      </c>
      <c r="LZ71" s="10">
        <v>0</v>
      </c>
      <c r="ME71" s="10" t="s">
        <v>645</v>
      </c>
      <c r="MF71" s="10" t="s">
        <v>645</v>
      </c>
      <c r="MG71" s="10" t="s">
        <v>587</v>
      </c>
      <c r="MH71" s="10" t="s">
        <v>587</v>
      </c>
      <c r="MI71" s="10" t="s">
        <v>576</v>
      </c>
      <c r="MJ71" s="10" t="s">
        <v>576</v>
      </c>
      <c r="MK71" s="10">
        <v>176.32</v>
      </c>
      <c r="ML71" s="10">
        <v>46.25</v>
      </c>
      <c r="MQ71" s="10">
        <v>0</v>
      </c>
      <c r="MR71" s="10">
        <v>0</v>
      </c>
      <c r="MS71" s="10">
        <v>285.23</v>
      </c>
      <c r="MT71" s="10">
        <v>180.73</v>
      </c>
      <c r="NG71" s="10" t="s">
        <v>1775</v>
      </c>
      <c r="NH71" s="10" t="s">
        <v>2317</v>
      </c>
      <c r="NI71" s="10">
        <v>246</v>
      </c>
      <c r="NJ71" s="10">
        <v>123534</v>
      </c>
      <c r="NO71" s="10">
        <v>999</v>
      </c>
      <c r="NP71" s="10">
        <v>999</v>
      </c>
      <c r="NQ71" s="10">
        <v>75</v>
      </c>
      <c r="NR71" s="10">
        <v>75</v>
      </c>
      <c r="NS71" s="10">
        <v>0</v>
      </c>
      <c r="NT71" s="10">
        <v>0</v>
      </c>
      <c r="NU71" s="10">
        <v>0</v>
      </c>
      <c r="NV71" s="10">
        <v>0</v>
      </c>
      <c r="NW71" s="10">
        <v>0</v>
      </c>
      <c r="NX71" s="10">
        <v>0</v>
      </c>
      <c r="NY71" s="10">
        <v>0</v>
      </c>
      <c r="NZ71" s="10">
        <v>0</v>
      </c>
      <c r="OM71" s="10" t="s">
        <v>2318</v>
      </c>
      <c r="ON71" s="10" t="s">
        <v>2318</v>
      </c>
      <c r="OW71" s="10" t="s">
        <v>649</v>
      </c>
      <c r="OX71" s="10" t="s">
        <v>649</v>
      </c>
      <c r="PA71" s="10">
        <v>1</v>
      </c>
      <c r="PB71" s="10">
        <v>0</v>
      </c>
      <c r="PK71" s="10">
        <v>0</v>
      </c>
      <c r="PL71" s="10">
        <v>10.199999999999999</v>
      </c>
      <c r="PM71" s="10">
        <v>2.5</v>
      </c>
      <c r="PN71" s="10">
        <v>2.5</v>
      </c>
      <c r="PQ71" s="10" t="s">
        <v>2317</v>
      </c>
      <c r="PR71" s="10" t="s">
        <v>2318</v>
      </c>
      <c r="PU71" s="10">
        <v>0</v>
      </c>
      <c r="PV71" s="10">
        <v>0</v>
      </c>
      <c r="PW71" s="10">
        <v>0</v>
      </c>
      <c r="PX71" s="10">
        <v>0</v>
      </c>
      <c r="QC71" s="10">
        <v>289.06</v>
      </c>
      <c r="QD71" s="10">
        <v>131.91</v>
      </c>
      <c r="QF71" s="10">
        <v>1</v>
      </c>
      <c r="QH71" s="10" t="s">
        <v>652</v>
      </c>
      <c r="QJ71" s="10" t="s">
        <v>653</v>
      </c>
      <c r="QL71" s="10" t="s">
        <v>654</v>
      </c>
      <c r="QM71" s="10">
        <v>0</v>
      </c>
      <c r="QN71" s="10">
        <v>0</v>
      </c>
      <c r="QO71" s="10">
        <v>0</v>
      </c>
      <c r="QP71" s="10">
        <v>402.96</v>
      </c>
      <c r="QQ71" s="10">
        <v>259.51</v>
      </c>
      <c r="QR71" s="10">
        <v>11.88</v>
      </c>
      <c r="QS71" s="10">
        <v>0</v>
      </c>
      <c r="QT71" s="10">
        <v>0</v>
      </c>
      <c r="QU71" s="10">
        <v>4.03</v>
      </c>
      <c r="QV71" s="10">
        <v>4.03</v>
      </c>
      <c r="QW71" s="10">
        <v>1</v>
      </c>
      <c r="QX71" s="10">
        <v>0</v>
      </c>
      <c r="QY71" s="10">
        <v>2</v>
      </c>
      <c r="RA71" s="10">
        <v>191.51</v>
      </c>
      <c r="RB71" s="10">
        <v>39.96</v>
      </c>
      <c r="RC71" s="10">
        <v>125</v>
      </c>
      <c r="RD71" s="10">
        <v>125</v>
      </c>
      <c r="RE71" s="10" t="s">
        <v>2318</v>
      </c>
      <c r="RF71" s="10" t="s">
        <v>1775</v>
      </c>
      <c r="RG71" s="10">
        <v>0</v>
      </c>
      <c r="RH71" s="10">
        <v>0</v>
      </c>
      <c r="RI71" s="10">
        <v>0</v>
      </c>
      <c r="RJ71" s="10">
        <v>0</v>
      </c>
      <c r="RK71" s="10" t="s">
        <v>1775</v>
      </c>
      <c r="RL71" s="10" t="s">
        <v>2317</v>
      </c>
      <c r="RM71" s="10">
        <v>0</v>
      </c>
      <c r="RN71" s="10">
        <v>0</v>
      </c>
      <c r="RO71" s="10">
        <v>0</v>
      </c>
      <c r="RP71" s="10">
        <v>0</v>
      </c>
      <c r="RQ71" s="10" t="s">
        <v>2317</v>
      </c>
      <c r="RR71" s="10" t="s">
        <v>2318</v>
      </c>
      <c r="RS71" s="10" t="s">
        <v>2317</v>
      </c>
      <c r="RT71" s="10" t="s">
        <v>2317</v>
      </c>
      <c r="RU71" s="10">
        <v>240.55</v>
      </c>
      <c r="RV71" s="10">
        <v>274.24</v>
      </c>
      <c r="RW71" s="10">
        <v>154.63</v>
      </c>
      <c r="RX71" s="10">
        <v>278.69</v>
      </c>
      <c r="RY71" s="10">
        <v>0</v>
      </c>
      <c r="RZ71" s="10">
        <v>0</v>
      </c>
      <c r="SA71" s="10">
        <v>50.47</v>
      </c>
      <c r="SB71" s="10">
        <v>135.02000000000001</v>
      </c>
      <c r="SC71" s="10">
        <v>208.6</v>
      </c>
      <c r="SD71" s="10">
        <v>98.33</v>
      </c>
      <c r="SE71" s="10">
        <v>0</v>
      </c>
      <c r="SF71" s="10">
        <v>0</v>
      </c>
      <c r="SG71" s="10">
        <v>0</v>
      </c>
      <c r="SH71" s="10">
        <v>0</v>
      </c>
      <c r="SK71" s="10">
        <v>0</v>
      </c>
      <c r="SL71" s="10">
        <v>0</v>
      </c>
      <c r="SM71" s="10">
        <v>0</v>
      </c>
      <c r="SN71" s="10">
        <v>0</v>
      </c>
      <c r="SO71" s="10">
        <v>0</v>
      </c>
      <c r="SP71" s="10">
        <v>0</v>
      </c>
      <c r="SS71" s="10">
        <v>1</v>
      </c>
      <c r="ST71" s="10">
        <v>1</v>
      </c>
      <c r="SU71" s="10" t="s">
        <v>657</v>
      </c>
      <c r="SV71" s="10" t="s">
        <v>657</v>
      </c>
      <c r="TR71" s="10" t="s">
        <v>652</v>
      </c>
      <c r="TT71" s="10" t="s">
        <v>653</v>
      </c>
      <c r="TV71" s="10" t="s">
        <v>654</v>
      </c>
      <c r="UE71" s="10" t="s">
        <v>2317</v>
      </c>
      <c r="UF71" s="10" t="s">
        <v>2317</v>
      </c>
      <c r="UG71" s="10" t="s">
        <v>2317</v>
      </c>
      <c r="UH71" s="10" t="s">
        <v>1775</v>
      </c>
      <c r="UK71" s="10" t="s">
        <v>2318</v>
      </c>
      <c r="UL71" s="10" t="s">
        <v>1775</v>
      </c>
      <c r="UM71" s="10" t="s">
        <v>2318</v>
      </c>
      <c r="UN71" s="10" t="s">
        <v>2318</v>
      </c>
      <c r="UQ71" s="10" t="s">
        <v>645</v>
      </c>
      <c r="UR71" s="10" t="s">
        <v>645</v>
      </c>
      <c r="US71" s="10" t="s">
        <v>658</v>
      </c>
      <c r="UT71" s="10" t="s">
        <v>659</v>
      </c>
      <c r="UV71" s="10" t="s">
        <v>577</v>
      </c>
      <c r="UW71" s="10" t="s">
        <v>630</v>
      </c>
      <c r="UX71" s="10" t="s">
        <v>660</v>
      </c>
      <c r="UY71" s="10" t="s">
        <v>572</v>
      </c>
      <c r="UZ71" s="10" t="s">
        <v>661</v>
      </c>
      <c r="VA71" s="10" t="s">
        <v>662</v>
      </c>
      <c r="VB71" s="10" t="s">
        <v>572</v>
      </c>
    </row>
    <row r="72" spans="1:574" s="10" customFormat="1" x14ac:dyDescent="0.25">
      <c r="A72" s="10" t="s">
        <v>572</v>
      </c>
      <c r="B72" s="10" t="s">
        <v>2342</v>
      </c>
      <c r="C72" s="10">
        <v>999</v>
      </c>
      <c r="D72" s="10" t="s">
        <v>2343</v>
      </c>
      <c r="E72" s="10">
        <v>999</v>
      </c>
      <c r="F72" s="10" t="s">
        <v>713</v>
      </c>
      <c r="G72" s="10" t="s">
        <v>713</v>
      </c>
      <c r="H72" s="10" t="s">
        <v>577</v>
      </c>
      <c r="I72" s="10" t="s">
        <v>578</v>
      </c>
      <c r="J72" s="10" t="s">
        <v>578</v>
      </c>
      <c r="K72" s="10" t="s">
        <v>572</v>
      </c>
      <c r="L72" s="10" t="s">
        <v>648</v>
      </c>
      <c r="M72" s="10" t="s">
        <v>1954</v>
      </c>
      <c r="N72" s="10" t="s">
        <v>572</v>
      </c>
      <c r="Q72" s="10" t="s">
        <v>572</v>
      </c>
      <c r="T72" s="10" t="s">
        <v>572</v>
      </c>
      <c r="U72" s="14" t="s">
        <v>1782</v>
      </c>
      <c r="V72" s="14" t="s">
        <v>1781</v>
      </c>
      <c r="W72" s="10" t="s">
        <v>572</v>
      </c>
      <c r="X72" s="10">
        <v>310737020</v>
      </c>
      <c r="Y72" s="10">
        <v>310737020</v>
      </c>
      <c r="Z72" s="10" t="s">
        <v>572</v>
      </c>
      <c r="AA72" s="10" t="s">
        <v>581</v>
      </c>
      <c r="AB72" s="10" t="s">
        <v>581</v>
      </c>
      <c r="AC72" s="10" t="s">
        <v>577</v>
      </c>
      <c r="AD72" s="10" t="s">
        <v>582</v>
      </c>
      <c r="AE72" s="10" t="s">
        <v>582</v>
      </c>
      <c r="AF72" s="10" t="s">
        <v>572</v>
      </c>
      <c r="AG72" s="10" t="s">
        <v>583</v>
      </c>
      <c r="AH72" s="10" t="s">
        <v>583</v>
      </c>
      <c r="AI72" s="10" t="s">
        <v>572</v>
      </c>
      <c r="AL72" s="10" t="s">
        <v>572</v>
      </c>
      <c r="AO72" s="10" t="s">
        <v>577</v>
      </c>
      <c r="AP72" s="10">
        <v>2665</v>
      </c>
      <c r="AQ72" s="10">
        <v>550</v>
      </c>
      <c r="AR72" s="10" t="s">
        <v>572</v>
      </c>
      <c r="AS72" s="10" t="s">
        <v>586</v>
      </c>
      <c r="AT72" s="10" t="s">
        <v>586</v>
      </c>
      <c r="AU72" s="10" t="s">
        <v>577</v>
      </c>
      <c r="AV72" s="10" t="s">
        <v>587</v>
      </c>
      <c r="AW72" s="10" t="s">
        <v>587</v>
      </c>
      <c r="AX72" s="10" t="s">
        <v>577</v>
      </c>
      <c r="AY72" s="10" t="s">
        <v>588</v>
      </c>
      <c r="AZ72" s="10" t="s">
        <v>588</v>
      </c>
      <c r="BA72" s="10" t="s">
        <v>577</v>
      </c>
      <c r="BD72" s="10" t="s">
        <v>572</v>
      </c>
      <c r="BG72" s="10" t="s">
        <v>577</v>
      </c>
      <c r="BJ72" s="10" t="s">
        <v>572</v>
      </c>
      <c r="BM72" s="10" t="s">
        <v>577</v>
      </c>
      <c r="BP72" s="10" t="s">
        <v>577</v>
      </c>
      <c r="BQ72" s="14" t="s">
        <v>1794</v>
      </c>
      <c r="BR72" s="14" t="s">
        <v>1794</v>
      </c>
      <c r="BS72" s="10" t="s">
        <v>577</v>
      </c>
      <c r="BU72" s="10">
        <v>278.58999999999997</v>
      </c>
      <c r="BV72" s="10">
        <v>154</v>
      </c>
      <c r="BW72" s="10">
        <v>190.01</v>
      </c>
      <c r="BX72" s="10">
        <v>30</v>
      </c>
      <c r="BY72" s="10">
        <v>30</v>
      </c>
      <c r="BZ72" s="10" t="s">
        <v>572</v>
      </c>
      <c r="CC72" s="10" t="s">
        <v>577</v>
      </c>
      <c r="CF72" s="10" t="s">
        <v>572</v>
      </c>
      <c r="CG72" s="10">
        <v>0</v>
      </c>
      <c r="CH72" s="10">
        <v>125</v>
      </c>
      <c r="CI72" s="10" t="s">
        <v>577</v>
      </c>
      <c r="CJ72" s="10">
        <v>450</v>
      </c>
      <c r="CK72" s="10">
        <v>134.06</v>
      </c>
      <c r="CL72" s="10" t="s">
        <v>577</v>
      </c>
      <c r="CM72" s="10">
        <v>450</v>
      </c>
      <c r="CN72" s="10">
        <v>134.06</v>
      </c>
      <c r="CO72" s="10" t="s">
        <v>577</v>
      </c>
      <c r="CP72" s="10">
        <v>125</v>
      </c>
      <c r="CQ72" s="10">
        <v>125</v>
      </c>
      <c r="CR72" s="10" t="s">
        <v>577</v>
      </c>
      <c r="CS72" s="10">
        <v>125</v>
      </c>
      <c r="CT72" s="10">
        <v>125</v>
      </c>
      <c r="CU72" s="10" t="s">
        <v>572</v>
      </c>
      <c r="CV72" s="10">
        <v>160.38</v>
      </c>
      <c r="CW72" s="10">
        <v>106.27</v>
      </c>
      <c r="CX72" s="10" t="s">
        <v>572</v>
      </c>
      <c r="CY72" s="10">
        <v>0</v>
      </c>
      <c r="CZ72" s="10">
        <v>125</v>
      </c>
      <c r="DA72" s="10" t="s">
        <v>572</v>
      </c>
      <c r="DB72" s="10">
        <v>87.88</v>
      </c>
      <c r="DC72" s="10">
        <v>86.42</v>
      </c>
      <c r="DD72" s="10" t="s">
        <v>577</v>
      </c>
      <c r="DE72" s="10">
        <v>242.45</v>
      </c>
      <c r="DF72" s="10">
        <v>48.03</v>
      </c>
      <c r="DG72" s="10" t="s">
        <v>577</v>
      </c>
      <c r="DJ72" s="10" t="s">
        <v>572</v>
      </c>
      <c r="DK72" s="10">
        <v>205.95</v>
      </c>
      <c r="DL72" s="10">
        <v>159.16</v>
      </c>
      <c r="DM72" s="10" t="s">
        <v>577</v>
      </c>
      <c r="DN72" s="10">
        <v>228.79</v>
      </c>
      <c r="DO72" s="10">
        <v>263</v>
      </c>
      <c r="DP72" s="10">
        <v>208.57</v>
      </c>
      <c r="DS72" s="10" t="s">
        <v>572</v>
      </c>
      <c r="DV72" s="10" t="s">
        <v>572</v>
      </c>
      <c r="DY72" s="10" t="s">
        <v>572</v>
      </c>
      <c r="EB72" s="10" t="s">
        <v>572</v>
      </c>
      <c r="EC72" s="10" t="s">
        <v>1775</v>
      </c>
      <c r="ED72" s="10" t="s">
        <v>2317</v>
      </c>
      <c r="EE72" s="10">
        <v>1479016</v>
      </c>
      <c r="EF72" s="10">
        <v>1479016</v>
      </c>
      <c r="EG72" s="10">
        <v>1740998</v>
      </c>
      <c r="EH72" s="10">
        <v>511355328560</v>
      </c>
      <c r="EI72" s="10" t="s">
        <v>2317</v>
      </c>
      <c r="EJ72" s="10" t="s">
        <v>2317</v>
      </c>
      <c r="EK72" s="10">
        <v>2</v>
      </c>
      <c r="EL72" s="10">
        <v>0</v>
      </c>
      <c r="EM72" s="10">
        <v>1</v>
      </c>
      <c r="EN72" s="10">
        <v>1</v>
      </c>
      <c r="EO72" s="10">
        <v>4336</v>
      </c>
      <c r="EP72" s="10">
        <v>4336</v>
      </c>
      <c r="EQ72" s="10" t="s">
        <v>607</v>
      </c>
      <c r="ER72" s="10" t="s">
        <v>607</v>
      </c>
      <c r="ES72" s="10" t="s">
        <v>608</v>
      </c>
      <c r="ET72" s="10" t="s">
        <v>608</v>
      </c>
      <c r="EW72" s="10">
        <v>0</v>
      </c>
      <c r="EX72" s="10">
        <v>0</v>
      </c>
      <c r="EY72" s="10" t="s">
        <v>2317</v>
      </c>
      <c r="EZ72" s="10" t="s">
        <v>2318</v>
      </c>
      <c r="FA72" s="10">
        <v>2</v>
      </c>
      <c r="FB72" s="10">
        <v>2</v>
      </c>
      <c r="FC72" s="10">
        <v>1</v>
      </c>
      <c r="FD72" s="10">
        <v>1</v>
      </c>
      <c r="FE72" s="10">
        <v>0</v>
      </c>
      <c r="FF72" s="10">
        <v>0</v>
      </c>
      <c r="FG72" s="10">
        <v>0</v>
      </c>
      <c r="FH72" s="10">
        <v>0</v>
      </c>
      <c r="FI72" s="10">
        <v>1</v>
      </c>
      <c r="FJ72" s="10">
        <v>1</v>
      </c>
      <c r="FK72" s="10">
        <v>0</v>
      </c>
      <c r="FL72" s="10">
        <v>0</v>
      </c>
      <c r="FM72" s="10" t="s">
        <v>2317</v>
      </c>
      <c r="FN72" s="10" t="s">
        <v>1775</v>
      </c>
      <c r="FO72" s="10">
        <v>3</v>
      </c>
      <c r="FP72" s="10">
        <v>3</v>
      </c>
      <c r="FS72" s="10">
        <v>262.99</v>
      </c>
      <c r="FT72" s="10">
        <v>262.99</v>
      </c>
      <c r="FY72" s="10">
        <v>1053847186</v>
      </c>
      <c r="FZ72" s="10">
        <v>1053847186</v>
      </c>
      <c r="GA72" s="10" t="s">
        <v>616</v>
      </c>
      <c r="GB72" s="10" t="s">
        <v>617</v>
      </c>
      <c r="GM72" s="10">
        <v>62.65</v>
      </c>
      <c r="GN72" s="10">
        <v>80.27</v>
      </c>
      <c r="GO72" s="10">
        <v>293.33</v>
      </c>
      <c r="GP72" s="10">
        <v>86.9</v>
      </c>
      <c r="GQ72" s="10" t="s">
        <v>576</v>
      </c>
      <c r="GR72" s="10" t="s">
        <v>576</v>
      </c>
      <c r="GS72" s="10" t="s">
        <v>620</v>
      </c>
      <c r="GT72" s="10" t="s">
        <v>620</v>
      </c>
      <c r="GU72" s="10" t="s">
        <v>621</v>
      </c>
      <c r="GV72" s="10" t="s">
        <v>621</v>
      </c>
      <c r="GW72" s="10" t="s">
        <v>622</v>
      </c>
      <c r="GX72" s="10" t="s">
        <v>622</v>
      </c>
      <c r="GY72" s="10" t="s">
        <v>623</v>
      </c>
      <c r="GZ72" s="10" t="s">
        <v>623</v>
      </c>
      <c r="HC72" s="10">
        <v>1</v>
      </c>
      <c r="HD72" s="10">
        <v>1</v>
      </c>
      <c r="HE72" s="10" t="s">
        <v>2317</v>
      </c>
      <c r="HF72" s="10" t="s">
        <v>2318</v>
      </c>
      <c r="HG72" s="10" t="s">
        <v>624</v>
      </c>
      <c r="HH72" s="10" t="s">
        <v>625</v>
      </c>
      <c r="HM72" s="10">
        <v>1479016</v>
      </c>
      <c r="HN72" s="10">
        <v>1479016</v>
      </c>
      <c r="HO72" s="10" t="s">
        <v>2317</v>
      </c>
      <c r="HP72" s="10" t="s">
        <v>2317</v>
      </c>
      <c r="HQ72" s="10" t="s">
        <v>627</v>
      </c>
      <c r="HR72" s="10" t="s">
        <v>627</v>
      </c>
      <c r="HS72" s="10" t="s">
        <v>2318</v>
      </c>
      <c r="HT72" s="10" t="s">
        <v>2317</v>
      </c>
      <c r="HU72" s="10" t="s">
        <v>587</v>
      </c>
      <c r="HV72" s="10" t="s">
        <v>587</v>
      </c>
      <c r="HW72" s="10">
        <v>65.69</v>
      </c>
      <c r="HX72" s="10">
        <v>205.8</v>
      </c>
      <c r="HY72" s="10">
        <v>175.53</v>
      </c>
      <c r="HZ72" s="10">
        <v>254.9</v>
      </c>
      <c r="IA72" s="10">
        <v>1164464350</v>
      </c>
      <c r="IB72" s="10">
        <v>1164464350</v>
      </c>
      <c r="IC72" s="10">
        <v>2</v>
      </c>
      <c r="ID72" s="10">
        <v>2</v>
      </c>
      <c r="IE72" s="10" t="s">
        <v>630</v>
      </c>
      <c r="IF72" s="10" t="s">
        <v>630</v>
      </c>
      <c r="IG72" s="10">
        <v>0</v>
      </c>
      <c r="IH72" s="10">
        <v>0</v>
      </c>
      <c r="IK72" s="10">
        <v>10.199999999999999</v>
      </c>
      <c r="IL72" s="10">
        <v>10.199999999999999</v>
      </c>
      <c r="IM72" s="10">
        <v>98500</v>
      </c>
      <c r="IN72" s="10">
        <v>98500</v>
      </c>
      <c r="IO72" s="10" t="s">
        <v>632</v>
      </c>
      <c r="IP72" s="10" t="s">
        <v>632</v>
      </c>
      <c r="IS72" s="10" t="s">
        <v>2317</v>
      </c>
      <c r="IT72" s="10" t="s">
        <v>2318</v>
      </c>
      <c r="IW72" s="10" t="s">
        <v>2318</v>
      </c>
      <c r="IX72" s="10" t="s">
        <v>2318</v>
      </c>
      <c r="IY72" s="10" t="s">
        <v>2317</v>
      </c>
      <c r="IZ72" s="10" t="s">
        <v>2317</v>
      </c>
      <c r="JA72" s="10" t="s">
        <v>634</v>
      </c>
      <c r="JC72" s="10" t="s">
        <v>2317</v>
      </c>
      <c r="JD72" s="10" t="s">
        <v>2318</v>
      </c>
      <c r="JE72" s="10" t="s">
        <v>635</v>
      </c>
      <c r="JF72" s="10" t="s">
        <v>635</v>
      </c>
      <c r="JG72" s="10">
        <v>256.72000000000003</v>
      </c>
      <c r="JH72" s="10">
        <v>81.069999999999993</v>
      </c>
      <c r="JI72" s="10">
        <v>282.01</v>
      </c>
      <c r="JJ72" s="10">
        <v>61.39</v>
      </c>
      <c r="JK72" s="10">
        <v>0</v>
      </c>
      <c r="JL72" s="10">
        <v>0</v>
      </c>
      <c r="JM72" s="10">
        <v>127.43</v>
      </c>
      <c r="JN72" s="10">
        <v>127.28</v>
      </c>
      <c r="JO72" s="10">
        <v>57.52</v>
      </c>
      <c r="JP72" s="10">
        <v>61.3</v>
      </c>
      <c r="JQ72" s="10">
        <v>0</v>
      </c>
      <c r="JR72" s="10">
        <v>0</v>
      </c>
      <c r="JS72" s="10">
        <v>0.1</v>
      </c>
      <c r="JT72" s="10">
        <v>0.1</v>
      </c>
      <c r="JU72" s="10">
        <v>128.31</v>
      </c>
      <c r="JV72" s="10">
        <v>76.27</v>
      </c>
      <c r="JW72" s="10">
        <v>66.28</v>
      </c>
      <c r="JX72" s="10">
        <v>93.92</v>
      </c>
      <c r="JY72" s="10">
        <v>210.75</v>
      </c>
      <c r="JZ72" s="10">
        <v>189.94</v>
      </c>
      <c r="KA72" s="10">
        <v>0</v>
      </c>
      <c r="KB72" s="10">
        <v>0</v>
      </c>
      <c r="KC72" s="10">
        <v>0</v>
      </c>
      <c r="KD72" s="10">
        <v>0</v>
      </c>
      <c r="KE72" s="10">
        <v>0</v>
      </c>
      <c r="KF72" s="10">
        <v>0</v>
      </c>
      <c r="KG72" s="10">
        <v>1</v>
      </c>
      <c r="KH72" s="10">
        <v>1.0001</v>
      </c>
      <c r="KI72" s="10">
        <v>2</v>
      </c>
      <c r="KJ72" s="10">
        <v>2</v>
      </c>
      <c r="KK72" s="10">
        <v>224.92</v>
      </c>
      <c r="KL72" s="10">
        <v>213.34</v>
      </c>
      <c r="KM72" s="10">
        <v>99.76</v>
      </c>
      <c r="KN72" s="10">
        <v>137.62</v>
      </c>
      <c r="KO72" s="10">
        <v>1.28</v>
      </c>
      <c r="KP72" s="10">
        <v>1.69</v>
      </c>
      <c r="KQ72" s="10">
        <v>0</v>
      </c>
      <c r="KR72" s="10">
        <v>0</v>
      </c>
      <c r="KS72" s="10">
        <v>0</v>
      </c>
      <c r="KT72" s="10">
        <v>0</v>
      </c>
      <c r="KU72" s="10">
        <v>69.89</v>
      </c>
      <c r="KV72" s="10">
        <v>100.1</v>
      </c>
      <c r="KW72" s="10">
        <v>232.18</v>
      </c>
      <c r="KX72" s="10">
        <v>96.01</v>
      </c>
      <c r="LQ72" s="10">
        <v>0</v>
      </c>
      <c r="LR72" s="10">
        <v>0</v>
      </c>
      <c r="LY72" s="10">
        <v>0</v>
      </c>
      <c r="LZ72" s="10">
        <v>0</v>
      </c>
      <c r="ME72" s="10" t="s">
        <v>645</v>
      </c>
      <c r="MF72" s="10" t="s">
        <v>645</v>
      </c>
      <c r="MG72" s="10" t="s">
        <v>587</v>
      </c>
      <c r="MH72" s="10" t="s">
        <v>587</v>
      </c>
      <c r="MI72" s="10" t="s">
        <v>576</v>
      </c>
      <c r="MJ72" s="10" t="s">
        <v>576</v>
      </c>
      <c r="MK72" s="10">
        <v>96.63</v>
      </c>
      <c r="ML72" s="10">
        <v>182.65</v>
      </c>
      <c r="MQ72" s="10">
        <v>0</v>
      </c>
      <c r="MR72" s="10">
        <v>0</v>
      </c>
      <c r="MS72" s="10">
        <v>269.5</v>
      </c>
      <c r="MT72" s="10">
        <v>77.52</v>
      </c>
      <c r="NG72" s="10" t="s">
        <v>2317</v>
      </c>
      <c r="NH72" s="10" t="s">
        <v>2318</v>
      </c>
      <c r="NI72" s="10">
        <v>246</v>
      </c>
      <c r="NJ72" s="10">
        <v>123534</v>
      </c>
      <c r="NO72" s="10">
        <v>999</v>
      </c>
      <c r="NP72" s="10">
        <v>999</v>
      </c>
      <c r="NQ72" s="10">
        <v>75</v>
      </c>
      <c r="NR72" s="10">
        <v>75</v>
      </c>
      <c r="NS72" s="10">
        <v>0</v>
      </c>
      <c r="NT72" s="10">
        <v>0</v>
      </c>
      <c r="NU72" s="10">
        <v>0</v>
      </c>
      <c r="NV72" s="10">
        <v>0</v>
      </c>
      <c r="NW72" s="10">
        <v>0</v>
      </c>
      <c r="NX72" s="10">
        <v>0</v>
      </c>
      <c r="NY72" s="10">
        <v>0</v>
      </c>
      <c r="NZ72" s="10">
        <v>0</v>
      </c>
      <c r="OM72" s="10" t="s">
        <v>2318</v>
      </c>
      <c r="ON72" s="10" t="s">
        <v>1775</v>
      </c>
      <c r="OW72" s="10" t="s">
        <v>649</v>
      </c>
      <c r="OX72" s="10" t="s">
        <v>649</v>
      </c>
      <c r="PA72" s="10">
        <v>1</v>
      </c>
      <c r="PB72" s="10">
        <v>0</v>
      </c>
      <c r="PK72" s="10">
        <v>0</v>
      </c>
      <c r="PL72" s="10">
        <v>10.199999999999999</v>
      </c>
      <c r="PM72" s="10">
        <v>2.5</v>
      </c>
      <c r="PN72" s="10">
        <v>2.5</v>
      </c>
      <c r="PQ72" s="10" t="s">
        <v>1775</v>
      </c>
      <c r="PR72" s="10" t="s">
        <v>2318</v>
      </c>
      <c r="PU72" s="10">
        <v>0</v>
      </c>
      <c r="PV72" s="10">
        <v>0</v>
      </c>
      <c r="PW72" s="10">
        <v>0</v>
      </c>
      <c r="PX72" s="10">
        <v>0</v>
      </c>
      <c r="QC72" s="10">
        <v>167.22</v>
      </c>
      <c r="QD72" s="10">
        <v>241.74</v>
      </c>
      <c r="QF72" s="10">
        <v>1</v>
      </c>
      <c r="QH72" s="10" t="s">
        <v>652</v>
      </c>
      <c r="QJ72" s="10" t="s">
        <v>653</v>
      </c>
      <c r="QL72" s="10" t="s">
        <v>654</v>
      </c>
      <c r="QM72" s="10">
        <v>0</v>
      </c>
      <c r="QN72" s="10">
        <v>0</v>
      </c>
      <c r="QO72" s="10">
        <v>0</v>
      </c>
      <c r="QP72" s="10">
        <v>402.96</v>
      </c>
      <c r="QQ72" s="10">
        <v>60.12</v>
      </c>
      <c r="QR72" s="10">
        <v>42.18</v>
      </c>
      <c r="QS72" s="10">
        <v>0</v>
      </c>
      <c r="QT72" s="10">
        <v>0</v>
      </c>
      <c r="QU72" s="10">
        <v>4.03</v>
      </c>
      <c r="QV72" s="10">
        <v>4.03</v>
      </c>
      <c r="QW72" s="10">
        <v>1</v>
      </c>
      <c r="QX72" s="10">
        <v>0</v>
      </c>
      <c r="QY72" s="10">
        <v>2</v>
      </c>
      <c r="RA72" s="10">
        <v>277.04000000000002</v>
      </c>
      <c r="RB72" s="10">
        <v>147.11000000000001</v>
      </c>
      <c r="RC72" s="10">
        <v>125</v>
      </c>
      <c r="RD72" s="10">
        <v>125</v>
      </c>
      <c r="RE72" s="10" t="s">
        <v>1775</v>
      </c>
      <c r="RF72" s="10" t="s">
        <v>2318</v>
      </c>
      <c r="RG72" s="10">
        <v>0</v>
      </c>
      <c r="RH72" s="10">
        <v>0</v>
      </c>
      <c r="RI72" s="10">
        <v>0</v>
      </c>
      <c r="RJ72" s="10">
        <v>0</v>
      </c>
      <c r="RK72" s="10" t="s">
        <v>2318</v>
      </c>
      <c r="RL72" s="10" t="s">
        <v>2318</v>
      </c>
      <c r="RM72" s="10">
        <v>0</v>
      </c>
      <c r="RN72" s="10">
        <v>0</v>
      </c>
      <c r="RO72" s="10">
        <v>0</v>
      </c>
      <c r="RP72" s="10">
        <v>0</v>
      </c>
      <c r="RQ72" s="10" t="s">
        <v>1775</v>
      </c>
      <c r="RR72" s="10" t="s">
        <v>2317</v>
      </c>
      <c r="RS72" s="10" t="s">
        <v>2317</v>
      </c>
      <c r="RT72" s="10" t="s">
        <v>1775</v>
      </c>
      <c r="RU72" s="10">
        <v>165.35</v>
      </c>
      <c r="RV72" s="10">
        <v>10.39</v>
      </c>
      <c r="RW72" s="10">
        <v>173.6</v>
      </c>
      <c r="RX72" s="10">
        <v>46.8</v>
      </c>
      <c r="RY72" s="10">
        <v>0</v>
      </c>
      <c r="RZ72" s="10">
        <v>0</v>
      </c>
      <c r="SA72" s="10">
        <v>232.56</v>
      </c>
      <c r="SB72" s="10">
        <v>294.64</v>
      </c>
      <c r="SC72" s="10">
        <v>193.79</v>
      </c>
      <c r="SD72" s="10">
        <v>278.49</v>
      </c>
      <c r="SE72" s="10">
        <v>0</v>
      </c>
      <c r="SF72" s="10">
        <v>0</v>
      </c>
      <c r="SG72" s="10">
        <v>0</v>
      </c>
      <c r="SH72" s="10">
        <v>0</v>
      </c>
      <c r="SK72" s="10">
        <v>0</v>
      </c>
      <c r="SL72" s="10">
        <v>0</v>
      </c>
      <c r="SM72" s="10">
        <v>0</v>
      </c>
      <c r="SN72" s="10">
        <v>0</v>
      </c>
      <c r="SO72" s="10">
        <v>0</v>
      </c>
      <c r="SP72" s="10">
        <v>0</v>
      </c>
      <c r="SS72" s="10">
        <v>1</v>
      </c>
      <c r="ST72" s="10">
        <v>1</v>
      </c>
      <c r="SU72" s="10" t="s">
        <v>657</v>
      </c>
      <c r="SV72" s="10" t="s">
        <v>657</v>
      </c>
      <c r="TR72" s="10" t="s">
        <v>652</v>
      </c>
      <c r="TT72" s="10" t="s">
        <v>653</v>
      </c>
      <c r="TV72" s="10" t="s">
        <v>654</v>
      </c>
      <c r="UE72" s="10" t="s">
        <v>2318</v>
      </c>
      <c r="UF72" s="10" t="s">
        <v>1775</v>
      </c>
      <c r="UG72" s="10" t="s">
        <v>1775</v>
      </c>
      <c r="UH72" s="10" t="s">
        <v>2317</v>
      </c>
      <c r="UK72" s="10" t="s">
        <v>2318</v>
      </c>
      <c r="UL72" s="10" t="s">
        <v>2317</v>
      </c>
      <c r="UM72" s="10" t="s">
        <v>2318</v>
      </c>
      <c r="UN72" s="10" t="s">
        <v>1775</v>
      </c>
      <c r="UQ72" s="10" t="s">
        <v>645</v>
      </c>
      <c r="UR72" s="10" t="s">
        <v>645</v>
      </c>
      <c r="US72" s="10" t="s">
        <v>658</v>
      </c>
      <c r="UT72" s="10" t="s">
        <v>659</v>
      </c>
      <c r="UV72" s="10" t="s">
        <v>577</v>
      </c>
      <c r="UW72" s="10" t="s">
        <v>630</v>
      </c>
      <c r="UX72" s="10" t="s">
        <v>660</v>
      </c>
      <c r="UY72" s="10" t="s">
        <v>572</v>
      </c>
      <c r="UZ72" s="10" t="s">
        <v>661</v>
      </c>
      <c r="VA72" s="10" t="s">
        <v>662</v>
      </c>
      <c r="VB72" s="10" t="s">
        <v>572</v>
      </c>
    </row>
    <row r="73" spans="1:574" s="10" customFormat="1" x14ac:dyDescent="0.25">
      <c r="A73" s="10" t="s">
        <v>572</v>
      </c>
      <c r="B73" s="10" t="s">
        <v>2344</v>
      </c>
      <c r="C73" s="10">
        <v>999</v>
      </c>
      <c r="D73" s="10" t="s">
        <v>2345</v>
      </c>
      <c r="E73" s="10">
        <v>999</v>
      </c>
      <c r="F73" s="10" t="s">
        <v>713</v>
      </c>
      <c r="G73" s="10" t="s">
        <v>713</v>
      </c>
      <c r="H73" s="10" t="s">
        <v>577</v>
      </c>
      <c r="I73" s="10" t="s">
        <v>578</v>
      </c>
      <c r="J73" s="10" t="s">
        <v>578</v>
      </c>
      <c r="K73" s="10" t="s">
        <v>577</v>
      </c>
      <c r="L73" s="10" t="s">
        <v>648</v>
      </c>
      <c r="M73" s="10" t="s">
        <v>1954</v>
      </c>
      <c r="N73" s="10" t="s">
        <v>572</v>
      </c>
      <c r="Q73" s="10" t="s">
        <v>572</v>
      </c>
      <c r="T73" s="10" t="s">
        <v>577</v>
      </c>
      <c r="U73" s="14" t="s">
        <v>1782</v>
      </c>
      <c r="V73" s="14" t="s">
        <v>1781</v>
      </c>
      <c r="W73" s="10" t="s">
        <v>577</v>
      </c>
      <c r="X73" s="10">
        <v>310737020</v>
      </c>
      <c r="Y73" s="10">
        <v>310737020</v>
      </c>
      <c r="Z73" s="10" t="s">
        <v>572</v>
      </c>
      <c r="AA73" s="10" t="s">
        <v>581</v>
      </c>
      <c r="AB73" s="10" t="s">
        <v>581</v>
      </c>
      <c r="AC73" s="10" t="s">
        <v>577</v>
      </c>
      <c r="AD73" s="10" t="s">
        <v>582</v>
      </c>
      <c r="AE73" s="10" t="s">
        <v>582</v>
      </c>
      <c r="AF73" s="10" t="s">
        <v>572</v>
      </c>
      <c r="AG73" s="10" t="s">
        <v>583</v>
      </c>
      <c r="AH73" s="10" t="s">
        <v>583</v>
      </c>
      <c r="AI73" s="10" t="s">
        <v>572</v>
      </c>
      <c r="AL73" s="10" t="s">
        <v>572</v>
      </c>
      <c r="AO73" s="10" t="s">
        <v>572</v>
      </c>
      <c r="AP73" s="10">
        <v>2665</v>
      </c>
      <c r="AQ73" s="10">
        <v>550</v>
      </c>
      <c r="AR73" s="10" t="s">
        <v>572</v>
      </c>
      <c r="AS73" s="10" t="s">
        <v>586</v>
      </c>
      <c r="AT73" s="10" t="s">
        <v>586</v>
      </c>
      <c r="AU73" s="10" t="s">
        <v>572</v>
      </c>
      <c r="AV73" s="10" t="s">
        <v>587</v>
      </c>
      <c r="AW73" s="10" t="s">
        <v>587</v>
      </c>
      <c r="AX73" s="10" t="s">
        <v>572</v>
      </c>
      <c r="AY73" s="10" t="s">
        <v>588</v>
      </c>
      <c r="AZ73" s="10" t="s">
        <v>588</v>
      </c>
      <c r="BA73" s="10" t="s">
        <v>577</v>
      </c>
      <c r="BD73" s="10" t="s">
        <v>572</v>
      </c>
      <c r="BG73" s="10" t="s">
        <v>572</v>
      </c>
      <c r="BJ73" s="10" t="s">
        <v>572</v>
      </c>
      <c r="BM73" s="10" t="s">
        <v>577</v>
      </c>
      <c r="BP73" s="10" t="s">
        <v>577</v>
      </c>
      <c r="BQ73" s="14" t="s">
        <v>2321</v>
      </c>
      <c r="BS73" s="10" t="s">
        <v>572</v>
      </c>
      <c r="BU73" s="10">
        <v>276.25</v>
      </c>
      <c r="BV73" s="10">
        <v>152.02000000000001</v>
      </c>
      <c r="BW73" s="10">
        <v>206.88</v>
      </c>
      <c r="BX73" s="10">
        <v>30</v>
      </c>
      <c r="BY73" s="10">
        <v>30</v>
      </c>
      <c r="BZ73" s="10" t="s">
        <v>577</v>
      </c>
      <c r="CC73" s="10" t="s">
        <v>577</v>
      </c>
      <c r="CF73" s="10" t="s">
        <v>577</v>
      </c>
      <c r="CG73" s="10">
        <v>0</v>
      </c>
      <c r="CH73" s="10">
        <v>125</v>
      </c>
      <c r="CI73" s="10" t="s">
        <v>577</v>
      </c>
      <c r="CJ73" s="10">
        <v>450</v>
      </c>
      <c r="CK73" s="10">
        <v>134.06</v>
      </c>
      <c r="CL73" s="10" t="s">
        <v>577</v>
      </c>
      <c r="CM73" s="10">
        <v>450</v>
      </c>
      <c r="CN73" s="10">
        <v>134.06</v>
      </c>
      <c r="CO73" s="10" t="s">
        <v>572</v>
      </c>
      <c r="CP73" s="10">
        <v>125</v>
      </c>
      <c r="CQ73" s="10">
        <v>125</v>
      </c>
      <c r="CR73" s="10" t="s">
        <v>577</v>
      </c>
      <c r="CS73" s="10">
        <v>125</v>
      </c>
      <c r="CT73" s="10">
        <v>125</v>
      </c>
      <c r="CU73" s="10" t="s">
        <v>572</v>
      </c>
      <c r="CV73" s="10">
        <v>13.55</v>
      </c>
      <c r="CW73" s="10">
        <v>32.15</v>
      </c>
      <c r="CX73" s="10" t="s">
        <v>577</v>
      </c>
      <c r="CY73" s="10">
        <v>0</v>
      </c>
      <c r="CZ73" s="10">
        <v>125</v>
      </c>
      <c r="DA73" s="10" t="s">
        <v>572</v>
      </c>
      <c r="DB73" s="10">
        <v>69.72</v>
      </c>
      <c r="DC73" s="10">
        <v>263.81</v>
      </c>
      <c r="DD73" s="10" t="s">
        <v>572</v>
      </c>
      <c r="DE73" s="10">
        <v>167.5</v>
      </c>
      <c r="DF73" s="10">
        <v>88.23</v>
      </c>
      <c r="DG73" s="10" t="s">
        <v>577</v>
      </c>
      <c r="DJ73" s="10" t="s">
        <v>572</v>
      </c>
      <c r="DK73" s="10">
        <v>219.72</v>
      </c>
      <c r="DL73" s="10">
        <v>185.85</v>
      </c>
      <c r="DM73" s="10" t="s">
        <v>577</v>
      </c>
      <c r="DN73" s="10">
        <v>233.18</v>
      </c>
      <c r="DO73" s="10">
        <v>22.2</v>
      </c>
      <c r="DP73" s="10">
        <v>104.21</v>
      </c>
      <c r="DS73" s="10" t="s">
        <v>577</v>
      </c>
      <c r="DV73" s="10" t="s">
        <v>572</v>
      </c>
      <c r="DY73" s="10" t="s">
        <v>572</v>
      </c>
      <c r="EB73" s="10" t="s">
        <v>577</v>
      </c>
      <c r="EC73" s="10" t="s">
        <v>2318</v>
      </c>
      <c r="ED73" s="10" t="s">
        <v>1775</v>
      </c>
      <c r="EE73" s="10">
        <v>1479016</v>
      </c>
      <c r="EF73" s="10">
        <v>1479016</v>
      </c>
      <c r="EG73" s="10">
        <v>1740998</v>
      </c>
      <c r="EH73" s="10">
        <v>511355328560</v>
      </c>
      <c r="EI73" s="10" t="s">
        <v>2317</v>
      </c>
      <c r="EJ73" s="10" t="s">
        <v>2318</v>
      </c>
      <c r="EK73" s="10">
        <v>2</v>
      </c>
      <c r="EL73" s="10">
        <v>0</v>
      </c>
      <c r="EM73" s="10">
        <v>1</v>
      </c>
      <c r="EN73" s="10">
        <v>1</v>
      </c>
      <c r="EO73" s="10">
        <v>4336</v>
      </c>
      <c r="EP73" s="10">
        <v>4336</v>
      </c>
      <c r="EQ73" s="10" t="s">
        <v>607</v>
      </c>
      <c r="ER73" s="10" t="s">
        <v>607</v>
      </c>
      <c r="ES73" s="10" t="s">
        <v>608</v>
      </c>
      <c r="ET73" s="10" t="s">
        <v>608</v>
      </c>
      <c r="EW73" s="10">
        <v>0</v>
      </c>
      <c r="EX73" s="10">
        <v>0</v>
      </c>
      <c r="EY73" s="10" t="s">
        <v>2317</v>
      </c>
      <c r="EZ73" s="10" t="s">
        <v>2318</v>
      </c>
      <c r="FA73" s="10">
        <v>2</v>
      </c>
      <c r="FB73" s="10">
        <v>2</v>
      </c>
      <c r="FC73" s="10">
        <v>1</v>
      </c>
      <c r="FD73" s="10">
        <v>1</v>
      </c>
      <c r="FE73" s="10">
        <v>0</v>
      </c>
      <c r="FF73" s="10">
        <v>0</v>
      </c>
      <c r="FG73" s="10">
        <v>0</v>
      </c>
      <c r="FH73" s="10">
        <v>0</v>
      </c>
      <c r="FI73" s="10">
        <v>1</v>
      </c>
      <c r="FJ73" s="10">
        <v>1</v>
      </c>
      <c r="FK73" s="10">
        <v>0</v>
      </c>
      <c r="FL73" s="10">
        <v>0</v>
      </c>
      <c r="FM73" s="10" t="s">
        <v>1775</v>
      </c>
      <c r="FN73" s="10" t="s">
        <v>2317</v>
      </c>
      <c r="FO73" s="10">
        <v>3</v>
      </c>
      <c r="FP73" s="10">
        <v>3</v>
      </c>
      <c r="FS73" s="10">
        <v>262.99</v>
      </c>
      <c r="FT73" s="10">
        <v>262.99</v>
      </c>
      <c r="FY73" s="10">
        <v>1053847186</v>
      </c>
      <c r="FZ73" s="10">
        <v>1053847186</v>
      </c>
      <c r="GA73" s="10" t="s">
        <v>616</v>
      </c>
      <c r="GB73" s="10" t="s">
        <v>617</v>
      </c>
      <c r="GM73" s="10">
        <v>247.57</v>
      </c>
      <c r="GN73" s="10">
        <v>212.49</v>
      </c>
      <c r="GO73" s="10">
        <v>75.52</v>
      </c>
      <c r="GP73" s="10">
        <v>36.83</v>
      </c>
      <c r="GQ73" s="10" t="s">
        <v>576</v>
      </c>
      <c r="GR73" s="10" t="s">
        <v>576</v>
      </c>
      <c r="GS73" s="10" t="s">
        <v>620</v>
      </c>
      <c r="GT73" s="10" t="s">
        <v>620</v>
      </c>
      <c r="GU73" s="10" t="s">
        <v>621</v>
      </c>
      <c r="GV73" s="10" t="s">
        <v>621</v>
      </c>
      <c r="GW73" s="10" t="s">
        <v>622</v>
      </c>
      <c r="GX73" s="10" t="s">
        <v>622</v>
      </c>
      <c r="GY73" s="10" t="s">
        <v>623</v>
      </c>
      <c r="GZ73" s="10" t="s">
        <v>623</v>
      </c>
      <c r="HC73" s="10">
        <v>1</v>
      </c>
      <c r="HD73" s="10">
        <v>1</v>
      </c>
      <c r="HE73" s="10" t="s">
        <v>2318</v>
      </c>
      <c r="HF73" s="10" t="s">
        <v>1775</v>
      </c>
      <c r="HG73" s="10" t="s">
        <v>624</v>
      </c>
      <c r="HH73" s="10" t="s">
        <v>625</v>
      </c>
      <c r="HM73" s="10">
        <v>1479016</v>
      </c>
      <c r="HN73" s="10">
        <v>1479016</v>
      </c>
      <c r="HO73" s="10" t="s">
        <v>2317</v>
      </c>
      <c r="HP73" s="10" t="s">
        <v>1775</v>
      </c>
      <c r="HQ73" s="10" t="s">
        <v>627</v>
      </c>
      <c r="HR73" s="10" t="s">
        <v>627</v>
      </c>
      <c r="HS73" s="10" t="s">
        <v>2317</v>
      </c>
      <c r="HT73" s="10" t="s">
        <v>2318</v>
      </c>
      <c r="HU73" s="10" t="s">
        <v>587</v>
      </c>
      <c r="HV73" s="10" t="s">
        <v>587</v>
      </c>
      <c r="HW73" s="10">
        <v>263.92</v>
      </c>
      <c r="HX73" s="10">
        <v>260.86</v>
      </c>
      <c r="HY73" s="10">
        <v>43.54</v>
      </c>
      <c r="HZ73" s="10">
        <v>108.72</v>
      </c>
      <c r="IA73" s="10">
        <v>1164464350</v>
      </c>
      <c r="IB73" s="10">
        <v>1164464350</v>
      </c>
      <c r="IC73" s="10">
        <v>2</v>
      </c>
      <c r="ID73" s="10">
        <v>2</v>
      </c>
      <c r="IE73" s="10" t="s">
        <v>630</v>
      </c>
      <c r="IF73" s="10" t="s">
        <v>630</v>
      </c>
      <c r="IG73" s="10">
        <v>0</v>
      </c>
      <c r="IH73" s="10">
        <v>0</v>
      </c>
      <c r="IK73" s="10">
        <v>10.199999999999999</v>
      </c>
      <c r="IL73" s="10">
        <v>10.199999999999999</v>
      </c>
      <c r="IM73" s="10">
        <v>98500</v>
      </c>
      <c r="IN73" s="10">
        <v>98500</v>
      </c>
      <c r="IO73" s="10" t="s">
        <v>632</v>
      </c>
      <c r="IP73" s="10" t="s">
        <v>632</v>
      </c>
      <c r="IS73" s="10" t="s">
        <v>2318</v>
      </c>
      <c r="IT73" s="10" t="s">
        <v>2317</v>
      </c>
      <c r="IW73" s="10" t="s">
        <v>2317</v>
      </c>
      <c r="IX73" s="10" t="s">
        <v>2317</v>
      </c>
      <c r="IY73" s="10" t="s">
        <v>2318</v>
      </c>
      <c r="IZ73" s="10" t="s">
        <v>1775</v>
      </c>
      <c r="JA73" s="10" t="s">
        <v>634</v>
      </c>
      <c r="JC73" s="10" t="s">
        <v>1775</v>
      </c>
      <c r="JD73" s="10" t="s">
        <v>1775</v>
      </c>
      <c r="JE73" s="10" t="s">
        <v>635</v>
      </c>
      <c r="JF73" s="10" t="s">
        <v>635</v>
      </c>
      <c r="JG73" s="10">
        <v>85.95</v>
      </c>
      <c r="JH73" s="10">
        <v>256.79000000000002</v>
      </c>
      <c r="JI73" s="10">
        <v>292.54000000000002</v>
      </c>
      <c r="JJ73" s="10">
        <v>86.36</v>
      </c>
      <c r="JK73" s="10">
        <v>0</v>
      </c>
      <c r="JL73" s="10">
        <v>0</v>
      </c>
      <c r="JM73" s="10">
        <v>218.43</v>
      </c>
      <c r="JN73" s="10">
        <v>190.93</v>
      </c>
      <c r="JO73" s="10">
        <v>234.59</v>
      </c>
      <c r="JP73" s="10">
        <v>250.76</v>
      </c>
      <c r="JQ73" s="10">
        <v>0</v>
      </c>
      <c r="JR73" s="10">
        <v>0</v>
      </c>
      <c r="JS73" s="10">
        <v>0.1</v>
      </c>
      <c r="JT73" s="10">
        <v>0.1</v>
      </c>
      <c r="JU73" s="10">
        <v>15.83</v>
      </c>
      <c r="JV73" s="10">
        <v>281.70999999999998</v>
      </c>
      <c r="JW73" s="10">
        <v>159.63999999999999</v>
      </c>
      <c r="JX73" s="10">
        <v>44.12</v>
      </c>
      <c r="JY73" s="10">
        <v>294.54000000000002</v>
      </c>
      <c r="JZ73" s="10">
        <v>272.87</v>
      </c>
      <c r="KA73" s="10">
        <v>0</v>
      </c>
      <c r="KB73" s="10">
        <v>0</v>
      </c>
      <c r="KC73" s="10">
        <v>0</v>
      </c>
      <c r="KD73" s="10">
        <v>0</v>
      </c>
      <c r="KE73" s="10">
        <v>0</v>
      </c>
      <c r="KF73" s="10">
        <v>0</v>
      </c>
      <c r="KG73" s="10">
        <v>1</v>
      </c>
      <c r="KH73" s="10">
        <v>1.0001</v>
      </c>
      <c r="KI73" s="10">
        <v>2</v>
      </c>
      <c r="KJ73" s="10">
        <v>2</v>
      </c>
      <c r="KK73" s="10">
        <v>190.1</v>
      </c>
      <c r="KL73" s="10">
        <v>223.65</v>
      </c>
      <c r="KM73" s="10">
        <v>253.04</v>
      </c>
      <c r="KN73" s="10">
        <v>30.81</v>
      </c>
      <c r="KO73" s="10">
        <v>1.28</v>
      </c>
      <c r="KP73" s="10">
        <v>1.69</v>
      </c>
      <c r="KQ73" s="10">
        <v>0</v>
      </c>
      <c r="KR73" s="10">
        <v>0</v>
      </c>
      <c r="KS73" s="10">
        <v>0</v>
      </c>
      <c r="KT73" s="10">
        <v>0</v>
      </c>
      <c r="KU73" s="10">
        <v>108.05</v>
      </c>
      <c r="KV73" s="10">
        <v>75.900000000000006</v>
      </c>
      <c r="KW73" s="10">
        <v>38.549999999999997</v>
      </c>
      <c r="KX73" s="10">
        <v>199.14</v>
      </c>
      <c r="LQ73" s="10">
        <v>0</v>
      </c>
      <c r="LR73" s="10">
        <v>0</v>
      </c>
      <c r="LU73" s="5" t="s">
        <v>1664</v>
      </c>
      <c r="LV73" s="5" t="s">
        <v>1665</v>
      </c>
      <c r="LY73" s="10">
        <v>0</v>
      </c>
      <c r="LZ73" s="10">
        <v>0</v>
      </c>
      <c r="ME73" s="10" t="s">
        <v>645</v>
      </c>
      <c r="MF73" s="10" t="s">
        <v>645</v>
      </c>
      <c r="MG73" s="10" t="s">
        <v>587</v>
      </c>
      <c r="MH73" s="10" t="s">
        <v>587</v>
      </c>
      <c r="MI73" s="10" t="s">
        <v>576</v>
      </c>
      <c r="MJ73" s="10" t="s">
        <v>576</v>
      </c>
      <c r="MK73" s="10">
        <v>212.38</v>
      </c>
      <c r="ML73" s="10">
        <v>84.55</v>
      </c>
      <c r="MQ73" s="10">
        <v>0</v>
      </c>
      <c r="MR73" s="10">
        <v>0</v>
      </c>
      <c r="MS73" s="10">
        <v>219.94</v>
      </c>
      <c r="MT73" s="10">
        <v>211.16</v>
      </c>
      <c r="NG73" s="10" t="s">
        <v>1775</v>
      </c>
      <c r="NH73" s="10" t="s">
        <v>1775</v>
      </c>
      <c r="NI73" s="10">
        <v>246</v>
      </c>
      <c r="NJ73" s="10">
        <v>123534</v>
      </c>
      <c r="NO73" s="10">
        <v>999</v>
      </c>
      <c r="NP73" s="10">
        <v>999</v>
      </c>
      <c r="NQ73" s="10">
        <v>75</v>
      </c>
      <c r="NR73" s="10">
        <v>75</v>
      </c>
      <c r="NS73" s="10">
        <v>0</v>
      </c>
      <c r="NT73" s="10">
        <v>0</v>
      </c>
      <c r="NU73" s="10">
        <v>0</v>
      </c>
      <c r="NV73" s="10">
        <v>0</v>
      </c>
      <c r="NW73" s="10">
        <v>0</v>
      </c>
      <c r="NX73" s="10">
        <v>0</v>
      </c>
      <c r="NY73" s="10">
        <v>0</v>
      </c>
      <c r="NZ73" s="10">
        <v>0</v>
      </c>
      <c r="OM73" s="10" t="s">
        <v>2317</v>
      </c>
      <c r="ON73" s="10" t="s">
        <v>2318</v>
      </c>
      <c r="OW73" s="10" t="s">
        <v>649</v>
      </c>
      <c r="OX73" s="10" t="s">
        <v>649</v>
      </c>
      <c r="PA73" s="10">
        <v>1</v>
      </c>
      <c r="PB73" s="10">
        <v>0</v>
      </c>
      <c r="PK73" s="10">
        <v>0</v>
      </c>
      <c r="PL73" s="10">
        <v>10.199999999999999</v>
      </c>
      <c r="PM73" s="10">
        <v>2.5</v>
      </c>
      <c r="PN73" s="10">
        <v>2.5</v>
      </c>
      <c r="PQ73" s="10" t="s">
        <v>2317</v>
      </c>
      <c r="PR73" s="10" t="s">
        <v>2317</v>
      </c>
      <c r="PU73" s="10">
        <v>0</v>
      </c>
      <c r="PV73" s="10">
        <v>0</v>
      </c>
      <c r="PW73" s="10">
        <v>0</v>
      </c>
      <c r="PX73" s="10">
        <v>0</v>
      </c>
      <c r="QC73" s="10">
        <v>226.82</v>
      </c>
      <c r="QD73" s="10">
        <v>212.27</v>
      </c>
      <c r="QF73" s="10">
        <v>1</v>
      </c>
      <c r="QH73" s="10" t="s">
        <v>652</v>
      </c>
      <c r="QJ73" s="10" t="s">
        <v>653</v>
      </c>
      <c r="QL73" s="10" t="s">
        <v>654</v>
      </c>
      <c r="QM73" s="10">
        <v>0</v>
      </c>
      <c r="QN73" s="10">
        <v>0</v>
      </c>
      <c r="QO73" s="10">
        <v>0</v>
      </c>
      <c r="QP73" s="10">
        <v>402.96</v>
      </c>
      <c r="QQ73" s="10">
        <v>214.01</v>
      </c>
      <c r="QR73" s="10">
        <v>177.29</v>
      </c>
      <c r="QS73" s="10">
        <v>0</v>
      </c>
      <c r="QT73" s="10">
        <v>0</v>
      </c>
      <c r="QU73" s="10">
        <v>4.03</v>
      </c>
      <c r="QV73" s="10">
        <v>4.03</v>
      </c>
      <c r="QW73" s="10">
        <v>1</v>
      </c>
      <c r="QX73" s="10">
        <v>0</v>
      </c>
      <c r="QY73" s="10">
        <v>2</v>
      </c>
      <c r="RA73" s="10">
        <v>122.59</v>
      </c>
      <c r="RB73" s="10">
        <v>3.24</v>
      </c>
      <c r="RC73" s="10">
        <v>125</v>
      </c>
      <c r="RD73" s="10">
        <v>125</v>
      </c>
      <c r="RE73" s="10" t="s">
        <v>1775</v>
      </c>
      <c r="RF73" s="10" t="s">
        <v>1775</v>
      </c>
      <c r="RG73" s="10">
        <v>0</v>
      </c>
      <c r="RH73" s="10">
        <v>0</v>
      </c>
      <c r="RI73" s="10">
        <v>0</v>
      </c>
      <c r="RJ73" s="10">
        <v>0</v>
      </c>
      <c r="RK73" s="10" t="s">
        <v>1775</v>
      </c>
      <c r="RL73" s="10" t="s">
        <v>1775</v>
      </c>
      <c r="RM73" s="10">
        <v>0</v>
      </c>
      <c r="RN73" s="10">
        <v>0</v>
      </c>
      <c r="RO73" s="10">
        <v>0</v>
      </c>
      <c r="RP73" s="10">
        <v>0</v>
      </c>
      <c r="RQ73" s="10" t="s">
        <v>2318</v>
      </c>
      <c r="RR73" s="10" t="s">
        <v>1775</v>
      </c>
      <c r="RS73" s="10" t="s">
        <v>2317</v>
      </c>
      <c r="RT73" s="10" t="s">
        <v>1775</v>
      </c>
      <c r="RU73" s="10">
        <v>54.48</v>
      </c>
      <c r="RV73" s="10">
        <v>284.47000000000003</v>
      </c>
      <c r="RW73" s="10">
        <v>46.56</v>
      </c>
      <c r="RX73" s="10">
        <v>186.42</v>
      </c>
      <c r="RY73" s="10">
        <v>0</v>
      </c>
      <c r="RZ73" s="10">
        <v>0</v>
      </c>
      <c r="SA73" s="10">
        <v>223.62</v>
      </c>
      <c r="SB73" s="10">
        <v>186.39</v>
      </c>
      <c r="SC73" s="10">
        <v>101.83</v>
      </c>
      <c r="SD73" s="10">
        <v>194.6</v>
      </c>
      <c r="SE73" s="10">
        <v>0</v>
      </c>
      <c r="SF73" s="10">
        <v>0</v>
      </c>
      <c r="SG73" s="10">
        <v>0</v>
      </c>
      <c r="SH73" s="10">
        <v>0</v>
      </c>
      <c r="SK73" s="10">
        <v>0</v>
      </c>
      <c r="SL73" s="10">
        <v>0</v>
      </c>
      <c r="SM73" s="10">
        <v>0</v>
      </c>
      <c r="SN73" s="10">
        <v>0</v>
      </c>
      <c r="SO73" s="10">
        <v>0</v>
      </c>
      <c r="SP73" s="10">
        <v>0</v>
      </c>
      <c r="SS73" s="10">
        <v>1</v>
      </c>
      <c r="ST73" s="10">
        <v>1</v>
      </c>
      <c r="SU73" s="10" t="s">
        <v>657</v>
      </c>
      <c r="SV73" s="10" t="s">
        <v>657</v>
      </c>
      <c r="TR73" s="10" t="s">
        <v>652</v>
      </c>
      <c r="TT73" s="10" t="s">
        <v>653</v>
      </c>
      <c r="TV73" s="10" t="s">
        <v>654</v>
      </c>
      <c r="UE73" s="10" t="s">
        <v>2318</v>
      </c>
      <c r="UF73" s="10" t="s">
        <v>2317</v>
      </c>
      <c r="UG73" s="10" t="s">
        <v>2317</v>
      </c>
      <c r="UH73" s="10" t="s">
        <v>2317</v>
      </c>
      <c r="UK73" s="10" t="s">
        <v>1775</v>
      </c>
      <c r="UL73" s="10" t="s">
        <v>2317</v>
      </c>
      <c r="UM73" s="10" t="s">
        <v>1775</v>
      </c>
      <c r="UN73" s="10" t="s">
        <v>2317</v>
      </c>
      <c r="UQ73" s="10" t="s">
        <v>645</v>
      </c>
      <c r="UR73" s="10" t="s">
        <v>645</v>
      </c>
      <c r="US73" s="10" t="s">
        <v>658</v>
      </c>
      <c r="UT73" s="10" t="s">
        <v>659</v>
      </c>
      <c r="UV73" s="10" t="s">
        <v>577</v>
      </c>
      <c r="UW73" s="10" t="s">
        <v>630</v>
      </c>
      <c r="UX73" s="10" t="s">
        <v>660</v>
      </c>
      <c r="UY73" s="10" t="s">
        <v>572</v>
      </c>
      <c r="UZ73" s="10" t="s">
        <v>661</v>
      </c>
      <c r="VA73" s="10" t="s">
        <v>662</v>
      </c>
      <c r="VB73" s="10" t="s">
        <v>572</v>
      </c>
    </row>
    <row r="74" spans="1:574" s="10" customFormat="1" x14ac:dyDescent="0.25">
      <c r="A74" s="10" t="s">
        <v>572</v>
      </c>
      <c r="B74" s="10" t="s">
        <v>2346</v>
      </c>
      <c r="C74" s="10">
        <v>999</v>
      </c>
      <c r="D74" s="10" t="s">
        <v>2347</v>
      </c>
      <c r="E74" s="10">
        <v>999</v>
      </c>
      <c r="F74" s="10" t="s">
        <v>713</v>
      </c>
      <c r="G74" s="10" t="s">
        <v>713</v>
      </c>
      <c r="H74" s="10" t="s">
        <v>577</v>
      </c>
      <c r="I74" s="10" t="s">
        <v>578</v>
      </c>
      <c r="J74" s="10" t="s">
        <v>578</v>
      </c>
      <c r="K74" s="10" t="s">
        <v>572</v>
      </c>
      <c r="L74" s="10" t="s">
        <v>1954</v>
      </c>
      <c r="M74" s="10" t="s">
        <v>648</v>
      </c>
      <c r="N74" s="10" t="s">
        <v>572</v>
      </c>
      <c r="Q74" s="10" t="s">
        <v>577</v>
      </c>
      <c r="T74" s="10" t="s">
        <v>577</v>
      </c>
      <c r="U74" s="14" t="s">
        <v>1781</v>
      </c>
      <c r="V74" s="14" t="s">
        <v>1782</v>
      </c>
      <c r="W74" s="10" t="s">
        <v>577</v>
      </c>
      <c r="X74" s="10">
        <v>310737020</v>
      </c>
      <c r="Y74" s="10">
        <v>310737020</v>
      </c>
      <c r="Z74" s="10" t="s">
        <v>572</v>
      </c>
      <c r="AA74" s="10" t="s">
        <v>581</v>
      </c>
      <c r="AB74" s="10" t="s">
        <v>581</v>
      </c>
      <c r="AC74" s="10" t="s">
        <v>572</v>
      </c>
      <c r="AD74" s="10" t="s">
        <v>582</v>
      </c>
      <c r="AE74" s="10" t="s">
        <v>582</v>
      </c>
      <c r="AF74" s="10" t="s">
        <v>577</v>
      </c>
      <c r="AG74" s="10" t="s">
        <v>583</v>
      </c>
      <c r="AH74" s="10" t="s">
        <v>583</v>
      </c>
      <c r="AI74" s="10" t="s">
        <v>577</v>
      </c>
      <c r="AL74" s="10" t="s">
        <v>572</v>
      </c>
      <c r="AO74" s="10" t="s">
        <v>577</v>
      </c>
      <c r="AP74" s="10">
        <v>2665</v>
      </c>
      <c r="AQ74" s="10">
        <v>550</v>
      </c>
      <c r="AR74" s="10" t="s">
        <v>577</v>
      </c>
      <c r="AS74" s="10" t="s">
        <v>586</v>
      </c>
      <c r="AT74" s="10" t="s">
        <v>586</v>
      </c>
      <c r="AU74" s="10" t="s">
        <v>577</v>
      </c>
      <c r="AV74" s="10" t="s">
        <v>587</v>
      </c>
      <c r="AW74" s="10" t="s">
        <v>587</v>
      </c>
      <c r="AX74" s="10" t="s">
        <v>572</v>
      </c>
      <c r="AY74" s="10" t="s">
        <v>588</v>
      </c>
      <c r="AZ74" s="10" t="s">
        <v>588</v>
      </c>
      <c r="BA74" s="10" t="s">
        <v>577</v>
      </c>
      <c r="BD74" s="10" t="s">
        <v>577</v>
      </c>
      <c r="BG74" s="10" t="s">
        <v>572</v>
      </c>
      <c r="BJ74" s="10" t="s">
        <v>572</v>
      </c>
      <c r="BM74" s="10" t="s">
        <v>577</v>
      </c>
      <c r="BP74" s="10" t="s">
        <v>577</v>
      </c>
      <c r="BS74" s="10" t="s">
        <v>572</v>
      </c>
      <c r="BU74" s="10">
        <v>189.02</v>
      </c>
      <c r="BV74" s="10">
        <v>193.2</v>
      </c>
      <c r="BW74" s="10">
        <v>189.6</v>
      </c>
      <c r="BX74" s="10">
        <v>30</v>
      </c>
      <c r="BY74" s="10">
        <v>30</v>
      </c>
      <c r="BZ74" s="10" t="s">
        <v>577</v>
      </c>
      <c r="CC74" s="10" t="s">
        <v>572</v>
      </c>
      <c r="CF74" s="10" t="s">
        <v>572</v>
      </c>
      <c r="CG74" s="10">
        <v>0</v>
      </c>
      <c r="CH74" s="10">
        <v>125</v>
      </c>
      <c r="CI74" s="10" t="s">
        <v>577</v>
      </c>
      <c r="CJ74" s="10">
        <v>450</v>
      </c>
      <c r="CK74" s="10">
        <v>134.06</v>
      </c>
      <c r="CL74" s="10" t="s">
        <v>577</v>
      </c>
      <c r="CM74" s="10">
        <v>450</v>
      </c>
      <c r="CN74" s="10">
        <v>134.06</v>
      </c>
      <c r="CO74" s="10" t="s">
        <v>572</v>
      </c>
      <c r="CP74" s="10">
        <v>125</v>
      </c>
      <c r="CQ74" s="10">
        <v>125</v>
      </c>
      <c r="CR74" s="10" t="s">
        <v>572</v>
      </c>
      <c r="CS74" s="10">
        <v>125</v>
      </c>
      <c r="CT74" s="10">
        <v>125</v>
      </c>
      <c r="CU74" s="10" t="s">
        <v>572</v>
      </c>
      <c r="CV74" s="10">
        <v>55.74</v>
      </c>
      <c r="CW74" s="10">
        <v>152.49</v>
      </c>
      <c r="CX74" s="10" t="s">
        <v>572</v>
      </c>
      <c r="CY74" s="10">
        <v>0</v>
      </c>
      <c r="CZ74" s="10">
        <v>125</v>
      </c>
      <c r="DA74" s="10" t="s">
        <v>577</v>
      </c>
      <c r="DB74" s="10">
        <v>92.09</v>
      </c>
      <c r="DC74" s="10">
        <v>40.090000000000003</v>
      </c>
      <c r="DD74" s="10" t="s">
        <v>577</v>
      </c>
      <c r="DE74" s="10">
        <v>27.07</v>
      </c>
      <c r="DF74" s="10">
        <v>9.0399999999999991</v>
      </c>
      <c r="DG74" s="10" t="s">
        <v>572</v>
      </c>
      <c r="DJ74" s="10" t="s">
        <v>577</v>
      </c>
      <c r="DK74" s="10">
        <v>47.68</v>
      </c>
      <c r="DL74" s="10">
        <v>96.16</v>
      </c>
      <c r="DM74" s="10" t="s">
        <v>577</v>
      </c>
      <c r="DN74" s="10">
        <v>175.71</v>
      </c>
      <c r="DO74" s="10">
        <v>86.68</v>
      </c>
      <c r="DP74" s="10">
        <v>21.29</v>
      </c>
      <c r="DS74" s="10" t="s">
        <v>577</v>
      </c>
      <c r="DV74" s="10" t="s">
        <v>572</v>
      </c>
      <c r="DY74" s="10" t="s">
        <v>577</v>
      </c>
      <c r="EB74" s="10" t="s">
        <v>572</v>
      </c>
      <c r="EC74" s="10" t="s">
        <v>2317</v>
      </c>
      <c r="ED74" s="10" t="s">
        <v>1775</v>
      </c>
      <c r="EE74" s="10">
        <v>1479016</v>
      </c>
      <c r="EF74" s="10">
        <v>1479016</v>
      </c>
      <c r="EG74" s="10">
        <v>1740998</v>
      </c>
      <c r="EH74" s="10">
        <v>511355328560</v>
      </c>
      <c r="EI74" s="10" t="s">
        <v>1775</v>
      </c>
      <c r="EJ74" s="10" t="s">
        <v>2317</v>
      </c>
      <c r="EK74" s="10">
        <v>2</v>
      </c>
      <c r="EL74" s="10">
        <v>0</v>
      </c>
      <c r="EM74" s="10">
        <v>1</v>
      </c>
      <c r="EN74" s="10">
        <v>1</v>
      </c>
      <c r="EO74" s="10">
        <v>4336</v>
      </c>
      <c r="EP74" s="10">
        <v>4336</v>
      </c>
      <c r="EQ74" s="10" t="s">
        <v>607</v>
      </c>
      <c r="ER74" s="10" t="s">
        <v>607</v>
      </c>
      <c r="ES74" s="10" t="s">
        <v>608</v>
      </c>
      <c r="ET74" s="10" t="s">
        <v>608</v>
      </c>
      <c r="EW74" s="10">
        <v>0</v>
      </c>
      <c r="EX74" s="10">
        <v>0</v>
      </c>
      <c r="EY74" s="10" t="s">
        <v>1775</v>
      </c>
      <c r="EZ74" s="10" t="s">
        <v>2317</v>
      </c>
      <c r="FA74" s="10">
        <v>2</v>
      </c>
      <c r="FB74" s="10">
        <v>2</v>
      </c>
      <c r="FC74" s="10">
        <v>1</v>
      </c>
      <c r="FD74" s="10">
        <v>1</v>
      </c>
      <c r="FE74" s="10">
        <v>0</v>
      </c>
      <c r="FF74" s="10">
        <v>0</v>
      </c>
      <c r="FG74" s="10">
        <v>0</v>
      </c>
      <c r="FH74" s="10">
        <v>0</v>
      </c>
      <c r="FI74" s="10">
        <v>1</v>
      </c>
      <c r="FJ74" s="10">
        <v>1</v>
      </c>
      <c r="FK74" s="10">
        <v>0</v>
      </c>
      <c r="FL74" s="10">
        <v>0</v>
      </c>
      <c r="FM74" s="10" t="s">
        <v>2317</v>
      </c>
      <c r="FN74" s="10" t="s">
        <v>2317</v>
      </c>
      <c r="FO74" s="10">
        <v>3</v>
      </c>
      <c r="FP74" s="10">
        <v>3</v>
      </c>
      <c r="FS74" s="10">
        <v>262.99</v>
      </c>
      <c r="FT74" s="10">
        <v>262.99</v>
      </c>
      <c r="FY74" s="10">
        <v>1053847186</v>
      </c>
      <c r="FZ74" s="10">
        <v>1053847186</v>
      </c>
      <c r="GA74" s="10" t="s">
        <v>616</v>
      </c>
      <c r="GB74" s="10" t="s">
        <v>616</v>
      </c>
      <c r="GM74" s="10">
        <v>237.08</v>
      </c>
      <c r="GN74" s="10">
        <v>203.28</v>
      </c>
      <c r="GO74" s="10">
        <v>90.19</v>
      </c>
      <c r="GP74" s="10">
        <v>32.25</v>
      </c>
      <c r="GQ74" s="10" t="s">
        <v>576</v>
      </c>
      <c r="GR74" s="10" t="s">
        <v>576</v>
      </c>
      <c r="GS74" s="10" t="s">
        <v>620</v>
      </c>
      <c r="GT74" s="10" t="s">
        <v>620</v>
      </c>
      <c r="GU74" s="10" t="s">
        <v>621</v>
      </c>
      <c r="GV74" s="10" t="s">
        <v>621</v>
      </c>
      <c r="GW74" s="10" t="s">
        <v>622</v>
      </c>
      <c r="GX74" s="10" t="s">
        <v>622</v>
      </c>
      <c r="GY74" s="10" t="s">
        <v>623</v>
      </c>
      <c r="GZ74" s="10" t="s">
        <v>623</v>
      </c>
      <c r="HC74" s="10">
        <v>1</v>
      </c>
      <c r="HD74" s="10">
        <v>1</v>
      </c>
      <c r="HE74" s="10" t="s">
        <v>2317</v>
      </c>
      <c r="HF74" s="10" t="s">
        <v>1775</v>
      </c>
      <c r="HG74" s="10" t="s">
        <v>624</v>
      </c>
      <c r="HH74" s="10" t="s">
        <v>625</v>
      </c>
      <c r="HI74" s="10" t="s">
        <v>1664</v>
      </c>
      <c r="HJ74" s="10" t="s">
        <v>1664</v>
      </c>
      <c r="HM74" s="10">
        <v>1479016</v>
      </c>
      <c r="HN74" s="10">
        <v>1479016</v>
      </c>
      <c r="HO74" s="10" t="s">
        <v>2318</v>
      </c>
      <c r="HP74" s="10" t="s">
        <v>2317</v>
      </c>
      <c r="HQ74" s="10" t="s">
        <v>627</v>
      </c>
      <c r="HR74" s="10" t="s">
        <v>627</v>
      </c>
      <c r="HS74" s="10" t="s">
        <v>1775</v>
      </c>
      <c r="HT74" s="10" t="s">
        <v>1775</v>
      </c>
      <c r="HU74" s="10" t="s">
        <v>587</v>
      </c>
      <c r="HV74" s="10" t="s">
        <v>587</v>
      </c>
      <c r="HW74" s="10">
        <v>161.71</v>
      </c>
      <c r="HX74" s="10">
        <v>86.23</v>
      </c>
      <c r="HY74" s="10">
        <v>44.47</v>
      </c>
      <c r="HZ74" s="10">
        <v>89.58</v>
      </c>
      <c r="IA74" s="10">
        <v>1164464350</v>
      </c>
      <c r="IB74" s="10">
        <v>1164464350</v>
      </c>
      <c r="IC74" s="10">
        <v>2</v>
      </c>
      <c r="ID74" s="10">
        <v>2</v>
      </c>
      <c r="IE74" s="10" t="s">
        <v>630</v>
      </c>
      <c r="IF74" s="10" t="s">
        <v>630</v>
      </c>
      <c r="IG74" s="10">
        <v>0</v>
      </c>
      <c r="IH74" s="10">
        <v>0</v>
      </c>
      <c r="IK74" s="10">
        <v>10.199999999999999</v>
      </c>
      <c r="IL74" s="10">
        <v>10.199999999999999</v>
      </c>
      <c r="IM74" s="10">
        <v>98500</v>
      </c>
      <c r="IN74" s="10">
        <v>98500</v>
      </c>
      <c r="IO74" s="10" t="s">
        <v>632</v>
      </c>
      <c r="IP74" s="10" t="s">
        <v>632</v>
      </c>
      <c r="IS74" s="10" t="s">
        <v>2317</v>
      </c>
      <c r="IT74" s="10" t="s">
        <v>2318</v>
      </c>
      <c r="IW74" s="10" t="s">
        <v>2318</v>
      </c>
      <c r="IX74" s="10" t="s">
        <v>1775</v>
      </c>
      <c r="IY74" s="10" t="s">
        <v>2317</v>
      </c>
      <c r="IZ74" s="10" t="s">
        <v>1775</v>
      </c>
      <c r="JA74" s="10" t="s">
        <v>634</v>
      </c>
      <c r="JC74" s="10" t="s">
        <v>1775</v>
      </c>
      <c r="JD74" s="10" t="s">
        <v>1775</v>
      </c>
      <c r="JE74" s="10" t="s">
        <v>635</v>
      </c>
      <c r="JF74" s="10" t="s">
        <v>635</v>
      </c>
      <c r="JG74" s="10">
        <v>238.02</v>
      </c>
      <c r="JH74" s="10">
        <v>277.32</v>
      </c>
      <c r="JI74" s="10">
        <v>252.58</v>
      </c>
      <c r="JJ74" s="10">
        <v>227.1</v>
      </c>
      <c r="JK74" s="10">
        <v>0</v>
      </c>
      <c r="JL74" s="10">
        <v>0</v>
      </c>
      <c r="JM74" s="10">
        <v>244.82</v>
      </c>
      <c r="JN74" s="10">
        <v>269.39</v>
      </c>
      <c r="JO74" s="10">
        <v>123.47</v>
      </c>
      <c r="JP74" s="10">
        <v>73.88</v>
      </c>
      <c r="JQ74" s="10">
        <v>0</v>
      </c>
      <c r="JR74" s="10">
        <v>0</v>
      </c>
      <c r="JS74" s="10">
        <v>0.1</v>
      </c>
      <c r="JT74" s="10">
        <v>0.1</v>
      </c>
      <c r="JU74" s="10">
        <v>283.69</v>
      </c>
      <c r="JV74" s="10">
        <v>291.81</v>
      </c>
      <c r="JW74" s="10">
        <v>192.63</v>
      </c>
      <c r="JX74" s="10">
        <v>245.08</v>
      </c>
      <c r="JY74" s="10">
        <v>19.350000000000001</v>
      </c>
      <c r="JZ74" s="10">
        <v>73</v>
      </c>
      <c r="KA74" s="10">
        <v>0</v>
      </c>
      <c r="KB74" s="10">
        <v>0</v>
      </c>
      <c r="KC74" s="10">
        <v>0</v>
      </c>
      <c r="KD74" s="10">
        <v>0</v>
      </c>
      <c r="KE74" s="10">
        <v>0</v>
      </c>
      <c r="KF74" s="10">
        <v>0</v>
      </c>
      <c r="KG74" s="10">
        <v>1</v>
      </c>
      <c r="KH74" s="10">
        <v>1.0001</v>
      </c>
      <c r="KI74" s="10">
        <v>2</v>
      </c>
      <c r="KJ74" s="10">
        <v>2</v>
      </c>
      <c r="KK74" s="10">
        <v>228.09</v>
      </c>
      <c r="KL74" s="10">
        <v>297.22000000000003</v>
      </c>
      <c r="KM74" s="10">
        <v>120.41</v>
      </c>
      <c r="KN74" s="10">
        <v>86.54</v>
      </c>
      <c r="KO74" s="10">
        <v>1.28</v>
      </c>
      <c r="KP74" s="10">
        <v>1.69</v>
      </c>
      <c r="KQ74" s="10">
        <v>0</v>
      </c>
      <c r="KR74" s="10">
        <v>0</v>
      </c>
      <c r="KS74" s="10">
        <v>0</v>
      </c>
      <c r="KT74" s="10">
        <v>0</v>
      </c>
      <c r="KU74" s="10">
        <v>134.91</v>
      </c>
      <c r="KV74" s="10">
        <v>44.25</v>
      </c>
      <c r="KW74" s="10">
        <v>267.13</v>
      </c>
      <c r="KX74" s="10">
        <v>249.54</v>
      </c>
      <c r="LQ74" s="10">
        <v>0</v>
      </c>
      <c r="LR74" s="10">
        <v>0</v>
      </c>
      <c r="LY74" s="10">
        <v>0</v>
      </c>
      <c r="LZ74" s="10">
        <v>0</v>
      </c>
      <c r="ME74" s="10" t="s">
        <v>645</v>
      </c>
      <c r="MF74" s="10" t="s">
        <v>645</v>
      </c>
      <c r="MG74" s="10" t="s">
        <v>587</v>
      </c>
      <c r="MH74" s="10" t="s">
        <v>587</v>
      </c>
      <c r="MI74" s="10" t="s">
        <v>576</v>
      </c>
      <c r="MJ74" s="10" t="s">
        <v>576</v>
      </c>
      <c r="MK74" s="10">
        <v>262.2</v>
      </c>
      <c r="ML74" s="10">
        <v>95.28</v>
      </c>
      <c r="MQ74" s="10">
        <v>0</v>
      </c>
      <c r="MR74" s="10">
        <v>0</v>
      </c>
      <c r="MS74" s="10">
        <v>164.94</v>
      </c>
      <c r="MT74" s="10">
        <v>264.97000000000003</v>
      </c>
      <c r="NG74" s="10" t="s">
        <v>2318</v>
      </c>
      <c r="NH74" s="10" t="s">
        <v>2318</v>
      </c>
      <c r="NI74" s="10">
        <v>246</v>
      </c>
      <c r="NJ74" s="10">
        <v>123534</v>
      </c>
      <c r="NO74" s="10">
        <v>999</v>
      </c>
      <c r="NP74" s="10">
        <v>999</v>
      </c>
      <c r="NQ74" s="10">
        <v>75</v>
      </c>
      <c r="NR74" s="10">
        <v>75</v>
      </c>
      <c r="NS74" s="10">
        <v>0</v>
      </c>
      <c r="NT74" s="10">
        <v>0</v>
      </c>
      <c r="NU74" s="10">
        <v>0</v>
      </c>
      <c r="NV74" s="10">
        <v>0</v>
      </c>
      <c r="NW74" s="10">
        <v>0</v>
      </c>
      <c r="NX74" s="10">
        <v>0</v>
      </c>
      <c r="NY74" s="10">
        <v>0</v>
      </c>
      <c r="NZ74" s="10">
        <v>0</v>
      </c>
      <c r="OM74" s="10" t="s">
        <v>1775</v>
      </c>
      <c r="ON74" s="10" t="s">
        <v>2318</v>
      </c>
      <c r="OW74" s="10" t="s">
        <v>649</v>
      </c>
      <c r="OX74" s="10" t="s">
        <v>649</v>
      </c>
      <c r="PA74" s="10">
        <v>1</v>
      </c>
      <c r="PB74" s="10">
        <v>0</v>
      </c>
      <c r="PK74" s="10">
        <v>0</v>
      </c>
      <c r="PL74" s="10">
        <v>10.199999999999999</v>
      </c>
      <c r="PM74" s="10">
        <v>2.5</v>
      </c>
      <c r="PN74" s="10">
        <v>2.5</v>
      </c>
      <c r="PQ74" s="10" t="s">
        <v>2317</v>
      </c>
      <c r="PR74" s="10" t="s">
        <v>2318</v>
      </c>
      <c r="PU74" s="10">
        <v>0</v>
      </c>
      <c r="PV74" s="10">
        <v>0</v>
      </c>
      <c r="PW74" s="10">
        <v>0</v>
      </c>
      <c r="PX74" s="10">
        <v>0</v>
      </c>
      <c r="QC74" s="10">
        <v>49.84</v>
      </c>
      <c r="QD74" s="10">
        <v>211.51</v>
      </c>
      <c r="QF74" s="10">
        <v>1</v>
      </c>
      <c r="QH74" s="10" t="s">
        <v>652</v>
      </c>
      <c r="QJ74" s="10" t="s">
        <v>653</v>
      </c>
      <c r="QL74" s="10" t="s">
        <v>654</v>
      </c>
      <c r="QM74" s="10">
        <v>0</v>
      </c>
      <c r="QN74" s="10">
        <v>0</v>
      </c>
      <c r="QO74" s="10">
        <v>0</v>
      </c>
      <c r="QP74" s="10">
        <v>402.96</v>
      </c>
      <c r="QQ74" s="10">
        <v>296.31</v>
      </c>
      <c r="QR74" s="10">
        <v>69</v>
      </c>
      <c r="QS74" s="10">
        <v>0</v>
      </c>
      <c r="QT74" s="10">
        <v>0</v>
      </c>
      <c r="QU74" s="10">
        <v>4.03</v>
      </c>
      <c r="QV74" s="10">
        <v>4.03</v>
      </c>
      <c r="QW74" s="10">
        <v>1</v>
      </c>
      <c r="QX74" s="10">
        <v>0</v>
      </c>
      <c r="QY74" s="10">
        <v>2</v>
      </c>
      <c r="RA74" s="10">
        <v>206.22</v>
      </c>
      <c r="RB74" s="10">
        <v>205.68</v>
      </c>
      <c r="RC74" s="10">
        <v>125</v>
      </c>
      <c r="RD74" s="10">
        <v>125</v>
      </c>
      <c r="RE74" s="10" t="s">
        <v>1775</v>
      </c>
      <c r="RF74" s="10" t="s">
        <v>2318</v>
      </c>
      <c r="RG74" s="10">
        <v>0</v>
      </c>
      <c r="RH74" s="10">
        <v>0</v>
      </c>
      <c r="RI74" s="10">
        <v>0</v>
      </c>
      <c r="RJ74" s="10">
        <v>0</v>
      </c>
      <c r="RK74" s="10" t="s">
        <v>1775</v>
      </c>
      <c r="RL74" s="10" t="s">
        <v>1775</v>
      </c>
      <c r="RM74" s="10">
        <v>0</v>
      </c>
      <c r="RN74" s="10">
        <v>0</v>
      </c>
      <c r="RO74" s="10">
        <v>0</v>
      </c>
      <c r="RP74" s="10">
        <v>0</v>
      </c>
      <c r="RQ74" s="10" t="s">
        <v>1775</v>
      </c>
      <c r="RR74" s="10" t="s">
        <v>1775</v>
      </c>
      <c r="RS74" s="10" t="s">
        <v>1775</v>
      </c>
      <c r="RT74" s="10" t="s">
        <v>2318</v>
      </c>
      <c r="RU74" s="10">
        <v>21.16</v>
      </c>
      <c r="RV74" s="10">
        <v>275.10000000000002</v>
      </c>
      <c r="RW74" s="10">
        <v>79.56</v>
      </c>
      <c r="RX74" s="10">
        <v>153.68</v>
      </c>
      <c r="RY74" s="10">
        <v>0</v>
      </c>
      <c r="RZ74" s="10">
        <v>0</v>
      </c>
      <c r="SA74" s="10">
        <v>252.92</v>
      </c>
      <c r="SB74" s="10">
        <v>236.85</v>
      </c>
      <c r="SC74" s="10">
        <v>231.65</v>
      </c>
      <c r="SD74" s="10">
        <v>93.44</v>
      </c>
      <c r="SE74" s="10">
        <v>0</v>
      </c>
      <c r="SF74" s="10">
        <v>0</v>
      </c>
      <c r="SG74" s="10">
        <v>0</v>
      </c>
      <c r="SH74" s="10">
        <v>0</v>
      </c>
      <c r="SK74" s="10">
        <v>0</v>
      </c>
      <c r="SL74" s="10">
        <v>0</v>
      </c>
      <c r="SM74" s="10">
        <v>0</v>
      </c>
      <c r="SN74" s="10">
        <v>0</v>
      </c>
      <c r="SO74" s="10">
        <v>0</v>
      </c>
      <c r="SP74" s="10">
        <v>0</v>
      </c>
      <c r="SS74" s="10">
        <v>1</v>
      </c>
      <c r="ST74" s="10">
        <v>1</v>
      </c>
      <c r="SU74" s="10" t="s">
        <v>657</v>
      </c>
      <c r="SV74" s="10" t="s">
        <v>657</v>
      </c>
      <c r="TR74" s="10" t="s">
        <v>652</v>
      </c>
      <c r="TT74" s="10" t="s">
        <v>653</v>
      </c>
      <c r="TV74" s="10" t="s">
        <v>654</v>
      </c>
      <c r="UE74" s="10" t="s">
        <v>2318</v>
      </c>
      <c r="UF74" s="10" t="s">
        <v>1775</v>
      </c>
      <c r="UG74" s="10" t="s">
        <v>2317</v>
      </c>
      <c r="UH74" s="10" t="s">
        <v>2318</v>
      </c>
      <c r="UK74" s="10" t="s">
        <v>1775</v>
      </c>
      <c r="UL74" s="10" t="s">
        <v>2317</v>
      </c>
      <c r="UM74" s="10" t="s">
        <v>1775</v>
      </c>
      <c r="UN74" s="10" t="s">
        <v>2318</v>
      </c>
      <c r="UQ74" s="10" t="s">
        <v>645</v>
      </c>
      <c r="UR74" s="10" t="s">
        <v>645</v>
      </c>
      <c r="US74" s="10" t="s">
        <v>658</v>
      </c>
      <c r="UT74" s="10" t="s">
        <v>659</v>
      </c>
      <c r="UV74" s="10" t="s">
        <v>572</v>
      </c>
      <c r="UW74" s="10" t="s">
        <v>630</v>
      </c>
      <c r="UX74" s="10" t="s">
        <v>660</v>
      </c>
      <c r="UY74" s="10" t="s">
        <v>572</v>
      </c>
      <c r="UZ74" s="10" t="s">
        <v>661</v>
      </c>
      <c r="VA74" s="10" t="s">
        <v>662</v>
      </c>
      <c r="VB74" s="10" t="s">
        <v>577</v>
      </c>
    </row>
    <row r="75" spans="1:574" s="10" customFormat="1" x14ac:dyDescent="0.25">
      <c r="A75" s="10" t="s">
        <v>572</v>
      </c>
      <c r="B75" s="10" t="s">
        <v>2348</v>
      </c>
      <c r="C75" s="10">
        <v>999</v>
      </c>
      <c r="D75" s="10" t="s">
        <v>2349</v>
      </c>
      <c r="E75" s="10">
        <v>999</v>
      </c>
      <c r="F75" s="10" t="s">
        <v>713</v>
      </c>
      <c r="G75" s="10" t="s">
        <v>713</v>
      </c>
      <c r="H75" s="10" t="s">
        <v>577</v>
      </c>
      <c r="I75" s="10" t="s">
        <v>578</v>
      </c>
      <c r="J75" s="10" t="s">
        <v>578</v>
      </c>
      <c r="K75" s="10" t="s">
        <v>577</v>
      </c>
      <c r="L75" s="10" t="s">
        <v>1954</v>
      </c>
      <c r="M75" s="10" t="s">
        <v>648</v>
      </c>
      <c r="N75" s="10" t="s">
        <v>572</v>
      </c>
      <c r="Q75" s="10" t="s">
        <v>577</v>
      </c>
      <c r="T75" s="10" t="s">
        <v>572</v>
      </c>
      <c r="U75" s="14" t="s">
        <v>1781</v>
      </c>
      <c r="V75" s="14" t="s">
        <v>1782</v>
      </c>
      <c r="W75" s="10" t="s">
        <v>577</v>
      </c>
      <c r="X75" s="10">
        <v>310737020</v>
      </c>
      <c r="Y75" s="10">
        <v>310737020</v>
      </c>
      <c r="Z75" s="10" t="s">
        <v>577</v>
      </c>
      <c r="AA75" s="10" t="s">
        <v>581</v>
      </c>
      <c r="AB75" s="10" t="s">
        <v>581</v>
      </c>
      <c r="AC75" s="10" t="s">
        <v>577</v>
      </c>
      <c r="AD75" s="10" t="s">
        <v>582</v>
      </c>
      <c r="AE75" s="10" t="s">
        <v>582</v>
      </c>
      <c r="AF75" s="10" t="s">
        <v>577</v>
      </c>
      <c r="AG75" s="10" t="s">
        <v>583</v>
      </c>
      <c r="AH75" s="10" t="s">
        <v>583</v>
      </c>
      <c r="AI75" s="10" t="s">
        <v>572</v>
      </c>
      <c r="AL75" s="10" t="s">
        <v>572</v>
      </c>
      <c r="AO75" s="10" t="s">
        <v>577</v>
      </c>
      <c r="AP75" s="10">
        <v>2665</v>
      </c>
      <c r="AQ75" s="10">
        <v>550</v>
      </c>
      <c r="AR75" s="10" t="s">
        <v>577</v>
      </c>
      <c r="AS75" s="10" t="s">
        <v>586</v>
      </c>
      <c r="AT75" s="10" t="s">
        <v>586</v>
      </c>
      <c r="AU75" s="10" t="s">
        <v>577</v>
      </c>
      <c r="AV75" s="10" t="s">
        <v>587</v>
      </c>
      <c r="AW75" s="10" t="s">
        <v>587</v>
      </c>
      <c r="AX75" s="10" t="s">
        <v>572</v>
      </c>
      <c r="AY75" s="10" t="s">
        <v>588</v>
      </c>
      <c r="AZ75" s="10" t="s">
        <v>588</v>
      </c>
      <c r="BA75" s="10" t="s">
        <v>577</v>
      </c>
      <c r="BD75" s="10" t="s">
        <v>577</v>
      </c>
      <c r="BG75" s="10" t="s">
        <v>577</v>
      </c>
      <c r="BJ75" s="10" t="s">
        <v>577</v>
      </c>
      <c r="BM75" s="10" t="s">
        <v>577</v>
      </c>
      <c r="BP75" s="10" t="s">
        <v>572</v>
      </c>
      <c r="BS75" s="10" t="s">
        <v>577</v>
      </c>
      <c r="BU75" s="10">
        <v>277.63</v>
      </c>
      <c r="BV75" s="10">
        <v>58.39</v>
      </c>
      <c r="BW75" s="10">
        <v>84.66</v>
      </c>
      <c r="BX75" s="10">
        <v>30</v>
      </c>
      <c r="BY75" s="10">
        <v>30</v>
      </c>
      <c r="BZ75" s="10" t="s">
        <v>577</v>
      </c>
      <c r="CC75" s="10" t="s">
        <v>572</v>
      </c>
      <c r="CF75" s="10" t="s">
        <v>577</v>
      </c>
      <c r="CG75" s="10">
        <v>0</v>
      </c>
      <c r="CH75" s="10">
        <v>125</v>
      </c>
      <c r="CI75" s="10" t="s">
        <v>577</v>
      </c>
      <c r="CJ75" s="10">
        <v>450</v>
      </c>
      <c r="CK75" s="10">
        <v>134.06</v>
      </c>
      <c r="CL75" s="10" t="s">
        <v>577</v>
      </c>
      <c r="CM75" s="10">
        <v>450</v>
      </c>
      <c r="CN75" s="10">
        <v>134.06</v>
      </c>
      <c r="CO75" s="10" t="s">
        <v>577</v>
      </c>
      <c r="CP75" s="10">
        <v>125</v>
      </c>
      <c r="CQ75" s="10">
        <v>125</v>
      </c>
      <c r="CR75" s="10" t="s">
        <v>572</v>
      </c>
      <c r="CS75" s="10">
        <v>125</v>
      </c>
      <c r="CT75" s="10">
        <v>125</v>
      </c>
      <c r="CU75" s="10" t="s">
        <v>572</v>
      </c>
      <c r="CV75" s="10">
        <v>223.26</v>
      </c>
      <c r="CW75" s="10">
        <v>108.48</v>
      </c>
      <c r="CX75" s="10" t="s">
        <v>572</v>
      </c>
      <c r="CY75" s="10">
        <v>0</v>
      </c>
      <c r="CZ75" s="10">
        <v>125</v>
      </c>
      <c r="DA75" s="10" t="s">
        <v>572</v>
      </c>
      <c r="DB75" s="10">
        <v>277.41000000000003</v>
      </c>
      <c r="DC75" s="10">
        <v>8.15</v>
      </c>
      <c r="DD75" s="10" t="s">
        <v>577</v>
      </c>
      <c r="DE75" s="10">
        <v>155.54</v>
      </c>
      <c r="DF75" s="10">
        <v>61.07</v>
      </c>
      <c r="DG75" s="10" t="s">
        <v>572</v>
      </c>
      <c r="DJ75" s="10" t="s">
        <v>577</v>
      </c>
      <c r="DK75" s="10">
        <v>168.71</v>
      </c>
      <c r="DL75" s="10">
        <v>179.12</v>
      </c>
      <c r="DM75" s="10" t="s">
        <v>577</v>
      </c>
      <c r="DN75" s="10">
        <v>199.9</v>
      </c>
      <c r="DO75" s="10">
        <v>145.69</v>
      </c>
      <c r="DP75" s="10">
        <v>226.88</v>
      </c>
      <c r="DS75" s="10" t="s">
        <v>577</v>
      </c>
      <c r="DV75" s="10" t="s">
        <v>572</v>
      </c>
      <c r="DY75" s="10" t="s">
        <v>577</v>
      </c>
      <c r="EB75" s="10" t="s">
        <v>577</v>
      </c>
      <c r="EC75" s="10" t="s">
        <v>2318</v>
      </c>
      <c r="ED75" s="10" t="s">
        <v>2317</v>
      </c>
      <c r="EE75" s="10">
        <v>1479016</v>
      </c>
      <c r="EF75" s="10">
        <v>1479016</v>
      </c>
      <c r="EG75" s="10">
        <v>1740998</v>
      </c>
      <c r="EH75" s="10">
        <v>511355328560</v>
      </c>
      <c r="EI75" s="10" t="s">
        <v>1775</v>
      </c>
      <c r="EJ75" s="10" t="s">
        <v>1775</v>
      </c>
      <c r="EK75" s="10">
        <v>2</v>
      </c>
      <c r="EL75" s="10">
        <v>0</v>
      </c>
      <c r="EM75" s="10">
        <v>1</v>
      </c>
      <c r="EN75" s="10">
        <v>1</v>
      </c>
      <c r="EO75" s="10">
        <v>4336</v>
      </c>
      <c r="EP75" s="10">
        <v>4336</v>
      </c>
      <c r="EQ75" s="10" t="s">
        <v>607</v>
      </c>
      <c r="ER75" s="10" t="s">
        <v>607</v>
      </c>
      <c r="ES75" s="10" t="s">
        <v>608</v>
      </c>
      <c r="ET75" s="10" t="s">
        <v>608</v>
      </c>
      <c r="EW75" s="10">
        <v>0</v>
      </c>
      <c r="EX75" s="10">
        <v>0</v>
      </c>
      <c r="EY75" s="10" t="s">
        <v>1775</v>
      </c>
      <c r="EZ75" s="10" t="s">
        <v>2318</v>
      </c>
      <c r="FA75" s="10">
        <v>2</v>
      </c>
      <c r="FB75" s="10">
        <v>2</v>
      </c>
      <c r="FC75" s="10">
        <v>1</v>
      </c>
      <c r="FD75" s="10">
        <v>1</v>
      </c>
      <c r="FE75" s="10">
        <v>0</v>
      </c>
      <c r="FF75" s="10">
        <v>0</v>
      </c>
      <c r="FG75" s="10">
        <v>0</v>
      </c>
      <c r="FH75" s="10">
        <v>0</v>
      </c>
      <c r="FI75" s="10">
        <v>1</v>
      </c>
      <c r="FJ75" s="10">
        <v>1</v>
      </c>
      <c r="FK75" s="10">
        <v>0</v>
      </c>
      <c r="FL75" s="10">
        <v>0</v>
      </c>
      <c r="FM75" s="10" t="s">
        <v>2317</v>
      </c>
      <c r="FN75" s="10" t="s">
        <v>2317</v>
      </c>
      <c r="FO75" s="10">
        <v>3</v>
      </c>
      <c r="FP75" s="10">
        <v>3</v>
      </c>
      <c r="FS75" s="10">
        <v>262.99</v>
      </c>
      <c r="FT75" s="10">
        <v>262.99</v>
      </c>
      <c r="FY75" s="10">
        <v>1053847186</v>
      </c>
      <c r="FZ75" s="10">
        <v>1053847186</v>
      </c>
      <c r="GA75" s="10" t="s">
        <v>616</v>
      </c>
      <c r="GB75" s="10" t="s">
        <v>616</v>
      </c>
      <c r="GM75" s="10">
        <v>246.92</v>
      </c>
      <c r="GN75" s="10">
        <v>287.33999999999997</v>
      </c>
      <c r="GO75" s="10">
        <v>236.17</v>
      </c>
      <c r="GP75" s="10">
        <v>142.85</v>
      </c>
      <c r="GQ75" s="10" t="s">
        <v>576</v>
      </c>
      <c r="GR75" s="10" t="s">
        <v>576</v>
      </c>
      <c r="GS75" s="10" t="s">
        <v>620</v>
      </c>
      <c r="GT75" s="10" t="s">
        <v>620</v>
      </c>
      <c r="GU75" s="10" t="s">
        <v>621</v>
      </c>
      <c r="GV75" s="10" t="s">
        <v>621</v>
      </c>
      <c r="GW75" s="10" t="s">
        <v>622</v>
      </c>
      <c r="GX75" s="10" t="s">
        <v>622</v>
      </c>
      <c r="GY75" s="10" t="s">
        <v>623</v>
      </c>
      <c r="GZ75" s="10" t="s">
        <v>623</v>
      </c>
      <c r="HC75" s="10">
        <v>1</v>
      </c>
      <c r="HD75" s="10">
        <v>1</v>
      </c>
      <c r="HE75" s="10" t="s">
        <v>1775</v>
      </c>
      <c r="HF75" s="10" t="s">
        <v>2317</v>
      </c>
      <c r="HG75" s="10" t="s">
        <v>624</v>
      </c>
      <c r="HH75" s="10" t="s">
        <v>625</v>
      </c>
      <c r="HM75" s="10">
        <v>1479016</v>
      </c>
      <c r="HN75" s="10">
        <v>1479016</v>
      </c>
      <c r="HO75" s="10" t="s">
        <v>1775</v>
      </c>
      <c r="HP75" s="10" t="s">
        <v>2317</v>
      </c>
      <c r="HQ75" s="10" t="s">
        <v>627</v>
      </c>
      <c r="HR75" s="10" t="s">
        <v>627</v>
      </c>
      <c r="HS75" s="10" t="s">
        <v>1775</v>
      </c>
      <c r="HT75" s="10" t="s">
        <v>1775</v>
      </c>
      <c r="HU75" s="10" t="s">
        <v>587</v>
      </c>
      <c r="HV75" s="10" t="s">
        <v>587</v>
      </c>
      <c r="HW75" s="10">
        <v>184.61</v>
      </c>
      <c r="HX75" s="10">
        <v>193.27</v>
      </c>
      <c r="HY75" s="10">
        <v>124.93</v>
      </c>
      <c r="HZ75" s="10">
        <v>54.52</v>
      </c>
      <c r="IA75" s="10">
        <v>1164464350</v>
      </c>
      <c r="IB75" s="10">
        <v>1164464350</v>
      </c>
      <c r="IC75" s="10">
        <v>2</v>
      </c>
      <c r="ID75" s="10">
        <v>2</v>
      </c>
      <c r="IE75" s="10" t="s">
        <v>630</v>
      </c>
      <c r="IF75" s="10" t="s">
        <v>630</v>
      </c>
      <c r="IG75" s="10">
        <v>0</v>
      </c>
      <c r="IH75" s="10">
        <v>0</v>
      </c>
      <c r="IK75" s="10">
        <v>10.199999999999999</v>
      </c>
      <c r="IL75" s="10">
        <v>10.199999999999999</v>
      </c>
      <c r="IM75" s="10">
        <v>98500</v>
      </c>
      <c r="IN75" s="10">
        <v>98500</v>
      </c>
      <c r="IO75" s="10" t="s">
        <v>632</v>
      </c>
      <c r="IP75" s="10" t="s">
        <v>632</v>
      </c>
      <c r="IS75" s="10" t="s">
        <v>2317</v>
      </c>
      <c r="IT75" s="10" t="s">
        <v>1775</v>
      </c>
      <c r="IW75" s="10" t="s">
        <v>1775</v>
      </c>
      <c r="IX75" s="10" t="s">
        <v>2317</v>
      </c>
      <c r="IY75" s="10" t="s">
        <v>1775</v>
      </c>
      <c r="IZ75" s="10" t="s">
        <v>1775</v>
      </c>
      <c r="JA75" s="10" t="s">
        <v>634</v>
      </c>
      <c r="JC75" s="10" t="s">
        <v>2318</v>
      </c>
      <c r="JD75" s="10" t="s">
        <v>2318</v>
      </c>
      <c r="JE75" s="10" t="s">
        <v>635</v>
      </c>
      <c r="JF75" s="10" t="s">
        <v>635</v>
      </c>
      <c r="JG75" s="10">
        <v>163.85</v>
      </c>
      <c r="JH75" s="10">
        <v>275.55</v>
      </c>
      <c r="JI75" s="10">
        <v>17.14</v>
      </c>
      <c r="JJ75" s="10">
        <v>141.44</v>
      </c>
      <c r="JK75" s="10">
        <v>0</v>
      </c>
      <c r="JL75" s="10">
        <v>0</v>
      </c>
      <c r="JM75" s="10">
        <v>147.22</v>
      </c>
      <c r="JN75" s="10">
        <v>6.68</v>
      </c>
      <c r="JO75" s="10">
        <v>27.99</v>
      </c>
      <c r="JP75" s="10">
        <v>286</v>
      </c>
      <c r="JQ75" s="10">
        <v>0</v>
      </c>
      <c r="JR75" s="10">
        <v>0</v>
      </c>
      <c r="JS75" s="10">
        <v>0.1</v>
      </c>
      <c r="JT75" s="10">
        <v>0.1</v>
      </c>
      <c r="JU75" s="10">
        <v>253</v>
      </c>
      <c r="JV75" s="10">
        <v>56.77</v>
      </c>
      <c r="JW75" s="10">
        <v>138.69</v>
      </c>
      <c r="JX75" s="10">
        <v>250.53</v>
      </c>
      <c r="JY75" s="10">
        <v>145.97999999999999</v>
      </c>
      <c r="JZ75" s="10">
        <v>167.77</v>
      </c>
      <c r="KA75" s="10">
        <v>0</v>
      </c>
      <c r="KB75" s="10">
        <v>0</v>
      </c>
      <c r="KC75" s="10">
        <v>0</v>
      </c>
      <c r="KD75" s="10">
        <v>0</v>
      </c>
      <c r="KE75" s="10">
        <v>0</v>
      </c>
      <c r="KF75" s="10">
        <v>0</v>
      </c>
      <c r="KG75" s="10">
        <v>1</v>
      </c>
      <c r="KH75" s="10">
        <v>1.0001</v>
      </c>
      <c r="KI75" s="10">
        <v>2</v>
      </c>
      <c r="KJ75" s="10">
        <v>2</v>
      </c>
      <c r="KK75" s="10">
        <v>49.5</v>
      </c>
      <c r="KL75" s="10">
        <v>168.89</v>
      </c>
      <c r="KM75" s="10">
        <v>280.11</v>
      </c>
      <c r="KN75" s="10">
        <v>200.25</v>
      </c>
      <c r="KO75" s="10">
        <v>1.28</v>
      </c>
      <c r="KP75" s="10">
        <v>1.69</v>
      </c>
      <c r="KQ75" s="10">
        <v>0</v>
      </c>
      <c r="KR75" s="10">
        <v>0</v>
      </c>
      <c r="KS75" s="10">
        <v>0</v>
      </c>
      <c r="KT75" s="10">
        <v>0</v>
      </c>
      <c r="KU75" s="10">
        <v>97.37</v>
      </c>
      <c r="KV75" s="10">
        <v>124.84</v>
      </c>
      <c r="KW75" s="10">
        <v>65.25</v>
      </c>
      <c r="KX75" s="10">
        <v>109.26</v>
      </c>
      <c r="LQ75" s="10">
        <v>0</v>
      </c>
      <c r="LR75" s="10">
        <v>0</v>
      </c>
      <c r="LY75" s="10">
        <v>0</v>
      </c>
      <c r="LZ75" s="10">
        <v>0</v>
      </c>
      <c r="ME75" s="10" t="s">
        <v>645</v>
      </c>
      <c r="MF75" s="10" t="s">
        <v>645</v>
      </c>
      <c r="MG75" s="10" t="s">
        <v>587</v>
      </c>
      <c r="MH75" s="10" t="s">
        <v>587</v>
      </c>
      <c r="MI75" s="10" t="s">
        <v>576</v>
      </c>
      <c r="MJ75" s="10" t="s">
        <v>576</v>
      </c>
      <c r="MK75" s="10">
        <v>120.98</v>
      </c>
      <c r="ML75" s="10">
        <v>232.46</v>
      </c>
      <c r="MQ75" s="10">
        <v>0</v>
      </c>
      <c r="MR75" s="10">
        <v>0</v>
      </c>
      <c r="MS75" s="10">
        <v>193.43</v>
      </c>
      <c r="MT75" s="10">
        <v>72.72</v>
      </c>
      <c r="NG75" s="10" t="s">
        <v>2318</v>
      </c>
      <c r="NH75" s="10" t="s">
        <v>1775</v>
      </c>
      <c r="NI75" s="10">
        <v>246</v>
      </c>
      <c r="NJ75" s="10">
        <v>123534</v>
      </c>
      <c r="NO75" s="10">
        <v>999</v>
      </c>
      <c r="NP75" s="10">
        <v>999</v>
      </c>
      <c r="NQ75" s="10">
        <v>75</v>
      </c>
      <c r="NR75" s="10">
        <v>75</v>
      </c>
      <c r="NS75" s="10">
        <v>0</v>
      </c>
      <c r="NT75" s="10">
        <v>0</v>
      </c>
      <c r="NU75" s="10">
        <v>0</v>
      </c>
      <c r="NV75" s="10">
        <v>0</v>
      </c>
      <c r="NW75" s="10">
        <v>0</v>
      </c>
      <c r="NX75" s="10">
        <v>0</v>
      </c>
      <c r="NY75" s="10">
        <v>0</v>
      </c>
      <c r="NZ75" s="10">
        <v>0</v>
      </c>
      <c r="OM75" s="10" t="s">
        <v>2317</v>
      </c>
      <c r="ON75" s="10" t="s">
        <v>1775</v>
      </c>
      <c r="OW75" s="10" t="s">
        <v>649</v>
      </c>
      <c r="OX75" s="10" t="s">
        <v>649</v>
      </c>
      <c r="PA75" s="10">
        <v>1</v>
      </c>
      <c r="PB75" s="10">
        <v>0</v>
      </c>
      <c r="PK75" s="10">
        <v>0</v>
      </c>
      <c r="PL75" s="10">
        <v>10.199999999999999</v>
      </c>
      <c r="PM75" s="10">
        <v>2.5</v>
      </c>
      <c r="PN75" s="10">
        <v>2.5</v>
      </c>
      <c r="PQ75" s="10" t="s">
        <v>1775</v>
      </c>
      <c r="PR75" s="10" t="s">
        <v>1775</v>
      </c>
      <c r="PU75" s="10">
        <v>0</v>
      </c>
      <c r="PV75" s="10">
        <v>0</v>
      </c>
      <c r="PW75" s="10">
        <v>0</v>
      </c>
      <c r="PX75" s="10">
        <v>0</v>
      </c>
      <c r="QC75" s="10">
        <v>66.099999999999994</v>
      </c>
      <c r="QD75" s="10">
        <v>263.16000000000003</v>
      </c>
      <c r="QF75" s="10">
        <v>1</v>
      </c>
      <c r="QH75" s="10" t="s">
        <v>652</v>
      </c>
      <c r="QJ75" s="10" t="s">
        <v>653</v>
      </c>
      <c r="QL75" s="10" t="s">
        <v>654</v>
      </c>
      <c r="QM75" s="10">
        <v>0</v>
      </c>
      <c r="QN75" s="10">
        <v>0</v>
      </c>
      <c r="QO75" s="10">
        <v>0</v>
      </c>
      <c r="QP75" s="10">
        <v>402.96</v>
      </c>
      <c r="QQ75" s="10">
        <v>263.39</v>
      </c>
      <c r="QR75" s="10">
        <v>21.61</v>
      </c>
      <c r="QS75" s="10">
        <v>0</v>
      </c>
      <c r="QT75" s="10">
        <v>0</v>
      </c>
      <c r="QU75" s="10">
        <v>4.03</v>
      </c>
      <c r="QV75" s="10">
        <v>4.03</v>
      </c>
      <c r="QW75" s="10">
        <v>1</v>
      </c>
      <c r="QX75" s="10">
        <v>0</v>
      </c>
      <c r="QY75" s="10">
        <v>2</v>
      </c>
      <c r="RA75" s="10">
        <v>140.27000000000001</v>
      </c>
      <c r="RB75" s="10">
        <v>19.440000000000001</v>
      </c>
      <c r="RC75" s="10">
        <v>125</v>
      </c>
      <c r="RD75" s="10">
        <v>125</v>
      </c>
      <c r="RE75" s="10" t="s">
        <v>2318</v>
      </c>
      <c r="RF75" s="10" t="s">
        <v>2317</v>
      </c>
      <c r="RG75" s="10">
        <v>0</v>
      </c>
      <c r="RH75" s="10">
        <v>0</v>
      </c>
      <c r="RI75" s="10">
        <v>0</v>
      </c>
      <c r="RJ75" s="10">
        <v>0</v>
      </c>
      <c r="RK75" s="10" t="s">
        <v>1775</v>
      </c>
      <c r="RL75" s="10" t="s">
        <v>1775</v>
      </c>
      <c r="RM75" s="10">
        <v>0</v>
      </c>
      <c r="RN75" s="10">
        <v>0</v>
      </c>
      <c r="RO75" s="10">
        <v>0</v>
      </c>
      <c r="RP75" s="10">
        <v>0</v>
      </c>
      <c r="RQ75" s="10" t="s">
        <v>2317</v>
      </c>
      <c r="RR75" s="10" t="s">
        <v>2317</v>
      </c>
      <c r="RS75" s="10" t="s">
        <v>2318</v>
      </c>
      <c r="RT75" s="10" t="s">
        <v>1775</v>
      </c>
      <c r="RU75" s="10">
        <v>101.43</v>
      </c>
      <c r="RV75" s="10">
        <v>208.95</v>
      </c>
      <c r="RW75" s="10">
        <v>15.64</v>
      </c>
      <c r="RX75" s="10">
        <v>190.98</v>
      </c>
      <c r="RY75" s="10">
        <v>0</v>
      </c>
      <c r="RZ75" s="10">
        <v>0</v>
      </c>
      <c r="SA75" s="10">
        <v>249.45</v>
      </c>
      <c r="SB75" s="10">
        <v>287.69</v>
      </c>
      <c r="SC75" s="10">
        <v>135.16999999999999</v>
      </c>
      <c r="SD75" s="10">
        <v>293.54000000000002</v>
      </c>
      <c r="SE75" s="10">
        <v>0</v>
      </c>
      <c r="SF75" s="10">
        <v>0</v>
      </c>
      <c r="SG75" s="10">
        <v>0</v>
      </c>
      <c r="SH75" s="10">
        <v>0</v>
      </c>
      <c r="SK75" s="10">
        <v>0</v>
      </c>
      <c r="SL75" s="10">
        <v>0</v>
      </c>
      <c r="SM75" s="10">
        <v>0</v>
      </c>
      <c r="SN75" s="10">
        <v>0</v>
      </c>
      <c r="SO75" s="10">
        <v>0</v>
      </c>
      <c r="SP75" s="10">
        <v>0</v>
      </c>
      <c r="SS75" s="10">
        <v>1</v>
      </c>
      <c r="ST75" s="10">
        <v>1</v>
      </c>
      <c r="SU75" s="10" t="s">
        <v>657</v>
      </c>
      <c r="SV75" s="10" t="s">
        <v>657</v>
      </c>
      <c r="TR75" s="10" t="s">
        <v>652</v>
      </c>
      <c r="TT75" s="10" t="s">
        <v>653</v>
      </c>
      <c r="TV75" s="10" t="s">
        <v>654</v>
      </c>
      <c r="UE75" s="10" t="s">
        <v>2317</v>
      </c>
      <c r="UF75" s="10" t="s">
        <v>2317</v>
      </c>
      <c r="UG75" s="10" t="s">
        <v>1775</v>
      </c>
      <c r="UH75" s="10" t="s">
        <v>1775</v>
      </c>
      <c r="UK75" s="10" t="s">
        <v>2318</v>
      </c>
      <c r="UL75" s="10" t="s">
        <v>2317</v>
      </c>
      <c r="UM75" s="10" t="s">
        <v>1775</v>
      </c>
      <c r="UN75" s="10" t="s">
        <v>1775</v>
      </c>
      <c r="UQ75" s="10" t="s">
        <v>645</v>
      </c>
      <c r="UR75" s="10" t="s">
        <v>645</v>
      </c>
      <c r="US75" s="10" t="s">
        <v>658</v>
      </c>
      <c r="UT75" s="10" t="s">
        <v>659</v>
      </c>
      <c r="UV75" s="10" t="s">
        <v>572</v>
      </c>
      <c r="UW75" s="10" t="s">
        <v>630</v>
      </c>
      <c r="UX75" s="10" t="s">
        <v>660</v>
      </c>
      <c r="UY75" s="10" t="s">
        <v>577</v>
      </c>
      <c r="UZ75" s="10" t="s">
        <v>661</v>
      </c>
      <c r="VA75" s="10" t="s">
        <v>662</v>
      </c>
      <c r="VB75" s="10" t="s">
        <v>572</v>
      </c>
    </row>
    <row r="76" spans="1:574" s="10" customFormat="1" x14ac:dyDescent="0.25">
      <c r="A76" s="10" t="s">
        <v>572</v>
      </c>
      <c r="B76" s="10" t="s">
        <v>2350</v>
      </c>
      <c r="C76" s="10">
        <v>999</v>
      </c>
      <c r="D76" s="10" t="s">
        <v>2351</v>
      </c>
      <c r="E76" s="10">
        <v>999</v>
      </c>
      <c r="F76" s="10" t="s">
        <v>713</v>
      </c>
      <c r="G76" s="10" t="s">
        <v>713</v>
      </c>
      <c r="H76" s="10" t="s">
        <v>572</v>
      </c>
      <c r="I76" s="10" t="s">
        <v>578</v>
      </c>
      <c r="J76" s="10" t="s">
        <v>578</v>
      </c>
      <c r="K76" s="10" t="s">
        <v>572</v>
      </c>
      <c r="L76" s="10" t="s">
        <v>1954</v>
      </c>
      <c r="M76" s="10" t="s">
        <v>648</v>
      </c>
      <c r="N76" s="10" t="s">
        <v>572</v>
      </c>
      <c r="Q76" s="10" t="s">
        <v>572</v>
      </c>
      <c r="T76" s="10" t="s">
        <v>577</v>
      </c>
      <c r="U76" s="14" t="s">
        <v>1781</v>
      </c>
      <c r="V76" s="14" t="s">
        <v>1782</v>
      </c>
      <c r="W76" s="10" t="s">
        <v>572</v>
      </c>
      <c r="X76" s="10">
        <v>310737020</v>
      </c>
      <c r="Y76" s="10">
        <v>310737020</v>
      </c>
      <c r="Z76" s="10" t="s">
        <v>577</v>
      </c>
      <c r="AA76" s="10" t="s">
        <v>581</v>
      </c>
      <c r="AB76" s="10" t="s">
        <v>581</v>
      </c>
      <c r="AC76" s="10" t="s">
        <v>577</v>
      </c>
      <c r="AD76" s="10" t="s">
        <v>582</v>
      </c>
      <c r="AE76" s="10" t="s">
        <v>582</v>
      </c>
      <c r="AF76" s="10" t="s">
        <v>577</v>
      </c>
      <c r="AG76" s="10" t="s">
        <v>583</v>
      </c>
      <c r="AH76" s="10" t="s">
        <v>583</v>
      </c>
      <c r="AI76" s="10" t="s">
        <v>577</v>
      </c>
      <c r="AL76" s="10" t="s">
        <v>572</v>
      </c>
      <c r="AO76" s="10" t="s">
        <v>572</v>
      </c>
      <c r="AP76" s="10">
        <v>2665</v>
      </c>
      <c r="AQ76" s="10">
        <v>550</v>
      </c>
      <c r="AR76" s="10" t="s">
        <v>577</v>
      </c>
      <c r="AS76" s="10" t="s">
        <v>586</v>
      </c>
      <c r="AT76" s="10" t="s">
        <v>586</v>
      </c>
      <c r="AU76" s="10" t="s">
        <v>577</v>
      </c>
      <c r="AV76" s="10" t="s">
        <v>587</v>
      </c>
      <c r="AW76" s="10" t="s">
        <v>587</v>
      </c>
      <c r="AX76" s="10" t="s">
        <v>577</v>
      </c>
      <c r="AY76" s="10" t="s">
        <v>588</v>
      </c>
      <c r="AZ76" s="10" t="s">
        <v>588</v>
      </c>
      <c r="BA76" s="10" t="s">
        <v>572</v>
      </c>
      <c r="BD76" s="10" t="s">
        <v>577</v>
      </c>
      <c r="BG76" s="10" t="s">
        <v>572</v>
      </c>
      <c r="BJ76" s="10" t="s">
        <v>572</v>
      </c>
      <c r="BM76" s="10" t="s">
        <v>572</v>
      </c>
      <c r="BP76" s="10" t="s">
        <v>577</v>
      </c>
      <c r="BS76" s="10" t="s">
        <v>577</v>
      </c>
      <c r="BU76" s="10">
        <v>99.41</v>
      </c>
      <c r="BV76" s="10">
        <v>190.47</v>
      </c>
      <c r="BW76" s="10">
        <v>40.659999999999997</v>
      </c>
      <c r="BX76" s="10">
        <v>30</v>
      </c>
      <c r="BY76" s="10">
        <v>30</v>
      </c>
      <c r="BZ76" s="10" t="s">
        <v>577</v>
      </c>
      <c r="CC76" s="10" t="s">
        <v>577</v>
      </c>
      <c r="CF76" s="10" t="s">
        <v>577</v>
      </c>
      <c r="CG76" s="10">
        <v>0</v>
      </c>
      <c r="CH76" s="10">
        <v>125</v>
      </c>
      <c r="CI76" s="10" t="s">
        <v>577</v>
      </c>
      <c r="CJ76" s="10">
        <v>450</v>
      </c>
      <c r="CK76" s="10">
        <v>134.06</v>
      </c>
      <c r="CL76" s="10" t="s">
        <v>572</v>
      </c>
      <c r="CM76" s="10">
        <v>450</v>
      </c>
      <c r="CN76" s="10">
        <v>134.06</v>
      </c>
      <c r="CO76" s="10" t="s">
        <v>572</v>
      </c>
      <c r="CP76" s="10">
        <v>125</v>
      </c>
      <c r="CQ76" s="10">
        <v>125</v>
      </c>
      <c r="CR76" s="10" t="s">
        <v>572</v>
      </c>
      <c r="CS76" s="10">
        <v>125</v>
      </c>
      <c r="CT76" s="10">
        <v>125</v>
      </c>
      <c r="CU76" s="10" t="s">
        <v>572</v>
      </c>
      <c r="CV76" s="10">
        <v>269.73</v>
      </c>
      <c r="CW76" s="10">
        <v>6.05</v>
      </c>
      <c r="CX76" s="10" t="s">
        <v>572</v>
      </c>
      <c r="CY76" s="10">
        <v>0</v>
      </c>
      <c r="CZ76" s="10">
        <v>125</v>
      </c>
      <c r="DA76" s="10" t="s">
        <v>572</v>
      </c>
      <c r="DB76" s="10">
        <v>221.97</v>
      </c>
      <c r="DC76" s="10">
        <v>296.18</v>
      </c>
      <c r="DD76" s="10" t="s">
        <v>572</v>
      </c>
      <c r="DE76" s="10">
        <v>282.73</v>
      </c>
      <c r="DF76" s="10">
        <v>198.21</v>
      </c>
      <c r="DG76" s="10" t="s">
        <v>577</v>
      </c>
      <c r="DJ76" s="10" t="s">
        <v>577</v>
      </c>
      <c r="DK76" s="10">
        <v>72.819999999999993</v>
      </c>
      <c r="DL76" s="10">
        <v>93.71</v>
      </c>
      <c r="DM76" s="10" t="s">
        <v>572</v>
      </c>
      <c r="DN76" s="10">
        <v>130.32</v>
      </c>
      <c r="DO76" s="10">
        <v>127.31</v>
      </c>
      <c r="DP76" s="10">
        <v>218.64</v>
      </c>
      <c r="DS76" s="10" t="s">
        <v>577</v>
      </c>
      <c r="DV76" s="10" t="s">
        <v>572</v>
      </c>
      <c r="DY76" s="10" t="s">
        <v>577</v>
      </c>
      <c r="EB76" s="10" t="s">
        <v>572</v>
      </c>
      <c r="EC76" s="10" t="s">
        <v>1775</v>
      </c>
      <c r="ED76" s="10" t="s">
        <v>2318</v>
      </c>
      <c r="EE76" s="10">
        <v>1479016</v>
      </c>
      <c r="EF76" s="10">
        <v>1479016</v>
      </c>
      <c r="EG76" s="10">
        <v>1740998</v>
      </c>
      <c r="EH76" s="10">
        <v>511355328560</v>
      </c>
      <c r="EI76" s="10" t="s">
        <v>2317</v>
      </c>
      <c r="EJ76" s="10" t="s">
        <v>2317</v>
      </c>
      <c r="EK76" s="10">
        <v>2</v>
      </c>
      <c r="EL76" s="10">
        <v>0</v>
      </c>
      <c r="EM76" s="10">
        <v>1</v>
      </c>
      <c r="EN76" s="10">
        <v>1</v>
      </c>
      <c r="EO76" s="10">
        <v>4336</v>
      </c>
      <c r="EP76" s="10">
        <v>4336</v>
      </c>
      <c r="EQ76" s="10" t="s">
        <v>607</v>
      </c>
      <c r="ER76" s="10" t="s">
        <v>607</v>
      </c>
      <c r="ES76" s="10" t="s">
        <v>608</v>
      </c>
      <c r="ET76" s="10" t="s">
        <v>608</v>
      </c>
      <c r="EW76" s="10">
        <v>0</v>
      </c>
      <c r="EX76" s="10">
        <v>0</v>
      </c>
      <c r="EY76" s="10" t="s">
        <v>2318</v>
      </c>
      <c r="EZ76" s="10" t="s">
        <v>2317</v>
      </c>
      <c r="FA76" s="10">
        <v>2</v>
      </c>
      <c r="FB76" s="10">
        <v>2</v>
      </c>
      <c r="FC76" s="10">
        <v>1</v>
      </c>
      <c r="FD76" s="10">
        <v>1</v>
      </c>
      <c r="FE76" s="10">
        <v>0</v>
      </c>
      <c r="FF76" s="10">
        <v>0</v>
      </c>
      <c r="FG76" s="10">
        <v>0</v>
      </c>
      <c r="FH76" s="10">
        <v>0</v>
      </c>
      <c r="FI76" s="10">
        <v>1</v>
      </c>
      <c r="FJ76" s="10">
        <v>1</v>
      </c>
      <c r="FK76" s="10">
        <v>0</v>
      </c>
      <c r="FL76" s="10">
        <v>0</v>
      </c>
      <c r="FM76" s="10" t="s">
        <v>2318</v>
      </c>
      <c r="FN76" s="10" t="s">
        <v>2317</v>
      </c>
      <c r="FO76" s="10">
        <v>3</v>
      </c>
      <c r="FP76" s="10">
        <v>3</v>
      </c>
      <c r="FS76" s="10">
        <v>262.99</v>
      </c>
      <c r="FT76" s="10">
        <v>262.99</v>
      </c>
      <c r="FY76" s="10">
        <v>1053847186</v>
      </c>
      <c r="FZ76" s="10">
        <v>1053847186</v>
      </c>
      <c r="GA76" s="10" t="s">
        <v>616</v>
      </c>
      <c r="GB76" s="10" t="s">
        <v>616</v>
      </c>
      <c r="GM76" s="10">
        <v>275.33</v>
      </c>
      <c r="GN76" s="10">
        <v>273.02</v>
      </c>
      <c r="GO76" s="10">
        <v>208.59</v>
      </c>
      <c r="GP76" s="10">
        <v>104.61</v>
      </c>
      <c r="GQ76" s="10" t="s">
        <v>576</v>
      </c>
      <c r="GR76" s="10" t="s">
        <v>576</v>
      </c>
      <c r="GS76" s="10" t="s">
        <v>620</v>
      </c>
      <c r="GT76" s="10" t="s">
        <v>620</v>
      </c>
      <c r="GU76" s="10" t="s">
        <v>621</v>
      </c>
      <c r="GV76" s="10" t="s">
        <v>621</v>
      </c>
      <c r="GW76" s="10" t="s">
        <v>622</v>
      </c>
      <c r="GX76" s="10" t="s">
        <v>622</v>
      </c>
      <c r="GY76" s="10" t="s">
        <v>623</v>
      </c>
      <c r="GZ76" s="10" t="s">
        <v>623</v>
      </c>
      <c r="HC76" s="10">
        <v>1</v>
      </c>
      <c r="HD76" s="10">
        <v>1</v>
      </c>
      <c r="HE76" s="10" t="s">
        <v>1775</v>
      </c>
      <c r="HF76" s="10" t="s">
        <v>2318</v>
      </c>
      <c r="HG76" s="10" t="s">
        <v>624</v>
      </c>
      <c r="HH76" s="10" t="s">
        <v>625</v>
      </c>
      <c r="HM76" s="10">
        <v>1479016</v>
      </c>
      <c r="HN76" s="10">
        <v>1479016</v>
      </c>
      <c r="HO76" s="10" t="s">
        <v>1775</v>
      </c>
      <c r="HP76" s="10" t="s">
        <v>1775</v>
      </c>
      <c r="HQ76" s="10" t="s">
        <v>627</v>
      </c>
      <c r="HR76" s="10" t="s">
        <v>627</v>
      </c>
      <c r="HS76" s="10" t="s">
        <v>2317</v>
      </c>
      <c r="HT76" s="10" t="s">
        <v>2318</v>
      </c>
      <c r="HU76" s="10" t="s">
        <v>587</v>
      </c>
      <c r="HV76" s="10" t="s">
        <v>587</v>
      </c>
      <c r="HW76" s="10">
        <v>118.8</v>
      </c>
      <c r="HX76" s="10">
        <v>76.260000000000005</v>
      </c>
      <c r="HY76" s="10">
        <v>270.41000000000003</v>
      </c>
      <c r="HZ76" s="10">
        <v>51.95</v>
      </c>
      <c r="IA76" s="10">
        <v>1164464350</v>
      </c>
      <c r="IB76" s="10">
        <v>1164464350</v>
      </c>
      <c r="IC76" s="10">
        <v>2</v>
      </c>
      <c r="ID76" s="10">
        <v>2</v>
      </c>
      <c r="IE76" s="10" t="s">
        <v>630</v>
      </c>
      <c r="IF76" s="10" t="s">
        <v>630</v>
      </c>
      <c r="IG76" s="10">
        <v>0</v>
      </c>
      <c r="IH76" s="10">
        <v>0</v>
      </c>
      <c r="IK76" s="10">
        <v>10.199999999999999</v>
      </c>
      <c r="IL76" s="10">
        <v>10.199999999999999</v>
      </c>
      <c r="IM76" s="10">
        <v>98500</v>
      </c>
      <c r="IN76" s="10">
        <v>98500</v>
      </c>
      <c r="IO76" s="10" t="s">
        <v>632</v>
      </c>
      <c r="IP76" s="10" t="s">
        <v>632</v>
      </c>
      <c r="IS76" s="10" t="s">
        <v>2318</v>
      </c>
      <c r="IT76" s="10" t="s">
        <v>1775</v>
      </c>
      <c r="IW76" s="10" t="s">
        <v>2317</v>
      </c>
      <c r="IX76" s="10" t="s">
        <v>1775</v>
      </c>
      <c r="IY76" s="10" t="s">
        <v>1775</v>
      </c>
      <c r="IZ76" s="10" t="s">
        <v>1775</v>
      </c>
      <c r="JA76" s="10" t="s">
        <v>634</v>
      </c>
      <c r="JC76" s="10" t="s">
        <v>2317</v>
      </c>
      <c r="JD76" s="10" t="s">
        <v>1775</v>
      </c>
      <c r="JE76" s="10" t="s">
        <v>635</v>
      </c>
      <c r="JF76" s="10" t="s">
        <v>635</v>
      </c>
      <c r="JG76" s="10">
        <v>138.22999999999999</v>
      </c>
      <c r="JH76" s="10">
        <v>143.22</v>
      </c>
      <c r="JI76" s="10">
        <v>86.68</v>
      </c>
      <c r="JJ76" s="10">
        <v>219.6</v>
      </c>
      <c r="JK76" s="10">
        <v>0</v>
      </c>
      <c r="JL76" s="10">
        <v>0</v>
      </c>
      <c r="JM76" s="10">
        <v>138.28</v>
      </c>
      <c r="JN76" s="10">
        <v>118.11</v>
      </c>
      <c r="JO76" s="10">
        <v>209.01</v>
      </c>
      <c r="JP76" s="10">
        <v>21.91</v>
      </c>
      <c r="JQ76" s="10">
        <v>0</v>
      </c>
      <c r="JR76" s="10">
        <v>0</v>
      </c>
      <c r="JS76" s="10">
        <v>0.1</v>
      </c>
      <c r="JT76" s="10">
        <v>0.1</v>
      </c>
      <c r="JU76" s="10">
        <v>266.36</v>
      </c>
      <c r="JV76" s="10">
        <v>281.23</v>
      </c>
      <c r="JW76" s="10">
        <v>92.08</v>
      </c>
      <c r="JX76" s="10">
        <v>125.11</v>
      </c>
      <c r="JY76" s="10">
        <v>257.58</v>
      </c>
      <c r="JZ76" s="10">
        <v>179.41</v>
      </c>
      <c r="KA76" s="10">
        <v>0</v>
      </c>
      <c r="KB76" s="10">
        <v>0</v>
      </c>
      <c r="KC76" s="10">
        <v>0</v>
      </c>
      <c r="KD76" s="10">
        <v>0</v>
      </c>
      <c r="KE76" s="10">
        <v>0</v>
      </c>
      <c r="KF76" s="10">
        <v>0</v>
      </c>
      <c r="KG76" s="10">
        <v>1</v>
      </c>
      <c r="KH76" s="10">
        <v>1.0001</v>
      </c>
      <c r="KI76" s="10">
        <v>2</v>
      </c>
      <c r="KJ76" s="10">
        <v>2</v>
      </c>
      <c r="KK76" s="10">
        <v>171.98</v>
      </c>
      <c r="KL76" s="10">
        <v>233.39</v>
      </c>
      <c r="KM76" s="10">
        <v>73.84</v>
      </c>
      <c r="KN76" s="10">
        <v>48.17</v>
      </c>
      <c r="KO76" s="10">
        <v>1.28</v>
      </c>
      <c r="KP76" s="10">
        <v>1.69</v>
      </c>
      <c r="KQ76" s="10">
        <v>0</v>
      </c>
      <c r="KR76" s="10">
        <v>0</v>
      </c>
      <c r="KS76" s="10">
        <v>0</v>
      </c>
      <c r="KT76" s="10">
        <v>0</v>
      </c>
      <c r="KU76" s="10">
        <v>242.89</v>
      </c>
      <c r="KV76" s="10">
        <v>50.01</v>
      </c>
      <c r="KW76" s="10">
        <v>38.090000000000003</v>
      </c>
      <c r="KX76" s="10">
        <v>144.08000000000001</v>
      </c>
      <c r="LQ76" s="10">
        <v>0</v>
      </c>
      <c r="LR76" s="10">
        <v>0</v>
      </c>
      <c r="LY76" s="10">
        <v>0</v>
      </c>
      <c r="LZ76" s="10">
        <v>0</v>
      </c>
      <c r="ME76" s="10" t="s">
        <v>645</v>
      </c>
      <c r="MF76" s="10" t="s">
        <v>645</v>
      </c>
      <c r="MG76" s="10" t="s">
        <v>587</v>
      </c>
      <c r="MH76" s="10" t="s">
        <v>587</v>
      </c>
      <c r="MI76" s="10" t="s">
        <v>576</v>
      </c>
      <c r="MJ76" s="10" t="s">
        <v>576</v>
      </c>
      <c r="MK76" s="10">
        <v>181.6</v>
      </c>
      <c r="ML76" s="10">
        <v>73.44</v>
      </c>
      <c r="MQ76" s="10">
        <v>0</v>
      </c>
      <c r="MR76" s="10">
        <v>0</v>
      </c>
      <c r="MS76" s="10">
        <v>95.18</v>
      </c>
      <c r="MT76" s="10">
        <v>232.03</v>
      </c>
      <c r="NG76" s="10" t="s">
        <v>1775</v>
      </c>
      <c r="NH76" s="10" t="s">
        <v>1775</v>
      </c>
      <c r="NI76" s="10">
        <v>246</v>
      </c>
      <c r="NJ76" s="10">
        <v>123534</v>
      </c>
      <c r="NO76" s="10">
        <v>999</v>
      </c>
      <c r="NP76" s="10">
        <v>999</v>
      </c>
      <c r="NQ76" s="10">
        <v>75</v>
      </c>
      <c r="NR76" s="10">
        <v>75</v>
      </c>
      <c r="NS76" s="10">
        <v>0</v>
      </c>
      <c r="NT76" s="10">
        <v>0</v>
      </c>
      <c r="NU76" s="10">
        <v>0</v>
      </c>
      <c r="NV76" s="10">
        <v>0</v>
      </c>
      <c r="NW76" s="10">
        <v>0</v>
      </c>
      <c r="NX76" s="10">
        <v>0</v>
      </c>
      <c r="NY76" s="10">
        <v>0</v>
      </c>
      <c r="NZ76" s="10">
        <v>0</v>
      </c>
      <c r="OM76" s="10" t="s">
        <v>2317</v>
      </c>
      <c r="ON76" s="10" t="s">
        <v>2317</v>
      </c>
      <c r="OW76" s="10" t="s">
        <v>649</v>
      </c>
      <c r="OX76" s="10" t="s">
        <v>649</v>
      </c>
      <c r="PA76" s="10">
        <v>1</v>
      </c>
      <c r="PB76" s="10">
        <v>0</v>
      </c>
      <c r="PK76" s="10">
        <v>0</v>
      </c>
      <c r="PL76" s="10">
        <v>10.199999999999999</v>
      </c>
      <c r="PM76" s="10">
        <v>2.5</v>
      </c>
      <c r="PN76" s="10">
        <v>2.5</v>
      </c>
      <c r="PQ76" s="10" t="s">
        <v>2317</v>
      </c>
      <c r="PR76" s="10" t="s">
        <v>2317</v>
      </c>
      <c r="PU76" s="10">
        <v>0</v>
      </c>
      <c r="PV76" s="10">
        <v>0</v>
      </c>
      <c r="PW76" s="10">
        <v>0</v>
      </c>
      <c r="PX76" s="10">
        <v>0</v>
      </c>
      <c r="QC76" s="10">
        <v>5.49</v>
      </c>
      <c r="QD76" s="10">
        <v>138.9</v>
      </c>
      <c r="QF76" s="10">
        <v>1</v>
      </c>
      <c r="QH76" s="10" t="s">
        <v>652</v>
      </c>
      <c r="QJ76" s="10" t="s">
        <v>653</v>
      </c>
      <c r="QL76" s="10" t="s">
        <v>654</v>
      </c>
      <c r="QM76" s="10">
        <v>0</v>
      </c>
      <c r="QN76" s="10">
        <v>0</v>
      </c>
      <c r="QO76" s="10">
        <v>0</v>
      </c>
      <c r="QP76" s="10">
        <v>402.96</v>
      </c>
      <c r="QQ76" s="10">
        <v>86.15</v>
      </c>
      <c r="QR76" s="10">
        <v>181.35</v>
      </c>
      <c r="QS76" s="10">
        <v>0</v>
      </c>
      <c r="QT76" s="10">
        <v>0</v>
      </c>
      <c r="QU76" s="10">
        <v>4.03</v>
      </c>
      <c r="QV76" s="10">
        <v>4.03</v>
      </c>
      <c r="QW76" s="10">
        <v>1</v>
      </c>
      <c r="QX76" s="10">
        <v>0</v>
      </c>
      <c r="QY76" s="10">
        <v>2</v>
      </c>
      <c r="RA76" s="10">
        <v>123.6</v>
      </c>
      <c r="RB76" s="10">
        <v>47.71</v>
      </c>
      <c r="RC76" s="10">
        <v>125</v>
      </c>
      <c r="RD76" s="10">
        <v>125</v>
      </c>
      <c r="RE76" s="10" t="s">
        <v>1775</v>
      </c>
      <c r="RF76" s="10" t="s">
        <v>2318</v>
      </c>
      <c r="RG76" s="10">
        <v>0</v>
      </c>
      <c r="RH76" s="10">
        <v>0</v>
      </c>
      <c r="RI76" s="10">
        <v>0</v>
      </c>
      <c r="RJ76" s="10">
        <v>0</v>
      </c>
      <c r="RK76" s="10" t="s">
        <v>2317</v>
      </c>
      <c r="RL76" s="10" t="s">
        <v>1775</v>
      </c>
      <c r="RM76" s="10">
        <v>0</v>
      </c>
      <c r="RN76" s="10">
        <v>0</v>
      </c>
      <c r="RO76" s="10">
        <v>0</v>
      </c>
      <c r="RP76" s="10">
        <v>0</v>
      </c>
      <c r="RQ76" s="10" t="s">
        <v>2317</v>
      </c>
      <c r="RR76" s="10" t="s">
        <v>1775</v>
      </c>
      <c r="RS76" s="10" t="s">
        <v>2318</v>
      </c>
      <c r="RT76" s="10" t="s">
        <v>1775</v>
      </c>
      <c r="RU76" s="10">
        <v>104.39</v>
      </c>
      <c r="RV76" s="10">
        <v>89.48</v>
      </c>
      <c r="RW76" s="10">
        <v>59.72</v>
      </c>
      <c r="RX76" s="10">
        <v>174.39</v>
      </c>
      <c r="RY76" s="10">
        <v>0</v>
      </c>
      <c r="RZ76" s="10">
        <v>0</v>
      </c>
      <c r="SA76" s="10">
        <v>119.74</v>
      </c>
      <c r="SB76" s="10">
        <v>153.24</v>
      </c>
      <c r="SC76" s="10">
        <v>177.47</v>
      </c>
      <c r="SD76" s="10">
        <v>276.67</v>
      </c>
      <c r="SE76" s="10">
        <v>0</v>
      </c>
      <c r="SF76" s="10">
        <v>0</v>
      </c>
      <c r="SG76" s="10">
        <v>0</v>
      </c>
      <c r="SH76" s="10">
        <v>0</v>
      </c>
      <c r="SK76" s="10">
        <v>0</v>
      </c>
      <c r="SL76" s="10">
        <v>0</v>
      </c>
      <c r="SM76" s="10">
        <v>0</v>
      </c>
      <c r="SN76" s="10">
        <v>0</v>
      </c>
      <c r="SO76" s="10">
        <v>0</v>
      </c>
      <c r="SP76" s="10">
        <v>0</v>
      </c>
      <c r="SS76" s="10">
        <v>1</v>
      </c>
      <c r="ST76" s="10">
        <v>1</v>
      </c>
      <c r="SU76" s="10" t="s">
        <v>657</v>
      </c>
      <c r="SV76" s="10" t="s">
        <v>657</v>
      </c>
      <c r="TR76" s="10" t="s">
        <v>652</v>
      </c>
      <c r="TT76" s="10" t="s">
        <v>653</v>
      </c>
      <c r="TV76" s="10" t="s">
        <v>654</v>
      </c>
      <c r="UE76" s="10" t="s">
        <v>2317</v>
      </c>
      <c r="UF76" s="10" t="s">
        <v>2317</v>
      </c>
      <c r="UG76" s="10" t="s">
        <v>1775</v>
      </c>
      <c r="UH76" s="10" t="s">
        <v>2317</v>
      </c>
      <c r="UK76" s="10" t="s">
        <v>2317</v>
      </c>
      <c r="UL76" s="10" t="s">
        <v>2317</v>
      </c>
      <c r="UM76" s="10" t="s">
        <v>2317</v>
      </c>
      <c r="UN76" s="10" t="s">
        <v>2317</v>
      </c>
      <c r="UQ76" s="10" t="s">
        <v>645</v>
      </c>
      <c r="UR76" s="10" t="s">
        <v>645</v>
      </c>
      <c r="US76" s="10" t="s">
        <v>658</v>
      </c>
      <c r="UT76" s="10" t="s">
        <v>659</v>
      </c>
      <c r="UV76" s="10" t="s">
        <v>577</v>
      </c>
      <c r="UW76" s="10" t="s">
        <v>630</v>
      </c>
      <c r="UX76" s="10" t="s">
        <v>660</v>
      </c>
      <c r="UY76" s="10" t="s">
        <v>577</v>
      </c>
      <c r="UZ76" s="10" t="s">
        <v>661</v>
      </c>
      <c r="VA76" s="10" t="s">
        <v>662</v>
      </c>
      <c r="VB76" s="10" t="s">
        <v>577</v>
      </c>
    </row>
    <row r="77" spans="1:574" s="10" customFormat="1" x14ac:dyDescent="0.25">
      <c r="A77" s="10" t="s">
        <v>572</v>
      </c>
      <c r="B77" s="10" t="s">
        <v>2352</v>
      </c>
      <c r="C77" s="10">
        <v>999</v>
      </c>
      <c r="D77" s="10" t="s">
        <v>2353</v>
      </c>
      <c r="E77" s="10">
        <v>999</v>
      </c>
      <c r="F77" s="10" t="s">
        <v>713</v>
      </c>
      <c r="G77" s="10" t="s">
        <v>713</v>
      </c>
      <c r="H77" s="10" t="s">
        <v>572</v>
      </c>
      <c r="I77" s="10" t="s">
        <v>578</v>
      </c>
      <c r="J77" s="10" t="s">
        <v>578</v>
      </c>
      <c r="K77" s="10" t="s">
        <v>572</v>
      </c>
      <c r="L77" s="10" t="s">
        <v>1954</v>
      </c>
      <c r="M77" s="10" t="s">
        <v>648</v>
      </c>
      <c r="N77" s="10" t="s">
        <v>577</v>
      </c>
      <c r="Q77" s="10" t="s">
        <v>572</v>
      </c>
      <c r="T77" s="10" t="s">
        <v>572</v>
      </c>
      <c r="U77" s="14" t="s">
        <v>1781</v>
      </c>
      <c r="V77" s="14" t="s">
        <v>1782</v>
      </c>
      <c r="W77" s="10" t="s">
        <v>572</v>
      </c>
      <c r="X77" s="10">
        <v>310737020</v>
      </c>
      <c r="Y77" s="10">
        <v>310737020</v>
      </c>
      <c r="Z77" s="10" t="s">
        <v>577</v>
      </c>
      <c r="AA77" s="10" t="s">
        <v>581</v>
      </c>
      <c r="AB77" s="10" t="s">
        <v>581</v>
      </c>
      <c r="AC77" s="10" t="s">
        <v>577</v>
      </c>
      <c r="AD77" s="10" t="s">
        <v>582</v>
      </c>
      <c r="AE77" s="10" t="s">
        <v>582</v>
      </c>
      <c r="AF77" s="10" t="s">
        <v>572</v>
      </c>
      <c r="AG77" s="10" t="s">
        <v>583</v>
      </c>
      <c r="AH77" s="10" t="s">
        <v>583</v>
      </c>
      <c r="AI77" s="10" t="s">
        <v>572</v>
      </c>
      <c r="AL77" s="10" t="s">
        <v>572</v>
      </c>
      <c r="AO77" s="10" t="s">
        <v>572</v>
      </c>
      <c r="AP77" s="10">
        <v>2665</v>
      </c>
      <c r="AQ77" s="10">
        <v>550</v>
      </c>
      <c r="AR77" s="10" t="s">
        <v>577</v>
      </c>
      <c r="AS77" s="10" t="s">
        <v>586</v>
      </c>
      <c r="AT77" s="10" t="s">
        <v>586</v>
      </c>
      <c r="AU77" s="10" t="s">
        <v>577</v>
      </c>
      <c r="AV77" s="10" t="s">
        <v>587</v>
      </c>
      <c r="AW77" s="10" t="s">
        <v>587</v>
      </c>
      <c r="AX77" s="10" t="s">
        <v>572</v>
      </c>
      <c r="AY77" s="10" t="s">
        <v>588</v>
      </c>
      <c r="AZ77" s="10" t="s">
        <v>588</v>
      </c>
      <c r="BA77" s="10" t="s">
        <v>577</v>
      </c>
      <c r="BD77" s="10" t="s">
        <v>577</v>
      </c>
      <c r="BG77" s="10" t="s">
        <v>577</v>
      </c>
      <c r="BJ77" s="10" t="s">
        <v>577</v>
      </c>
      <c r="BM77" s="10" t="s">
        <v>577</v>
      </c>
      <c r="BP77" s="10" t="s">
        <v>577</v>
      </c>
      <c r="BS77" s="10" t="s">
        <v>572</v>
      </c>
      <c r="BU77" s="10">
        <v>29.27</v>
      </c>
      <c r="BV77" s="10">
        <v>219.03</v>
      </c>
      <c r="BW77" s="10">
        <v>28.53</v>
      </c>
      <c r="BX77" s="10">
        <v>90</v>
      </c>
      <c r="BY77" s="10">
        <v>30</v>
      </c>
      <c r="BZ77" s="10" t="s">
        <v>572</v>
      </c>
      <c r="CC77" s="10" t="s">
        <v>577</v>
      </c>
      <c r="CF77" s="10" t="s">
        <v>572</v>
      </c>
      <c r="CG77" s="10">
        <v>0</v>
      </c>
      <c r="CH77" s="10">
        <v>125</v>
      </c>
      <c r="CI77" s="10" t="s">
        <v>577</v>
      </c>
      <c r="CJ77" s="10">
        <v>450</v>
      </c>
      <c r="CK77" s="10">
        <v>134.06</v>
      </c>
      <c r="CL77" s="10" t="s">
        <v>572</v>
      </c>
      <c r="CM77" s="10">
        <v>450</v>
      </c>
      <c r="CN77" s="10">
        <v>134.06</v>
      </c>
      <c r="CO77" s="10" t="s">
        <v>577</v>
      </c>
      <c r="CP77" s="10">
        <v>125</v>
      </c>
      <c r="CQ77" s="10">
        <v>125</v>
      </c>
      <c r="CR77" s="10" t="s">
        <v>577</v>
      </c>
      <c r="CS77" s="10">
        <v>125</v>
      </c>
      <c r="CT77" s="10">
        <v>125</v>
      </c>
      <c r="CU77" s="10" t="s">
        <v>572</v>
      </c>
      <c r="CV77" s="10">
        <v>144.97999999999999</v>
      </c>
      <c r="CW77" s="10">
        <v>128</v>
      </c>
      <c r="CX77" s="10" t="s">
        <v>577</v>
      </c>
      <c r="CY77" s="10">
        <v>0</v>
      </c>
      <c r="CZ77" s="10">
        <v>125</v>
      </c>
      <c r="DA77" s="10" t="s">
        <v>572</v>
      </c>
      <c r="DB77" s="10">
        <v>290.3</v>
      </c>
      <c r="DC77" s="10">
        <v>45.49</v>
      </c>
      <c r="DD77" s="10" t="s">
        <v>577</v>
      </c>
      <c r="DE77" s="10">
        <v>68.349999999999994</v>
      </c>
      <c r="DF77" s="10">
        <v>189.23</v>
      </c>
      <c r="DG77" s="10" t="s">
        <v>577</v>
      </c>
      <c r="DJ77" s="10" t="s">
        <v>572</v>
      </c>
      <c r="DK77" s="10">
        <v>130.55000000000001</v>
      </c>
      <c r="DL77" s="10">
        <v>100.38</v>
      </c>
      <c r="DM77" s="10" t="s">
        <v>572</v>
      </c>
      <c r="DN77" s="10">
        <v>288.41000000000003</v>
      </c>
      <c r="DO77" s="10">
        <v>139.57</v>
      </c>
      <c r="DP77" s="10">
        <v>292.83</v>
      </c>
      <c r="DS77" s="10" t="s">
        <v>572</v>
      </c>
      <c r="DV77" s="10" t="s">
        <v>577</v>
      </c>
      <c r="DY77" s="10" t="s">
        <v>572</v>
      </c>
      <c r="EB77" s="10" t="s">
        <v>572</v>
      </c>
      <c r="EC77" s="10" t="s">
        <v>1775</v>
      </c>
      <c r="ED77" s="10" t="s">
        <v>2318</v>
      </c>
      <c r="EE77" s="10">
        <v>1479016</v>
      </c>
      <c r="EF77" s="10">
        <v>1479016</v>
      </c>
      <c r="EG77" s="10">
        <v>1740998</v>
      </c>
      <c r="EH77" s="10">
        <v>511355328560</v>
      </c>
      <c r="EI77" s="10" t="s">
        <v>1775</v>
      </c>
      <c r="EJ77" s="10" t="s">
        <v>2317</v>
      </c>
      <c r="EK77" s="10">
        <v>2</v>
      </c>
      <c r="EL77" s="10">
        <v>0</v>
      </c>
      <c r="EM77" s="10">
        <v>1</v>
      </c>
      <c r="EN77" s="10">
        <v>1</v>
      </c>
      <c r="EO77" s="10">
        <v>4336</v>
      </c>
      <c r="EP77" s="10">
        <v>4336</v>
      </c>
      <c r="EQ77" s="10" t="s">
        <v>607</v>
      </c>
      <c r="ER77" s="10" t="s">
        <v>607</v>
      </c>
      <c r="ES77" s="10" t="s">
        <v>608</v>
      </c>
      <c r="ET77" s="10" t="s">
        <v>608</v>
      </c>
      <c r="EW77" s="10">
        <v>0</v>
      </c>
      <c r="EX77" s="10">
        <v>0</v>
      </c>
      <c r="EY77" s="10" t="s">
        <v>2318</v>
      </c>
      <c r="EZ77" s="10" t="s">
        <v>2317</v>
      </c>
      <c r="FA77" s="10">
        <v>2</v>
      </c>
      <c r="FB77" s="10">
        <v>2</v>
      </c>
      <c r="FC77" s="10">
        <v>1</v>
      </c>
      <c r="FD77" s="10">
        <v>1</v>
      </c>
      <c r="FE77" s="10">
        <v>0</v>
      </c>
      <c r="FF77" s="10">
        <v>0</v>
      </c>
      <c r="FG77" s="10">
        <v>0</v>
      </c>
      <c r="FH77" s="10">
        <v>0</v>
      </c>
      <c r="FI77" s="10">
        <v>1</v>
      </c>
      <c r="FJ77" s="10">
        <v>1</v>
      </c>
      <c r="FK77" s="10">
        <v>0</v>
      </c>
      <c r="FL77" s="10">
        <v>0</v>
      </c>
      <c r="FM77" s="10" t="s">
        <v>2318</v>
      </c>
      <c r="FN77" s="10" t="s">
        <v>2318</v>
      </c>
      <c r="FO77" s="10">
        <v>3</v>
      </c>
      <c r="FP77" s="10">
        <v>3</v>
      </c>
      <c r="FS77" s="10">
        <v>262.99</v>
      </c>
      <c r="FT77" s="10">
        <v>262.99</v>
      </c>
      <c r="FY77" s="10">
        <v>1053847186</v>
      </c>
      <c r="FZ77" s="10">
        <v>1053847186</v>
      </c>
      <c r="GA77" s="10" t="s">
        <v>616</v>
      </c>
      <c r="GB77" s="10" t="s">
        <v>616</v>
      </c>
      <c r="GM77" s="10">
        <v>180.22</v>
      </c>
      <c r="GN77" s="10">
        <v>283.74</v>
      </c>
      <c r="GO77" s="10">
        <v>124.1</v>
      </c>
      <c r="GP77" s="10">
        <v>11.53</v>
      </c>
      <c r="GQ77" s="10" t="s">
        <v>576</v>
      </c>
      <c r="GR77" s="10" t="s">
        <v>576</v>
      </c>
      <c r="GS77" s="10" t="s">
        <v>620</v>
      </c>
      <c r="GT77" s="10" t="s">
        <v>620</v>
      </c>
      <c r="GU77" s="10" t="s">
        <v>621</v>
      </c>
      <c r="GV77" s="10" t="s">
        <v>621</v>
      </c>
      <c r="GW77" s="10" t="s">
        <v>622</v>
      </c>
      <c r="GX77" s="10" t="s">
        <v>622</v>
      </c>
      <c r="GY77" s="10" t="s">
        <v>623</v>
      </c>
      <c r="GZ77" s="10" t="s">
        <v>623</v>
      </c>
      <c r="HC77" s="10">
        <v>1</v>
      </c>
      <c r="HD77" s="10">
        <v>1</v>
      </c>
      <c r="HE77" s="10" t="s">
        <v>2317</v>
      </c>
      <c r="HF77" s="10" t="s">
        <v>2317</v>
      </c>
      <c r="HG77" s="10" t="s">
        <v>624</v>
      </c>
      <c r="HH77" s="10" t="s">
        <v>625</v>
      </c>
      <c r="HM77" s="10">
        <v>1479016</v>
      </c>
      <c r="HN77" s="10">
        <v>1479016</v>
      </c>
      <c r="HO77" s="10" t="s">
        <v>2317</v>
      </c>
      <c r="HP77" s="10" t="s">
        <v>2317</v>
      </c>
      <c r="HQ77" s="10" t="s">
        <v>627</v>
      </c>
      <c r="HR77" s="10" t="s">
        <v>627</v>
      </c>
      <c r="HS77" s="10" t="s">
        <v>2318</v>
      </c>
      <c r="HT77" s="10" t="s">
        <v>2318</v>
      </c>
      <c r="HU77" s="10" t="s">
        <v>587</v>
      </c>
      <c r="HV77" s="10" t="s">
        <v>587</v>
      </c>
      <c r="HW77" s="10">
        <v>10.41</v>
      </c>
      <c r="HX77" s="10">
        <v>63.5</v>
      </c>
      <c r="HY77" s="10">
        <v>264.32</v>
      </c>
      <c r="HZ77" s="10">
        <v>263.18</v>
      </c>
      <c r="IA77" s="10">
        <v>1164464350</v>
      </c>
      <c r="IB77" s="10">
        <v>1164464350</v>
      </c>
      <c r="IC77" s="10">
        <v>2</v>
      </c>
      <c r="ID77" s="10">
        <v>2</v>
      </c>
      <c r="IE77" s="10" t="s">
        <v>630</v>
      </c>
      <c r="IF77" s="10" t="s">
        <v>630</v>
      </c>
      <c r="IG77" s="10">
        <v>0</v>
      </c>
      <c r="IH77" s="10">
        <v>0</v>
      </c>
      <c r="IK77" s="10">
        <v>10.199999999999999</v>
      </c>
      <c r="IL77" s="10">
        <v>10.199999999999999</v>
      </c>
      <c r="IM77" s="10">
        <v>98500</v>
      </c>
      <c r="IN77" s="10">
        <v>98500</v>
      </c>
      <c r="IO77" s="10" t="s">
        <v>632</v>
      </c>
      <c r="IP77" s="10" t="s">
        <v>632</v>
      </c>
      <c r="IS77" s="10" t="s">
        <v>2318</v>
      </c>
      <c r="IT77" s="10" t="s">
        <v>2318</v>
      </c>
      <c r="IW77" s="10" t="s">
        <v>1775</v>
      </c>
      <c r="IX77" s="10" t="s">
        <v>1775</v>
      </c>
      <c r="IY77" s="10" t="s">
        <v>2318</v>
      </c>
      <c r="IZ77" s="10" t="s">
        <v>2317</v>
      </c>
      <c r="JA77" s="10" t="s">
        <v>634</v>
      </c>
      <c r="JC77" s="10" t="s">
        <v>1775</v>
      </c>
      <c r="JD77" s="10" t="s">
        <v>2317</v>
      </c>
      <c r="JE77" s="10" t="s">
        <v>635</v>
      </c>
      <c r="JF77" s="10" t="s">
        <v>635</v>
      </c>
      <c r="JG77" s="10">
        <v>267.14</v>
      </c>
      <c r="JH77" s="10">
        <v>53.48</v>
      </c>
      <c r="JI77" s="10">
        <v>71.94</v>
      </c>
      <c r="JJ77" s="10">
        <v>291.05</v>
      </c>
      <c r="JK77" s="10">
        <v>0</v>
      </c>
      <c r="JL77" s="10">
        <v>0</v>
      </c>
      <c r="JM77" s="10">
        <v>98.22</v>
      </c>
      <c r="JN77" s="10">
        <v>222.57</v>
      </c>
      <c r="JO77" s="10">
        <v>153.75</v>
      </c>
      <c r="JP77" s="10">
        <v>138.27000000000001</v>
      </c>
      <c r="JQ77" s="10">
        <v>0</v>
      </c>
      <c r="JR77" s="10">
        <v>0</v>
      </c>
      <c r="JS77" s="10">
        <v>0.1</v>
      </c>
      <c r="JT77" s="10">
        <v>0.1</v>
      </c>
      <c r="JU77" s="10">
        <v>27.18</v>
      </c>
      <c r="JV77" s="10">
        <v>293.85000000000002</v>
      </c>
      <c r="JW77" s="10">
        <v>251.04</v>
      </c>
      <c r="JX77" s="10">
        <v>297.41000000000003</v>
      </c>
      <c r="JY77" s="10">
        <v>130.49</v>
      </c>
      <c r="JZ77" s="10">
        <v>248.47</v>
      </c>
      <c r="KA77" s="10">
        <v>0</v>
      </c>
      <c r="KB77" s="10">
        <v>0</v>
      </c>
      <c r="KC77" s="10">
        <v>0</v>
      </c>
      <c r="KD77" s="10">
        <v>0</v>
      </c>
      <c r="KE77" s="10">
        <v>0</v>
      </c>
      <c r="KF77" s="10">
        <v>0</v>
      </c>
      <c r="KG77" s="10">
        <v>1</v>
      </c>
      <c r="KH77" s="10">
        <v>1.0001</v>
      </c>
      <c r="KI77" s="10">
        <v>2</v>
      </c>
      <c r="KJ77" s="10">
        <v>2</v>
      </c>
      <c r="KK77" s="10">
        <v>178.76</v>
      </c>
      <c r="KL77" s="10">
        <v>114.78</v>
      </c>
      <c r="KM77" s="10">
        <v>80.52</v>
      </c>
      <c r="KN77" s="10">
        <v>126.3</v>
      </c>
      <c r="KO77" s="10">
        <v>1.28</v>
      </c>
      <c r="KP77" s="10">
        <v>1.69</v>
      </c>
      <c r="KQ77" s="10">
        <v>0</v>
      </c>
      <c r="KR77" s="10">
        <v>0</v>
      </c>
      <c r="KS77" s="10">
        <v>0</v>
      </c>
      <c r="KT77" s="10">
        <v>0</v>
      </c>
      <c r="KU77" s="10">
        <v>33.68</v>
      </c>
      <c r="KV77" s="10">
        <v>153.07</v>
      </c>
      <c r="KW77" s="10">
        <v>148</v>
      </c>
      <c r="KX77" s="10">
        <v>276.48</v>
      </c>
      <c r="LQ77" s="10">
        <v>0</v>
      </c>
      <c r="LR77" s="10">
        <v>0</v>
      </c>
      <c r="LY77" s="10">
        <v>0</v>
      </c>
      <c r="LZ77" s="10">
        <v>0</v>
      </c>
      <c r="ME77" s="10" t="s">
        <v>645</v>
      </c>
      <c r="MF77" s="10" t="s">
        <v>645</v>
      </c>
      <c r="MG77" s="10" t="s">
        <v>587</v>
      </c>
      <c r="MH77" s="10" t="s">
        <v>587</v>
      </c>
      <c r="MI77" s="10" t="s">
        <v>576</v>
      </c>
      <c r="MJ77" s="10" t="s">
        <v>576</v>
      </c>
      <c r="MK77" s="10">
        <v>135.06</v>
      </c>
      <c r="ML77" s="10">
        <v>52.71</v>
      </c>
      <c r="MQ77" s="10">
        <v>0</v>
      </c>
      <c r="MR77" s="10">
        <v>0</v>
      </c>
      <c r="MS77" s="10">
        <v>225.91</v>
      </c>
      <c r="MT77" s="10">
        <v>139.09</v>
      </c>
      <c r="NG77" s="10" t="s">
        <v>2318</v>
      </c>
      <c r="NH77" s="10" t="s">
        <v>2317</v>
      </c>
      <c r="NI77" s="10">
        <v>246</v>
      </c>
      <c r="NJ77" s="10">
        <v>123534</v>
      </c>
      <c r="NO77" s="10">
        <v>999</v>
      </c>
      <c r="NP77" s="10">
        <v>999</v>
      </c>
      <c r="NQ77" s="10">
        <v>75</v>
      </c>
      <c r="NR77" s="10">
        <v>75</v>
      </c>
      <c r="NS77" s="10">
        <v>0</v>
      </c>
      <c r="NT77" s="10">
        <v>0</v>
      </c>
      <c r="NU77" s="10">
        <v>0</v>
      </c>
      <c r="NV77" s="10">
        <v>0</v>
      </c>
      <c r="NW77" s="10">
        <v>0</v>
      </c>
      <c r="NX77" s="10">
        <v>0</v>
      </c>
      <c r="NY77" s="10">
        <v>0</v>
      </c>
      <c r="NZ77" s="10">
        <v>0</v>
      </c>
      <c r="OM77" s="10" t="s">
        <v>1775</v>
      </c>
      <c r="ON77" s="10" t="s">
        <v>2317</v>
      </c>
      <c r="OW77" s="10" t="s">
        <v>649</v>
      </c>
      <c r="OX77" s="10" t="s">
        <v>649</v>
      </c>
      <c r="PA77" s="10">
        <v>1</v>
      </c>
      <c r="PB77" s="10">
        <v>0</v>
      </c>
      <c r="PK77" s="10">
        <v>0</v>
      </c>
      <c r="PL77" s="10">
        <v>10.199999999999999</v>
      </c>
      <c r="PM77" s="10">
        <v>2.5</v>
      </c>
      <c r="PN77" s="10">
        <v>2.5</v>
      </c>
      <c r="PQ77" s="10" t="s">
        <v>2317</v>
      </c>
      <c r="PR77" s="10" t="s">
        <v>2317</v>
      </c>
      <c r="PU77" s="10">
        <v>0</v>
      </c>
      <c r="PV77" s="10">
        <v>0</v>
      </c>
      <c r="PW77" s="10">
        <v>0</v>
      </c>
      <c r="PX77" s="10">
        <v>0</v>
      </c>
      <c r="QC77" s="10">
        <v>191.99</v>
      </c>
      <c r="QD77" s="10">
        <v>281.29000000000002</v>
      </c>
      <c r="QF77" s="10">
        <v>1</v>
      </c>
      <c r="QH77" s="10" t="s">
        <v>652</v>
      </c>
      <c r="QJ77" s="10" t="s">
        <v>653</v>
      </c>
      <c r="QL77" s="10" t="s">
        <v>654</v>
      </c>
      <c r="QM77" s="10">
        <v>0</v>
      </c>
      <c r="QN77" s="10">
        <v>0</v>
      </c>
      <c r="QO77" s="10">
        <v>0</v>
      </c>
      <c r="QP77" s="10">
        <v>402.96</v>
      </c>
      <c r="QQ77" s="10">
        <v>240.44</v>
      </c>
      <c r="QR77" s="10">
        <v>149.69999999999999</v>
      </c>
      <c r="QS77" s="10">
        <v>0</v>
      </c>
      <c r="QT77" s="10">
        <v>0</v>
      </c>
      <c r="QU77" s="10">
        <v>4.03</v>
      </c>
      <c r="QV77" s="10">
        <v>4.03</v>
      </c>
      <c r="QW77" s="10">
        <v>1</v>
      </c>
      <c r="QX77" s="10">
        <v>0</v>
      </c>
      <c r="QY77" s="10">
        <v>2</v>
      </c>
      <c r="RA77" s="10">
        <v>127.25</v>
      </c>
      <c r="RB77" s="10">
        <v>268.27999999999997</v>
      </c>
      <c r="RC77" s="10">
        <v>125</v>
      </c>
      <c r="RD77" s="10">
        <v>125</v>
      </c>
      <c r="RE77" s="10" t="s">
        <v>2317</v>
      </c>
      <c r="RF77" s="10" t="s">
        <v>1775</v>
      </c>
      <c r="RG77" s="10">
        <v>0</v>
      </c>
      <c r="RH77" s="10">
        <v>0</v>
      </c>
      <c r="RI77" s="10">
        <v>0</v>
      </c>
      <c r="RJ77" s="10">
        <v>0</v>
      </c>
      <c r="RK77" s="10" t="s">
        <v>2317</v>
      </c>
      <c r="RL77" s="10" t="s">
        <v>1775</v>
      </c>
      <c r="RM77" s="10">
        <v>0</v>
      </c>
      <c r="RN77" s="10">
        <v>0</v>
      </c>
      <c r="RO77" s="10">
        <v>0</v>
      </c>
      <c r="RP77" s="10">
        <v>0</v>
      </c>
      <c r="RQ77" s="10" t="s">
        <v>2318</v>
      </c>
      <c r="RR77" s="10" t="s">
        <v>1775</v>
      </c>
      <c r="RS77" s="10" t="s">
        <v>2318</v>
      </c>
      <c r="RT77" s="10" t="s">
        <v>2317</v>
      </c>
      <c r="RU77" s="10">
        <v>226.71</v>
      </c>
      <c r="RV77" s="10">
        <v>82.25</v>
      </c>
      <c r="RW77" s="10">
        <v>168.13</v>
      </c>
      <c r="RX77" s="10">
        <v>207.24</v>
      </c>
      <c r="RY77" s="10">
        <v>0</v>
      </c>
      <c r="RZ77" s="10">
        <v>0</v>
      </c>
      <c r="SA77" s="10">
        <v>205.15</v>
      </c>
      <c r="SB77" s="10">
        <v>94.9</v>
      </c>
      <c r="SC77" s="10">
        <v>216.14</v>
      </c>
      <c r="SD77" s="10">
        <v>199.68</v>
      </c>
      <c r="SE77" s="10">
        <v>0</v>
      </c>
      <c r="SF77" s="10">
        <v>0</v>
      </c>
      <c r="SG77" s="10">
        <v>0</v>
      </c>
      <c r="SH77" s="10">
        <v>0</v>
      </c>
      <c r="SK77" s="10">
        <v>0</v>
      </c>
      <c r="SL77" s="10">
        <v>0</v>
      </c>
      <c r="SM77" s="10">
        <v>0</v>
      </c>
      <c r="SN77" s="10">
        <v>0</v>
      </c>
      <c r="SO77" s="10">
        <v>0</v>
      </c>
      <c r="SP77" s="10">
        <v>0</v>
      </c>
      <c r="SS77" s="10">
        <v>1</v>
      </c>
      <c r="ST77" s="10">
        <v>1</v>
      </c>
      <c r="SU77" s="10" t="s">
        <v>657</v>
      </c>
      <c r="SV77" s="10" t="s">
        <v>657</v>
      </c>
      <c r="TR77" s="10" t="s">
        <v>652</v>
      </c>
      <c r="TT77" s="10" t="s">
        <v>653</v>
      </c>
      <c r="TV77" s="10" t="s">
        <v>654</v>
      </c>
      <c r="UE77" s="10" t="s">
        <v>2317</v>
      </c>
      <c r="UF77" s="10" t="s">
        <v>1775</v>
      </c>
      <c r="UG77" s="10" t="s">
        <v>2317</v>
      </c>
      <c r="UH77" s="10" t="s">
        <v>2317</v>
      </c>
      <c r="UK77" s="10" t="s">
        <v>1775</v>
      </c>
      <c r="UL77" s="10" t="s">
        <v>1775</v>
      </c>
      <c r="UM77" s="10" t="s">
        <v>2318</v>
      </c>
      <c r="UN77" s="10" t="s">
        <v>1775</v>
      </c>
      <c r="UQ77" s="10" t="s">
        <v>645</v>
      </c>
      <c r="UR77" s="10" t="s">
        <v>645</v>
      </c>
      <c r="US77" s="10" t="s">
        <v>658</v>
      </c>
      <c r="UT77" s="10" t="s">
        <v>659</v>
      </c>
      <c r="UV77" s="10" t="s">
        <v>572</v>
      </c>
      <c r="UW77" s="10" t="s">
        <v>630</v>
      </c>
      <c r="UX77" s="10" t="s">
        <v>660</v>
      </c>
      <c r="UY77" s="10" t="s">
        <v>577</v>
      </c>
      <c r="UZ77" s="10" t="s">
        <v>661</v>
      </c>
      <c r="VA77" s="10" t="s">
        <v>662</v>
      </c>
      <c r="VB77" s="10" t="s">
        <v>577</v>
      </c>
    </row>
    <row r="78" spans="1:574" s="10" customFormat="1" x14ac:dyDescent="0.25">
      <c r="A78" s="10" t="s">
        <v>572</v>
      </c>
      <c r="B78" s="10" t="s">
        <v>2354</v>
      </c>
      <c r="C78" s="10">
        <v>999</v>
      </c>
      <c r="D78" s="10" t="s">
        <v>2355</v>
      </c>
      <c r="E78" s="10">
        <v>999</v>
      </c>
      <c r="F78" s="10" t="s">
        <v>713</v>
      </c>
      <c r="G78" s="10" t="s">
        <v>713</v>
      </c>
      <c r="H78" s="10" t="s">
        <v>577</v>
      </c>
      <c r="I78" s="10" t="s">
        <v>578</v>
      </c>
      <c r="J78" s="10" t="s">
        <v>578</v>
      </c>
      <c r="K78" s="10" t="s">
        <v>577</v>
      </c>
      <c r="L78" s="10" t="s">
        <v>1954</v>
      </c>
      <c r="M78" s="10" t="s">
        <v>648</v>
      </c>
      <c r="N78" s="10" t="s">
        <v>572</v>
      </c>
      <c r="Q78" s="10" t="s">
        <v>572</v>
      </c>
      <c r="T78" s="10" t="s">
        <v>572</v>
      </c>
      <c r="U78" s="14" t="s">
        <v>1781</v>
      </c>
      <c r="V78" s="14" t="s">
        <v>1782</v>
      </c>
      <c r="W78" s="10" t="s">
        <v>577</v>
      </c>
      <c r="X78" s="10">
        <v>310737020</v>
      </c>
      <c r="Y78" s="10">
        <v>310737020</v>
      </c>
      <c r="Z78" s="10" t="s">
        <v>577</v>
      </c>
      <c r="AA78" s="10" t="s">
        <v>581</v>
      </c>
      <c r="AB78" s="10" t="s">
        <v>581</v>
      </c>
      <c r="AC78" s="10" t="s">
        <v>577</v>
      </c>
      <c r="AD78" s="10" t="s">
        <v>582</v>
      </c>
      <c r="AE78" s="10" t="s">
        <v>582</v>
      </c>
      <c r="AF78" s="10" t="s">
        <v>577</v>
      </c>
      <c r="AG78" s="10" t="s">
        <v>583</v>
      </c>
      <c r="AH78" s="10" t="s">
        <v>583</v>
      </c>
      <c r="AI78" s="10" t="s">
        <v>577</v>
      </c>
      <c r="AL78" s="10" t="s">
        <v>572</v>
      </c>
      <c r="AO78" s="10" t="s">
        <v>577</v>
      </c>
      <c r="AP78" s="10">
        <v>2665</v>
      </c>
      <c r="AQ78" s="10">
        <v>550</v>
      </c>
      <c r="AR78" s="10" t="s">
        <v>577</v>
      </c>
      <c r="AS78" s="10" t="s">
        <v>586</v>
      </c>
      <c r="AT78" s="10" t="s">
        <v>586</v>
      </c>
      <c r="AU78" s="10" t="s">
        <v>572</v>
      </c>
      <c r="AV78" s="10" t="s">
        <v>587</v>
      </c>
      <c r="AW78" s="10" t="s">
        <v>587</v>
      </c>
      <c r="AX78" s="10" t="s">
        <v>572</v>
      </c>
      <c r="AY78" s="10" t="s">
        <v>588</v>
      </c>
      <c r="AZ78" s="10" t="s">
        <v>588</v>
      </c>
      <c r="BA78" s="10" t="s">
        <v>577</v>
      </c>
      <c r="BD78" s="10" t="s">
        <v>577</v>
      </c>
      <c r="BG78" s="10" t="s">
        <v>577</v>
      </c>
      <c r="BJ78" s="10" t="s">
        <v>572</v>
      </c>
      <c r="BM78" s="10" t="s">
        <v>572</v>
      </c>
      <c r="BP78" s="10" t="s">
        <v>577</v>
      </c>
      <c r="BS78" s="10" t="s">
        <v>577</v>
      </c>
      <c r="BU78" s="10">
        <v>299.85000000000002</v>
      </c>
      <c r="BV78" s="10">
        <v>167.56</v>
      </c>
      <c r="BW78" s="10">
        <v>231.87</v>
      </c>
      <c r="BX78" s="10">
        <v>90</v>
      </c>
      <c r="BY78" s="10">
        <v>30</v>
      </c>
      <c r="BZ78" s="10" t="s">
        <v>577</v>
      </c>
      <c r="CC78" s="10" t="s">
        <v>577</v>
      </c>
      <c r="CF78" s="10" t="s">
        <v>577</v>
      </c>
      <c r="CG78" s="10">
        <v>0</v>
      </c>
      <c r="CH78" s="10">
        <v>125</v>
      </c>
      <c r="CI78" s="10" t="s">
        <v>572</v>
      </c>
      <c r="CJ78" s="10">
        <v>450</v>
      </c>
      <c r="CK78" s="10">
        <v>134.06</v>
      </c>
      <c r="CL78" s="10" t="s">
        <v>572</v>
      </c>
      <c r="CM78" s="10">
        <v>450</v>
      </c>
      <c r="CN78" s="10">
        <v>134.06</v>
      </c>
      <c r="CO78" s="10" t="s">
        <v>577</v>
      </c>
      <c r="CP78" s="10">
        <v>125</v>
      </c>
      <c r="CQ78" s="10">
        <v>125</v>
      </c>
      <c r="CR78" s="10" t="s">
        <v>577</v>
      </c>
      <c r="CS78" s="10">
        <v>125</v>
      </c>
      <c r="CT78" s="10">
        <v>125</v>
      </c>
      <c r="CU78" s="10" t="s">
        <v>572</v>
      </c>
      <c r="CV78" s="10">
        <v>80.150000000000006</v>
      </c>
      <c r="CW78" s="10">
        <v>97.01</v>
      </c>
      <c r="CX78" s="10" t="s">
        <v>577</v>
      </c>
      <c r="CY78" s="10">
        <v>0</v>
      </c>
      <c r="CZ78" s="10">
        <v>125</v>
      </c>
      <c r="DA78" s="10" t="s">
        <v>577</v>
      </c>
      <c r="DB78" s="10">
        <v>90.76</v>
      </c>
      <c r="DC78" s="10">
        <v>86.94</v>
      </c>
      <c r="DD78" s="10" t="s">
        <v>572</v>
      </c>
      <c r="DE78" s="10">
        <v>292.61</v>
      </c>
      <c r="DF78" s="10">
        <v>18.8</v>
      </c>
      <c r="DG78" s="10" t="s">
        <v>572</v>
      </c>
      <c r="DJ78" s="10" t="s">
        <v>577</v>
      </c>
      <c r="DK78" s="10">
        <v>219.85</v>
      </c>
      <c r="DL78" s="10">
        <v>268.3</v>
      </c>
      <c r="DM78" s="10" t="s">
        <v>577</v>
      </c>
      <c r="DN78" s="10">
        <v>154.11000000000001</v>
      </c>
      <c r="DO78" s="10">
        <v>239.49</v>
      </c>
      <c r="DP78" s="10">
        <v>100.31</v>
      </c>
      <c r="DS78" s="10" t="s">
        <v>577</v>
      </c>
      <c r="DV78" s="10" t="s">
        <v>572</v>
      </c>
      <c r="DY78" s="10" t="s">
        <v>572</v>
      </c>
      <c r="EB78" s="10" t="s">
        <v>572</v>
      </c>
      <c r="EC78" s="10" t="s">
        <v>2317</v>
      </c>
      <c r="ED78" s="10" t="s">
        <v>2318</v>
      </c>
      <c r="EE78" s="10">
        <v>1479016</v>
      </c>
      <c r="EF78" s="10">
        <v>1479016</v>
      </c>
      <c r="EG78" s="10">
        <v>1740998</v>
      </c>
      <c r="EH78" s="10">
        <v>511355328560</v>
      </c>
      <c r="EI78" s="10" t="s">
        <v>1775</v>
      </c>
      <c r="EJ78" s="10" t="s">
        <v>2317</v>
      </c>
      <c r="EK78" s="10">
        <v>2</v>
      </c>
      <c r="EL78" s="10">
        <v>0</v>
      </c>
      <c r="EM78" s="10">
        <v>1</v>
      </c>
      <c r="EN78" s="10">
        <v>1</v>
      </c>
      <c r="EO78" s="10">
        <v>4336</v>
      </c>
      <c r="EP78" s="10">
        <v>4336</v>
      </c>
      <c r="EQ78" s="10" t="s">
        <v>607</v>
      </c>
      <c r="ER78" s="10" t="s">
        <v>607</v>
      </c>
      <c r="ES78" s="10" t="s">
        <v>608</v>
      </c>
      <c r="ET78" s="10" t="s">
        <v>608</v>
      </c>
      <c r="EW78" s="10">
        <v>0</v>
      </c>
      <c r="EX78" s="10">
        <v>0</v>
      </c>
      <c r="EY78" s="10" t="s">
        <v>1775</v>
      </c>
      <c r="EZ78" s="10" t="s">
        <v>2317</v>
      </c>
      <c r="FA78" s="10">
        <v>2</v>
      </c>
      <c r="FB78" s="10">
        <v>2</v>
      </c>
      <c r="FC78" s="10">
        <v>1</v>
      </c>
      <c r="FD78" s="10">
        <v>1</v>
      </c>
      <c r="FE78" s="10">
        <v>0</v>
      </c>
      <c r="FF78" s="10">
        <v>0</v>
      </c>
      <c r="FG78" s="10">
        <v>0</v>
      </c>
      <c r="FH78" s="10">
        <v>0</v>
      </c>
      <c r="FI78" s="10">
        <v>1</v>
      </c>
      <c r="FJ78" s="10">
        <v>1</v>
      </c>
      <c r="FK78" s="10">
        <v>0</v>
      </c>
      <c r="FL78" s="10">
        <v>0</v>
      </c>
      <c r="FM78" s="10" t="s">
        <v>2318</v>
      </c>
      <c r="FN78" s="10" t="s">
        <v>1775</v>
      </c>
      <c r="FO78" s="10">
        <v>3</v>
      </c>
      <c r="FP78" s="10">
        <v>3</v>
      </c>
      <c r="FS78" s="10">
        <v>262.99</v>
      </c>
      <c r="FT78" s="10">
        <v>262.99</v>
      </c>
      <c r="FY78" s="10">
        <v>1053847186</v>
      </c>
      <c r="FZ78" s="10">
        <v>1053847186</v>
      </c>
      <c r="GA78" s="10" t="s">
        <v>616</v>
      </c>
      <c r="GB78" s="10" t="s">
        <v>616</v>
      </c>
      <c r="GM78" s="10">
        <v>101.36</v>
      </c>
      <c r="GN78" s="10">
        <v>197.32</v>
      </c>
      <c r="GO78" s="10">
        <v>257.44</v>
      </c>
      <c r="GP78" s="10">
        <v>9.91</v>
      </c>
      <c r="GQ78" s="10" t="s">
        <v>576</v>
      </c>
      <c r="GR78" s="10" t="s">
        <v>576</v>
      </c>
      <c r="GS78" s="10" t="s">
        <v>620</v>
      </c>
      <c r="GT78" s="10" t="s">
        <v>620</v>
      </c>
      <c r="GU78" s="10" t="s">
        <v>621</v>
      </c>
      <c r="GV78" s="10" t="s">
        <v>621</v>
      </c>
      <c r="GW78" s="10" t="s">
        <v>622</v>
      </c>
      <c r="GX78" s="10" t="s">
        <v>622</v>
      </c>
      <c r="GY78" s="10" t="s">
        <v>623</v>
      </c>
      <c r="GZ78" s="10" t="s">
        <v>623</v>
      </c>
      <c r="HC78" s="10">
        <v>1</v>
      </c>
      <c r="HD78" s="10">
        <v>1</v>
      </c>
      <c r="HE78" s="10" t="s">
        <v>2317</v>
      </c>
      <c r="HF78" s="10" t="s">
        <v>2317</v>
      </c>
      <c r="HG78" s="10" t="s">
        <v>624</v>
      </c>
      <c r="HH78" s="10" t="s">
        <v>625</v>
      </c>
      <c r="HI78" s="10" t="s">
        <v>1664</v>
      </c>
      <c r="HJ78" s="10" t="s">
        <v>1665</v>
      </c>
      <c r="HM78" s="10">
        <v>1479016</v>
      </c>
      <c r="HN78" s="10">
        <v>1479016</v>
      </c>
      <c r="HO78" s="10" t="s">
        <v>1775</v>
      </c>
      <c r="HP78" s="10" t="s">
        <v>1775</v>
      </c>
      <c r="HQ78" s="10" t="s">
        <v>627</v>
      </c>
      <c r="HR78" s="10" t="s">
        <v>627</v>
      </c>
      <c r="HS78" s="10" t="s">
        <v>2317</v>
      </c>
      <c r="HT78" s="10" t="s">
        <v>2318</v>
      </c>
      <c r="HU78" s="10" t="s">
        <v>587</v>
      </c>
      <c r="HV78" s="10" t="s">
        <v>587</v>
      </c>
      <c r="HW78" s="10">
        <v>72.67</v>
      </c>
      <c r="HX78" s="10">
        <v>111.59</v>
      </c>
      <c r="HY78" s="10">
        <v>237.77</v>
      </c>
      <c r="HZ78" s="10">
        <v>135.38999999999999</v>
      </c>
      <c r="IA78" s="10">
        <v>1164464350</v>
      </c>
      <c r="IB78" s="10">
        <v>1164464350</v>
      </c>
      <c r="IC78" s="10">
        <v>2</v>
      </c>
      <c r="ID78" s="10">
        <v>2</v>
      </c>
      <c r="IE78" s="10" t="s">
        <v>630</v>
      </c>
      <c r="IF78" s="10" t="s">
        <v>630</v>
      </c>
      <c r="IG78" s="10">
        <v>0</v>
      </c>
      <c r="IH78" s="10">
        <v>0</v>
      </c>
      <c r="IK78" s="10">
        <v>10.199999999999999</v>
      </c>
      <c r="IL78" s="10">
        <v>10.199999999999999</v>
      </c>
      <c r="IM78" s="10">
        <v>98500</v>
      </c>
      <c r="IN78" s="10">
        <v>98500</v>
      </c>
      <c r="IO78" s="10" t="s">
        <v>632</v>
      </c>
      <c r="IP78" s="10" t="s">
        <v>632</v>
      </c>
      <c r="IS78" s="10" t="s">
        <v>1775</v>
      </c>
      <c r="IT78" s="10" t="s">
        <v>1775</v>
      </c>
      <c r="IW78" s="10" t="s">
        <v>2318</v>
      </c>
      <c r="IX78" s="10" t="s">
        <v>2317</v>
      </c>
      <c r="IY78" s="10" t="s">
        <v>2318</v>
      </c>
      <c r="IZ78" s="10" t="s">
        <v>2318</v>
      </c>
      <c r="JA78" s="10" t="s">
        <v>634</v>
      </c>
      <c r="JC78" s="10" t="s">
        <v>1775</v>
      </c>
      <c r="JD78" s="10" t="s">
        <v>2317</v>
      </c>
      <c r="JE78" s="10" t="s">
        <v>635</v>
      </c>
      <c r="JF78" s="10" t="s">
        <v>635</v>
      </c>
      <c r="JG78" s="10">
        <v>91.8</v>
      </c>
      <c r="JH78" s="10">
        <v>210.07</v>
      </c>
      <c r="JI78" s="10">
        <v>255.66</v>
      </c>
      <c r="JJ78" s="10">
        <v>4.7300000000000004</v>
      </c>
      <c r="JK78" s="10">
        <v>0</v>
      </c>
      <c r="JL78" s="10">
        <v>0</v>
      </c>
      <c r="JM78" s="10">
        <v>111.84</v>
      </c>
      <c r="JN78" s="10">
        <v>16.489999999999998</v>
      </c>
      <c r="JO78" s="10">
        <v>211.04</v>
      </c>
      <c r="JP78" s="10">
        <v>72.31</v>
      </c>
      <c r="JQ78" s="10">
        <v>0</v>
      </c>
      <c r="JR78" s="10">
        <v>0</v>
      </c>
      <c r="JS78" s="10">
        <v>0.1</v>
      </c>
      <c r="JT78" s="10">
        <v>0.1</v>
      </c>
      <c r="JU78" s="10">
        <v>98.81</v>
      </c>
      <c r="JV78" s="10">
        <v>67.819999999999993</v>
      </c>
      <c r="JW78" s="10">
        <v>151.5</v>
      </c>
      <c r="JX78" s="10">
        <v>290.99</v>
      </c>
      <c r="JY78" s="10">
        <v>104.14</v>
      </c>
      <c r="JZ78" s="10">
        <v>198.83</v>
      </c>
      <c r="KA78" s="10">
        <v>0</v>
      </c>
      <c r="KB78" s="10">
        <v>0</v>
      </c>
      <c r="KC78" s="10">
        <v>0</v>
      </c>
      <c r="KD78" s="10">
        <v>0</v>
      </c>
      <c r="KE78" s="10">
        <v>0</v>
      </c>
      <c r="KF78" s="10">
        <v>0</v>
      </c>
      <c r="KG78" s="10">
        <v>1</v>
      </c>
      <c r="KH78" s="10">
        <v>1.0001</v>
      </c>
      <c r="KI78" s="10">
        <v>2</v>
      </c>
      <c r="KJ78" s="10">
        <v>2</v>
      </c>
      <c r="KK78" s="10">
        <v>137.4</v>
      </c>
      <c r="KL78" s="10">
        <v>197.63</v>
      </c>
      <c r="KM78" s="10">
        <v>178.54</v>
      </c>
      <c r="KN78" s="10">
        <v>224.91</v>
      </c>
      <c r="KO78" s="10">
        <v>1.28</v>
      </c>
      <c r="KP78" s="10">
        <v>1.69</v>
      </c>
      <c r="KQ78" s="10">
        <v>0</v>
      </c>
      <c r="KR78" s="10">
        <v>0</v>
      </c>
      <c r="KS78" s="10">
        <v>0</v>
      </c>
      <c r="KT78" s="10">
        <v>0</v>
      </c>
      <c r="KU78" s="10">
        <v>54.13</v>
      </c>
      <c r="KV78" s="10">
        <v>66.72</v>
      </c>
      <c r="KW78" s="10">
        <v>77.8</v>
      </c>
      <c r="KX78" s="10">
        <v>203.09</v>
      </c>
      <c r="LQ78" s="10">
        <v>0</v>
      </c>
      <c r="LR78" s="10">
        <v>0</v>
      </c>
      <c r="LY78" s="10">
        <v>0</v>
      </c>
      <c r="LZ78" s="10">
        <v>0</v>
      </c>
      <c r="ME78" s="10" t="s">
        <v>645</v>
      </c>
      <c r="MF78" s="10" t="s">
        <v>645</v>
      </c>
      <c r="MG78" s="10" t="s">
        <v>587</v>
      </c>
      <c r="MH78" s="10" t="s">
        <v>587</v>
      </c>
      <c r="MI78" s="10" t="s">
        <v>576</v>
      </c>
      <c r="MJ78" s="10" t="s">
        <v>576</v>
      </c>
      <c r="MK78" s="10">
        <v>66.89</v>
      </c>
      <c r="ML78" s="10">
        <v>68.510000000000005</v>
      </c>
      <c r="MQ78" s="10">
        <v>0</v>
      </c>
      <c r="MR78" s="10">
        <v>0</v>
      </c>
      <c r="MS78" s="10">
        <v>130.1</v>
      </c>
      <c r="MT78" s="10">
        <v>129.47</v>
      </c>
      <c r="NG78" s="10" t="s">
        <v>1775</v>
      </c>
      <c r="NH78" s="10" t="s">
        <v>2317</v>
      </c>
      <c r="NI78" s="10">
        <v>246</v>
      </c>
      <c r="NJ78" s="10">
        <v>123534</v>
      </c>
      <c r="NO78" s="10">
        <v>999</v>
      </c>
      <c r="NP78" s="10">
        <v>999</v>
      </c>
      <c r="NQ78" s="10">
        <v>75</v>
      </c>
      <c r="NR78" s="10">
        <v>75</v>
      </c>
      <c r="NS78" s="10">
        <v>0</v>
      </c>
      <c r="NT78" s="10">
        <v>0</v>
      </c>
      <c r="NU78" s="10">
        <v>0</v>
      </c>
      <c r="NV78" s="10">
        <v>0</v>
      </c>
      <c r="NW78" s="10">
        <v>0</v>
      </c>
      <c r="NX78" s="10">
        <v>0</v>
      </c>
      <c r="NY78" s="10">
        <v>0</v>
      </c>
      <c r="NZ78" s="10">
        <v>0</v>
      </c>
      <c r="OM78" s="10" t="s">
        <v>2317</v>
      </c>
      <c r="ON78" s="10" t="s">
        <v>2317</v>
      </c>
      <c r="OW78" s="10" t="s">
        <v>649</v>
      </c>
      <c r="OX78" s="10" t="s">
        <v>649</v>
      </c>
      <c r="PA78" s="10">
        <v>1</v>
      </c>
      <c r="PB78" s="10">
        <v>0</v>
      </c>
      <c r="PK78" s="10">
        <v>0</v>
      </c>
      <c r="PL78" s="10">
        <v>10.199999999999999</v>
      </c>
      <c r="PM78" s="10">
        <v>2.5</v>
      </c>
      <c r="PN78" s="10">
        <v>2.5</v>
      </c>
      <c r="PQ78" s="10" t="s">
        <v>1775</v>
      </c>
      <c r="PR78" s="10" t="s">
        <v>2317</v>
      </c>
      <c r="PU78" s="10">
        <v>0</v>
      </c>
      <c r="PV78" s="10">
        <v>0</v>
      </c>
      <c r="PW78" s="10">
        <v>0</v>
      </c>
      <c r="PX78" s="10">
        <v>0</v>
      </c>
      <c r="QC78" s="10">
        <v>184.93</v>
      </c>
      <c r="QD78" s="10">
        <v>126.93</v>
      </c>
      <c r="QF78" s="10">
        <v>1</v>
      </c>
      <c r="QH78" s="10" t="s">
        <v>652</v>
      </c>
      <c r="QJ78" s="10" t="s">
        <v>653</v>
      </c>
      <c r="QL78" s="10" t="s">
        <v>654</v>
      </c>
      <c r="QM78" s="10">
        <v>0</v>
      </c>
      <c r="QN78" s="10">
        <v>0</v>
      </c>
      <c r="QO78" s="10">
        <v>0</v>
      </c>
      <c r="QP78" s="10">
        <v>402.96</v>
      </c>
      <c r="QQ78" s="10">
        <v>40.01</v>
      </c>
      <c r="QR78" s="10">
        <v>267.44</v>
      </c>
      <c r="QS78" s="10">
        <v>0</v>
      </c>
      <c r="QT78" s="10">
        <v>0</v>
      </c>
      <c r="QU78" s="10">
        <v>4.03</v>
      </c>
      <c r="QV78" s="10">
        <v>4.03</v>
      </c>
      <c r="QW78" s="10">
        <v>1</v>
      </c>
      <c r="QX78" s="10">
        <v>0</v>
      </c>
      <c r="QY78" s="10">
        <v>2</v>
      </c>
      <c r="RA78" s="10">
        <v>163.38999999999999</v>
      </c>
      <c r="RB78" s="10">
        <v>252.26</v>
      </c>
      <c r="RC78" s="10">
        <v>125</v>
      </c>
      <c r="RD78" s="10">
        <v>125</v>
      </c>
      <c r="RE78" s="10" t="s">
        <v>1775</v>
      </c>
      <c r="RF78" s="10" t="s">
        <v>1775</v>
      </c>
      <c r="RG78" s="10">
        <v>0</v>
      </c>
      <c r="RH78" s="10">
        <v>0</v>
      </c>
      <c r="RI78" s="10">
        <v>0</v>
      </c>
      <c r="RJ78" s="10">
        <v>0</v>
      </c>
      <c r="RK78" s="10" t="s">
        <v>2317</v>
      </c>
      <c r="RL78" s="10" t="s">
        <v>1775</v>
      </c>
      <c r="RM78" s="10">
        <v>0</v>
      </c>
      <c r="RN78" s="10">
        <v>0</v>
      </c>
      <c r="RO78" s="10">
        <v>0</v>
      </c>
      <c r="RP78" s="10">
        <v>0</v>
      </c>
      <c r="RQ78" s="10" t="s">
        <v>2317</v>
      </c>
      <c r="RR78" s="10" t="s">
        <v>2317</v>
      </c>
      <c r="RS78" s="10" t="s">
        <v>2317</v>
      </c>
      <c r="RT78" s="10" t="s">
        <v>2318</v>
      </c>
      <c r="RU78" s="10">
        <v>137.38</v>
      </c>
      <c r="RV78" s="10">
        <v>181.14</v>
      </c>
      <c r="RW78" s="10">
        <v>34.049999999999997</v>
      </c>
      <c r="RX78" s="10">
        <v>144.01</v>
      </c>
      <c r="RY78" s="10">
        <v>0</v>
      </c>
      <c r="RZ78" s="10">
        <v>0</v>
      </c>
      <c r="SA78" s="10">
        <v>248.99</v>
      </c>
      <c r="SB78" s="10">
        <v>223.74</v>
      </c>
      <c r="SC78" s="10">
        <v>51.39</v>
      </c>
      <c r="SD78" s="10">
        <v>178.62</v>
      </c>
      <c r="SE78" s="10">
        <v>0</v>
      </c>
      <c r="SF78" s="10">
        <v>0</v>
      </c>
      <c r="SG78" s="10">
        <v>0</v>
      </c>
      <c r="SH78" s="10">
        <v>0</v>
      </c>
      <c r="SK78" s="10">
        <v>0</v>
      </c>
      <c r="SL78" s="10">
        <v>0</v>
      </c>
      <c r="SM78" s="10">
        <v>0</v>
      </c>
      <c r="SN78" s="10">
        <v>0</v>
      </c>
      <c r="SO78" s="10">
        <v>0</v>
      </c>
      <c r="SP78" s="10">
        <v>0</v>
      </c>
      <c r="SS78" s="10">
        <v>1</v>
      </c>
      <c r="ST78" s="10">
        <v>1</v>
      </c>
      <c r="SU78" s="10" t="s">
        <v>657</v>
      </c>
      <c r="SV78" s="10" t="s">
        <v>657</v>
      </c>
      <c r="TR78" s="10" t="s">
        <v>652</v>
      </c>
      <c r="TT78" s="10" t="s">
        <v>653</v>
      </c>
      <c r="TV78" s="10" t="s">
        <v>654</v>
      </c>
      <c r="UE78" s="10" t="s">
        <v>1775</v>
      </c>
      <c r="UF78" s="10" t="s">
        <v>2318</v>
      </c>
      <c r="UG78" s="10" t="s">
        <v>2318</v>
      </c>
      <c r="UH78" s="10" t="s">
        <v>2318</v>
      </c>
      <c r="UK78" s="10" t="s">
        <v>2318</v>
      </c>
      <c r="UL78" s="10" t="s">
        <v>1775</v>
      </c>
      <c r="UM78" s="10" t="s">
        <v>2318</v>
      </c>
      <c r="UN78" s="10" t="s">
        <v>2318</v>
      </c>
      <c r="UQ78" s="10" t="s">
        <v>645</v>
      </c>
      <c r="UR78" s="10" t="s">
        <v>645</v>
      </c>
      <c r="US78" s="10" t="s">
        <v>658</v>
      </c>
      <c r="UT78" s="10" t="s">
        <v>659</v>
      </c>
      <c r="UV78" s="10" t="s">
        <v>577</v>
      </c>
      <c r="UW78" s="10" t="s">
        <v>630</v>
      </c>
      <c r="UX78" s="10" t="s">
        <v>660</v>
      </c>
      <c r="UY78" s="10" t="s">
        <v>572</v>
      </c>
      <c r="UZ78" s="10" t="s">
        <v>661</v>
      </c>
      <c r="VA78" s="10" t="s">
        <v>662</v>
      </c>
      <c r="VB78" s="10" t="s">
        <v>577</v>
      </c>
    </row>
    <row r="79" spans="1:574" s="10" customFormat="1" x14ac:dyDescent="0.25">
      <c r="A79" s="10" t="s">
        <v>572</v>
      </c>
      <c r="B79" s="10" t="s">
        <v>2356</v>
      </c>
      <c r="C79" s="10">
        <v>999</v>
      </c>
      <c r="D79" s="10" t="s">
        <v>2357</v>
      </c>
      <c r="E79" s="10">
        <v>999</v>
      </c>
      <c r="F79" s="10" t="s">
        <v>713</v>
      </c>
      <c r="G79" s="10" t="s">
        <v>713</v>
      </c>
      <c r="H79" s="10" t="s">
        <v>577</v>
      </c>
      <c r="I79" s="10" t="s">
        <v>578</v>
      </c>
      <c r="J79" s="10" t="s">
        <v>578</v>
      </c>
      <c r="K79" s="10" t="s">
        <v>572</v>
      </c>
      <c r="L79" s="10" t="s">
        <v>1954</v>
      </c>
      <c r="M79" s="10" t="s">
        <v>1954</v>
      </c>
      <c r="N79" s="10" t="s">
        <v>572</v>
      </c>
      <c r="Q79" s="10" t="s">
        <v>572</v>
      </c>
      <c r="T79" s="10" t="s">
        <v>572</v>
      </c>
      <c r="U79" s="14" t="s">
        <v>1781</v>
      </c>
      <c r="V79" s="14" t="s">
        <v>1781</v>
      </c>
      <c r="W79" s="10" t="s">
        <v>572</v>
      </c>
      <c r="X79" s="10">
        <v>310737020</v>
      </c>
      <c r="Y79" s="10">
        <v>310737020</v>
      </c>
      <c r="Z79" s="10" t="s">
        <v>577</v>
      </c>
      <c r="AA79" s="10" t="s">
        <v>581</v>
      </c>
      <c r="AB79" s="10" t="s">
        <v>581</v>
      </c>
      <c r="AC79" s="10" t="s">
        <v>572</v>
      </c>
      <c r="AD79" s="10" t="s">
        <v>582</v>
      </c>
      <c r="AE79" s="10" t="s">
        <v>582</v>
      </c>
      <c r="AF79" s="10" t="s">
        <v>572</v>
      </c>
      <c r="AG79" s="10" t="s">
        <v>583</v>
      </c>
      <c r="AH79" s="10" t="s">
        <v>583</v>
      </c>
      <c r="AI79" s="10" t="s">
        <v>577</v>
      </c>
      <c r="AL79" s="10" t="s">
        <v>577</v>
      </c>
      <c r="AO79" s="10" t="s">
        <v>572</v>
      </c>
      <c r="AP79" s="10">
        <v>2665</v>
      </c>
      <c r="AQ79" s="10">
        <v>550</v>
      </c>
      <c r="AR79" s="10" t="s">
        <v>577</v>
      </c>
      <c r="AS79" s="10" t="s">
        <v>586</v>
      </c>
      <c r="AT79" s="10" t="s">
        <v>586</v>
      </c>
      <c r="AU79" s="10" t="s">
        <v>577</v>
      </c>
      <c r="AV79" s="10" t="s">
        <v>587</v>
      </c>
      <c r="AW79" s="10" t="s">
        <v>587</v>
      </c>
      <c r="AX79" s="10" t="s">
        <v>572</v>
      </c>
      <c r="AY79" s="10" t="s">
        <v>588</v>
      </c>
      <c r="AZ79" s="10" t="s">
        <v>588</v>
      </c>
      <c r="BA79" s="10" t="s">
        <v>572</v>
      </c>
      <c r="BD79" s="10" t="s">
        <v>572</v>
      </c>
      <c r="BG79" s="10" t="s">
        <v>572</v>
      </c>
      <c r="BJ79" s="10" t="s">
        <v>577</v>
      </c>
      <c r="BM79" s="10" t="s">
        <v>572</v>
      </c>
      <c r="BP79" s="10" t="s">
        <v>577</v>
      </c>
      <c r="BS79" s="10" t="s">
        <v>572</v>
      </c>
      <c r="BU79" s="10">
        <v>274.04000000000002</v>
      </c>
      <c r="BV79" s="10">
        <v>37.799999999999997</v>
      </c>
      <c r="BW79" s="10">
        <v>122.67</v>
      </c>
      <c r="BX79" s="10">
        <v>30</v>
      </c>
      <c r="BY79" s="10">
        <v>30</v>
      </c>
      <c r="BZ79" s="10" t="s">
        <v>577</v>
      </c>
      <c r="CC79" s="10" t="s">
        <v>572</v>
      </c>
      <c r="CF79" s="10" t="s">
        <v>572</v>
      </c>
      <c r="CG79" s="10">
        <v>0</v>
      </c>
      <c r="CH79" s="10">
        <v>125</v>
      </c>
      <c r="CI79" s="10" t="s">
        <v>577</v>
      </c>
      <c r="CJ79" s="10">
        <v>450</v>
      </c>
      <c r="CK79" s="10">
        <v>134.06</v>
      </c>
      <c r="CL79" s="10" t="s">
        <v>577</v>
      </c>
      <c r="CM79" s="10">
        <v>450</v>
      </c>
      <c r="CN79" s="10">
        <v>134.06</v>
      </c>
      <c r="CO79" s="10" t="s">
        <v>577</v>
      </c>
      <c r="CP79" s="10">
        <v>125</v>
      </c>
      <c r="CQ79" s="10">
        <v>125</v>
      </c>
      <c r="CR79" s="10" t="s">
        <v>572</v>
      </c>
      <c r="CS79" s="10">
        <v>125</v>
      </c>
      <c r="CT79" s="10">
        <v>125</v>
      </c>
      <c r="CU79" s="10" t="s">
        <v>577</v>
      </c>
      <c r="CV79" s="10">
        <v>235.01</v>
      </c>
      <c r="CW79" s="10">
        <v>108.22</v>
      </c>
      <c r="CX79" s="10" t="s">
        <v>577</v>
      </c>
      <c r="CY79" s="10">
        <v>0</v>
      </c>
      <c r="CZ79" s="10">
        <v>125</v>
      </c>
      <c r="DA79" s="10" t="s">
        <v>572</v>
      </c>
      <c r="DB79" s="10">
        <v>234.1</v>
      </c>
      <c r="DC79" s="10">
        <v>217.28</v>
      </c>
      <c r="DD79" s="10" t="s">
        <v>577</v>
      </c>
      <c r="DE79" s="10">
        <v>48.8</v>
      </c>
      <c r="DF79" s="10">
        <v>186.56</v>
      </c>
      <c r="DG79" s="10" t="s">
        <v>572</v>
      </c>
      <c r="DJ79" s="10" t="s">
        <v>572</v>
      </c>
      <c r="DK79" s="10">
        <v>22.58</v>
      </c>
      <c r="DL79" s="10">
        <v>273.33</v>
      </c>
      <c r="DM79" s="10" t="s">
        <v>577</v>
      </c>
      <c r="DN79" s="10">
        <v>201.65</v>
      </c>
      <c r="DO79" s="10">
        <v>214.32</v>
      </c>
      <c r="DP79" s="10">
        <v>241.6</v>
      </c>
      <c r="DS79" s="10" t="s">
        <v>577</v>
      </c>
      <c r="DV79" s="10" t="s">
        <v>572</v>
      </c>
      <c r="DY79" s="10" t="s">
        <v>577</v>
      </c>
      <c r="EB79" s="10" t="s">
        <v>572</v>
      </c>
      <c r="EC79" s="10" t="s">
        <v>2317</v>
      </c>
      <c r="ED79" s="10" t="s">
        <v>2318</v>
      </c>
      <c r="EE79" s="10">
        <v>1479016</v>
      </c>
      <c r="EF79" s="10">
        <v>1479016</v>
      </c>
      <c r="EG79" s="10">
        <v>1740998</v>
      </c>
      <c r="EH79" s="10">
        <v>511355328560</v>
      </c>
      <c r="EI79" s="10" t="s">
        <v>1775</v>
      </c>
      <c r="EJ79" s="10" t="s">
        <v>1775</v>
      </c>
      <c r="EK79" s="10">
        <v>2</v>
      </c>
      <c r="EL79" s="10">
        <v>0</v>
      </c>
      <c r="EM79" s="10">
        <v>1</v>
      </c>
      <c r="EN79" s="10">
        <v>1</v>
      </c>
      <c r="EO79" s="10">
        <v>4336</v>
      </c>
      <c r="EP79" s="10">
        <v>4336</v>
      </c>
      <c r="EQ79" s="10" t="s">
        <v>607</v>
      </c>
      <c r="ER79" s="10" t="s">
        <v>607</v>
      </c>
      <c r="ES79" s="10" t="s">
        <v>608</v>
      </c>
      <c r="ET79" s="10" t="s">
        <v>608</v>
      </c>
      <c r="EW79" s="10">
        <v>0</v>
      </c>
      <c r="EX79" s="10">
        <v>0</v>
      </c>
      <c r="EY79" s="10" t="s">
        <v>2317</v>
      </c>
      <c r="EZ79" s="10" t="s">
        <v>1775</v>
      </c>
      <c r="FA79" s="10">
        <v>2</v>
      </c>
      <c r="FB79" s="10">
        <v>2</v>
      </c>
      <c r="FC79" s="10">
        <v>1</v>
      </c>
      <c r="FD79" s="10">
        <v>1</v>
      </c>
      <c r="FE79" s="10">
        <v>0</v>
      </c>
      <c r="FF79" s="10">
        <v>0</v>
      </c>
      <c r="FG79" s="10">
        <v>0</v>
      </c>
      <c r="FH79" s="10">
        <v>0</v>
      </c>
      <c r="FI79" s="10">
        <v>1</v>
      </c>
      <c r="FJ79" s="10">
        <v>1</v>
      </c>
      <c r="FK79" s="10">
        <v>0</v>
      </c>
      <c r="FL79" s="10">
        <v>0</v>
      </c>
      <c r="FM79" s="10" t="s">
        <v>1775</v>
      </c>
      <c r="FN79" s="10" t="s">
        <v>1775</v>
      </c>
      <c r="FO79" s="10">
        <v>3</v>
      </c>
      <c r="FP79" s="10">
        <v>3</v>
      </c>
      <c r="FS79" s="10">
        <v>262.99</v>
      </c>
      <c r="FT79" s="10">
        <v>262.99</v>
      </c>
      <c r="FY79" s="10">
        <v>1053847186</v>
      </c>
      <c r="FZ79" s="10">
        <v>1053847186</v>
      </c>
      <c r="GA79" s="10" t="s">
        <v>616</v>
      </c>
      <c r="GB79" s="10" t="s">
        <v>617</v>
      </c>
      <c r="GM79" s="10">
        <v>28.08</v>
      </c>
      <c r="GN79" s="10">
        <v>120.57</v>
      </c>
      <c r="GO79" s="10">
        <v>22.87</v>
      </c>
      <c r="GP79" s="10">
        <v>271.51</v>
      </c>
      <c r="GQ79" s="10" t="s">
        <v>576</v>
      </c>
      <c r="GR79" s="10" t="s">
        <v>576</v>
      </c>
      <c r="GS79" s="10" t="s">
        <v>620</v>
      </c>
      <c r="GT79" s="10" t="s">
        <v>620</v>
      </c>
      <c r="GU79" s="10" t="s">
        <v>621</v>
      </c>
      <c r="GV79" s="10" t="s">
        <v>621</v>
      </c>
      <c r="GW79" s="10" t="s">
        <v>622</v>
      </c>
      <c r="GX79" s="10" t="s">
        <v>622</v>
      </c>
      <c r="GY79" s="10" t="s">
        <v>623</v>
      </c>
      <c r="GZ79" s="10" t="s">
        <v>623</v>
      </c>
      <c r="HC79" s="10">
        <v>1</v>
      </c>
      <c r="HD79" s="10">
        <v>1</v>
      </c>
      <c r="HE79" s="10" t="s">
        <v>2317</v>
      </c>
      <c r="HF79" s="10" t="s">
        <v>2317</v>
      </c>
      <c r="HG79" s="10" t="s">
        <v>624</v>
      </c>
      <c r="HH79" s="10" t="s">
        <v>625</v>
      </c>
      <c r="HM79" s="10">
        <v>1479016</v>
      </c>
      <c r="HN79" s="10">
        <v>1479016</v>
      </c>
      <c r="HO79" s="10" t="s">
        <v>2317</v>
      </c>
      <c r="HP79" s="10" t="s">
        <v>2317</v>
      </c>
      <c r="HQ79" s="10" t="s">
        <v>627</v>
      </c>
      <c r="HR79" s="10" t="s">
        <v>627</v>
      </c>
      <c r="HS79" s="10" t="s">
        <v>2317</v>
      </c>
      <c r="HT79" s="10" t="s">
        <v>2317</v>
      </c>
      <c r="HU79" s="10" t="s">
        <v>587</v>
      </c>
      <c r="HV79" s="10" t="s">
        <v>587</v>
      </c>
      <c r="HW79" s="10">
        <v>299.74</v>
      </c>
      <c r="HX79" s="10">
        <v>281.27999999999997</v>
      </c>
      <c r="HY79" s="10">
        <v>85.1</v>
      </c>
      <c r="HZ79" s="10">
        <v>174.88</v>
      </c>
      <c r="IA79" s="10">
        <v>1164464350</v>
      </c>
      <c r="IB79" s="10">
        <v>1164464350</v>
      </c>
      <c r="IC79" s="10">
        <v>2</v>
      </c>
      <c r="ID79" s="10">
        <v>2</v>
      </c>
      <c r="IE79" s="10" t="s">
        <v>630</v>
      </c>
      <c r="IF79" s="10" t="s">
        <v>630</v>
      </c>
      <c r="IG79" s="10">
        <v>0</v>
      </c>
      <c r="IH79" s="10">
        <v>0</v>
      </c>
      <c r="IK79" s="10">
        <v>10.199999999999999</v>
      </c>
      <c r="IL79" s="10">
        <v>10.199999999999999</v>
      </c>
      <c r="IM79" s="10">
        <v>98500</v>
      </c>
      <c r="IN79" s="10">
        <v>98500</v>
      </c>
      <c r="IO79" s="10" t="s">
        <v>632</v>
      </c>
      <c r="IP79" s="10" t="s">
        <v>632</v>
      </c>
      <c r="IS79" s="10" t="s">
        <v>2318</v>
      </c>
      <c r="IT79" s="10" t="s">
        <v>1775</v>
      </c>
      <c r="IW79" s="10" t="s">
        <v>2318</v>
      </c>
      <c r="IX79" s="10" t="s">
        <v>2318</v>
      </c>
      <c r="IY79" s="10" t="s">
        <v>1775</v>
      </c>
      <c r="IZ79" s="10" t="s">
        <v>1775</v>
      </c>
      <c r="JA79" s="10" t="s">
        <v>634</v>
      </c>
      <c r="JC79" s="10" t="s">
        <v>1775</v>
      </c>
      <c r="JD79" s="10" t="s">
        <v>1775</v>
      </c>
      <c r="JE79" s="10" t="s">
        <v>635</v>
      </c>
      <c r="JF79" s="10" t="s">
        <v>635</v>
      </c>
      <c r="JG79" s="10">
        <v>64.180000000000007</v>
      </c>
      <c r="JH79" s="10">
        <v>253.19</v>
      </c>
      <c r="JI79" s="10">
        <v>73.25</v>
      </c>
      <c r="JJ79" s="10">
        <v>147.47</v>
      </c>
      <c r="JK79" s="10">
        <v>0</v>
      </c>
      <c r="JL79" s="10">
        <v>0</v>
      </c>
      <c r="JM79" s="10">
        <v>179.54</v>
      </c>
      <c r="JN79" s="10">
        <v>12.28</v>
      </c>
      <c r="JO79" s="10">
        <v>165.19</v>
      </c>
      <c r="JP79" s="10">
        <v>89.41</v>
      </c>
      <c r="JQ79" s="10">
        <v>0</v>
      </c>
      <c r="JR79" s="10">
        <v>0</v>
      </c>
      <c r="JS79" s="10">
        <v>0.1</v>
      </c>
      <c r="JT79" s="10">
        <v>0.1</v>
      </c>
      <c r="JU79" s="10">
        <v>12.5</v>
      </c>
      <c r="JV79" s="10">
        <v>219.39</v>
      </c>
      <c r="JW79" s="10">
        <v>267.82</v>
      </c>
      <c r="JX79" s="10">
        <v>49.13</v>
      </c>
      <c r="JY79" s="10">
        <v>213.33</v>
      </c>
      <c r="JZ79" s="10">
        <v>119.54</v>
      </c>
      <c r="KA79" s="10">
        <v>0</v>
      </c>
      <c r="KB79" s="10">
        <v>0</v>
      </c>
      <c r="KC79" s="10">
        <v>0</v>
      </c>
      <c r="KD79" s="10">
        <v>0</v>
      </c>
      <c r="KE79" s="10">
        <v>0</v>
      </c>
      <c r="KF79" s="10">
        <v>0</v>
      </c>
      <c r="KG79" s="10">
        <v>1</v>
      </c>
      <c r="KH79" s="10">
        <v>1.0001</v>
      </c>
      <c r="KI79" s="10">
        <v>2</v>
      </c>
      <c r="KJ79" s="10">
        <v>2</v>
      </c>
      <c r="KK79" s="10">
        <v>132.59</v>
      </c>
      <c r="KL79" s="10">
        <v>106.53</v>
      </c>
      <c r="KM79" s="10">
        <v>294.45</v>
      </c>
      <c r="KN79" s="10">
        <v>114.71</v>
      </c>
      <c r="KO79" s="10">
        <v>1.28</v>
      </c>
      <c r="KP79" s="10">
        <v>1.69</v>
      </c>
      <c r="KQ79" s="10">
        <v>0</v>
      </c>
      <c r="KR79" s="10">
        <v>0</v>
      </c>
      <c r="KS79" s="10">
        <v>0</v>
      </c>
      <c r="KT79" s="10">
        <v>0</v>
      </c>
      <c r="KU79" s="10">
        <v>71.17</v>
      </c>
      <c r="KV79" s="10">
        <v>14.16</v>
      </c>
      <c r="KW79" s="10">
        <v>294.07</v>
      </c>
      <c r="KX79" s="10">
        <v>227.41</v>
      </c>
      <c r="LQ79" s="10">
        <v>0</v>
      </c>
      <c r="LR79" s="10">
        <v>0</v>
      </c>
      <c r="LY79" s="10">
        <v>0</v>
      </c>
      <c r="LZ79" s="10">
        <v>0</v>
      </c>
      <c r="ME79" s="10" t="s">
        <v>645</v>
      </c>
      <c r="MF79" s="10" t="s">
        <v>645</v>
      </c>
      <c r="MG79" s="10" t="s">
        <v>587</v>
      </c>
      <c r="MH79" s="10" t="s">
        <v>587</v>
      </c>
      <c r="MI79" s="10" t="s">
        <v>576</v>
      </c>
      <c r="MJ79" s="10" t="s">
        <v>576</v>
      </c>
      <c r="MK79" s="10">
        <v>91.64</v>
      </c>
      <c r="ML79" s="10">
        <v>116.03</v>
      </c>
      <c r="MQ79" s="10">
        <v>0</v>
      </c>
      <c r="MR79" s="10">
        <v>0</v>
      </c>
      <c r="MS79" s="10">
        <v>169.52</v>
      </c>
      <c r="MT79" s="10">
        <v>262.99</v>
      </c>
      <c r="NG79" s="10" t="s">
        <v>2318</v>
      </c>
      <c r="NH79" s="10" t="s">
        <v>2318</v>
      </c>
      <c r="NI79" s="10">
        <v>246</v>
      </c>
      <c r="NJ79" s="10">
        <v>123534</v>
      </c>
      <c r="NO79" s="10">
        <v>999</v>
      </c>
      <c r="NP79" s="10">
        <v>999</v>
      </c>
      <c r="NQ79" s="10">
        <v>75</v>
      </c>
      <c r="NR79" s="10">
        <v>75</v>
      </c>
      <c r="NS79" s="10">
        <v>0</v>
      </c>
      <c r="NT79" s="10">
        <v>0</v>
      </c>
      <c r="NU79" s="10">
        <v>0</v>
      </c>
      <c r="NV79" s="10">
        <v>0</v>
      </c>
      <c r="NW79" s="10">
        <v>0</v>
      </c>
      <c r="NX79" s="10">
        <v>0</v>
      </c>
      <c r="NY79" s="10">
        <v>0</v>
      </c>
      <c r="NZ79" s="10">
        <v>0</v>
      </c>
      <c r="OM79" s="10" t="s">
        <v>1775</v>
      </c>
      <c r="ON79" s="10" t="s">
        <v>2317</v>
      </c>
      <c r="OW79" s="10" t="s">
        <v>649</v>
      </c>
      <c r="OX79" s="10" t="s">
        <v>649</v>
      </c>
      <c r="PA79" s="10">
        <v>1</v>
      </c>
      <c r="PB79" s="10">
        <v>0</v>
      </c>
      <c r="PK79" s="10">
        <v>0</v>
      </c>
      <c r="PL79" s="10">
        <v>10.199999999999999</v>
      </c>
      <c r="PM79" s="10">
        <v>2.5</v>
      </c>
      <c r="PN79" s="10">
        <v>2.5</v>
      </c>
      <c r="PQ79" s="10" t="s">
        <v>2317</v>
      </c>
      <c r="PR79" s="10" t="s">
        <v>1775</v>
      </c>
      <c r="PU79" s="10">
        <v>0</v>
      </c>
      <c r="PV79" s="10">
        <v>0</v>
      </c>
      <c r="PW79" s="10">
        <v>0</v>
      </c>
      <c r="PX79" s="10">
        <v>0</v>
      </c>
      <c r="QC79" s="10">
        <v>214.62</v>
      </c>
      <c r="QD79" s="10">
        <v>94.06</v>
      </c>
      <c r="QF79" s="10">
        <v>1</v>
      </c>
      <c r="QH79" s="10" t="s">
        <v>652</v>
      </c>
      <c r="QJ79" s="10" t="s">
        <v>653</v>
      </c>
      <c r="QL79" s="10" t="s">
        <v>654</v>
      </c>
      <c r="QM79" s="10">
        <v>0</v>
      </c>
      <c r="QN79" s="10">
        <v>0</v>
      </c>
      <c r="QO79" s="10">
        <v>0</v>
      </c>
      <c r="QP79" s="10">
        <v>402.96</v>
      </c>
      <c r="QQ79" s="10">
        <v>222.54</v>
      </c>
      <c r="QR79" s="10">
        <v>33.56</v>
      </c>
      <c r="QS79" s="10">
        <v>0</v>
      </c>
      <c r="QT79" s="10">
        <v>0</v>
      </c>
      <c r="QU79" s="10">
        <v>4.03</v>
      </c>
      <c r="QV79" s="10">
        <v>4.03</v>
      </c>
      <c r="QW79" s="10">
        <v>1</v>
      </c>
      <c r="QX79" s="10">
        <v>0</v>
      </c>
      <c r="QY79" s="10">
        <v>2</v>
      </c>
      <c r="RA79" s="10">
        <v>288.63</v>
      </c>
      <c r="RB79" s="10">
        <v>182.8</v>
      </c>
      <c r="RC79" s="10">
        <v>125</v>
      </c>
      <c r="RD79" s="10">
        <v>125</v>
      </c>
      <c r="RE79" s="10" t="s">
        <v>1775</v>
      </c>
      <c r="RF79" s="10" t="s">
        <v>2317</v>
      </c>
      <c r="RG79" s="10">
        <v>0</v>
      </c>
      <c r="RH79" s="10">
        <v>0</v>
      </c>
      <c r="RI79" s="10">
        <v>0</v>
      </c>
      <c r="RJ79" s="10">
        <v>0</v>
      </c>
      <c r="RK79" s="10" t="s">
        <v>2318</v>
      </c>
      <c r="RL79" s="10" t="s">
        <v>2318</v>
      </c>
      <c r="RM79" s="10">
        <v>0</v>
      </c>
      <c r="RN79" s="10">
        <v>0</v>
      </c>
      <c r="RO79" s="10">
        <v>0</v>
      </c>
      <c r="RP79" s="10">
        <v>0</v>
      </c>
      <c r="RQ79" s="10" t="s">
        <v>2317</v>
      </c>
      <c r="RR79" s="10" t="s">
        <v>1775</v>
      </c>
      <c r="RS79" s="10" t="s">
        <v>2317</v>
      </c>
      <c r="RT79" s="10" t="s">
        <v>1775</v>
      </c>
      <c r="RU79" s="10">
        <v>277.93</v>
      </c>
      <c r="RV79" s="10">
        <v>287.19</v>
      </c>
      <c r="RW79" s="10">
        <v>12.62</v>
      </c>
      <c r="RX79" s="10">
        <v>195.22</v>
      </c>
      <c r="RY79" s="10">
        <v>0</v>
      </c>
      <c r="RZ79" s="10">
        <v>0</v>
      </c>
      <c r="SA79" s="10">
        <v>148.59</v>
      </c>
      <c r="SB79" s="10">
        <v>221.1</v>
      </c>
      <c r="SC79" s="10">
        <v>248.84</v>
      </c>
      <c r="SD79" s="10">
        <v>104</v>
      </c>
      <c r="SE79" s="10">
        <v>0</v>
      </c>
      <c r="SF79" s="10">
        <v>0</v>
      </c>
      <c r="SG79" s="10">
        <v>0</v>
      </c>
      <c r="SH79" s="10">
        <v>0</v>
      </c>
      <c r="SK79" s="10">
        <v>0</v>
      </c>
      <c r="SL79" s="10">
        <v>0</v>
      </c>
      <c r="SM79" s="10">
        <v>0</v>
      </c>
      <c r="SN79" s="10">
        <v>0</v>
      </c>
      <c r="SO79" s="10">
        <v>0</v>
      </c>
      <c r="SP79" s="10">
        <v>0</v>
      </c>
      <c r="SS79" s="10">
        <v>1</v>
      </c>
      <c r="ST79" s="10">
        <v>1</v>
      </c>
      <c r="SU79" s="10" t="s">
        <v>657</v>
      </c>
      <c r="SV79" s="10" t="s">
        <v>657</v>
      </c>
      <c r="TR79" s="10" t="s">
        <v>652</v>
      </c>
      <c r="TT79" s="10" t="s">
        <v>653</v>
      </c>
      <c r="TV79" s="10" t="s">
        <v>654</v>
      </c>
      <c r="UE79" s="10" t="s">
        <v>1775</v>
      </c>
      <c r="UF79" s="10" t="s">
        <v>2317</v>
      </c>
      <c r="UG79" s="10" t="s">
        <v>1775</v>
      </c>
      <c r="UH79" s="10" t="s">
        <v>1775</v>
      </c>
      <c r="UK79" s="10" t="s">
        <v>2317</v>
      </c>
      <c r="UL79" s="10" t="s">
        <v>2317</v>
      </c>
      <c r="UM79" s="10" t="s">
        <v>2317</v>
      </c>
      <c r="UN79" s="10" t="s">
        <v>2318</v>
      </c>
      <c r="UQ79" s="10" t="s">
        <v>645</v>
      </c>
      <c r="UR79" s="10" t="s">
        <v>645</v>
      </c>
      <c r="US79" s="10" t="s">
        <v>658</v>
      </c>
      <c r="UT79" s="10" t="s">
        <v>659</v>
      </c>
      <c r="UV79" s="10" t="s">
        <v>572</v>
      </c>
      <c r="UW79" s="10" t="s">
        <v>630</v>
      </c>
      <c r="UX79" s="10" t="s">
        <v>660</v>
      </c>
      <c r="UY79" s="10" t="s">
        <v>572</v>
      </c>
      <c r="UZ79" s="10" t="s">
        <v>661</v>
      </c>
      <c r="VA79" s="10" t="s">
        <v>662</v>
      </c>
      <c r="VB79" s="10" t="s">
        <v>572</v>
      </c>
    </row>
    <row r="80" spans="1:574" s="10" customFormat="1" x14ac:dyDescent="0.25">
      <c r="A80" s="10" t="s">
        <v>572</v>
      </c>
      <c r="B80" s="10" t="s">
        <v>2358</v>
      </c>
      <c r="C80" s="10">
        <v>999</v>
      </c>
      <c r="D80" s="10" t="s">
        <v>2359</v>
      </c>
      <c r="E80" s="10">
        <v>999</v>
      </c>
      <c r="F80" s="10" t="s">
        <v>713</v>
      </c>
      <c r="G80" s="10" t="s">
        <v>713</v>
      </c>
      <c r="H80" s="10" t="s">
        <v>577</v>
      </c>
      <c r="I80" s="10" t="s">
        <v>578</v>
      </c>
      <c r="J80" s="10" t="s">
        <v>578</v>
      </c>
      <c r="K80" s="10" t="s">
        <v>572</v>
      </c>
      <c r="L80" s="10" t="s">
        <v>1954</v>
      </c>
      <c r="M80" s="10" t="s">
        <v>1954</v>
      </c>
      <c r="N80" s="10" t="s">
        <v>572</v>
      </c>
      <c r="Q80" s="10" t="s">
        <v>577</v>
      </c>
      <c r="T80" s="10" t="s">
        <v>572</v>
      </c>
      <c r="U80" s="14" t="s">
        <v>1781</v>
      </c>
      <c r="V80" s="14" t="s">
        <v>1781</v>
      </c>
      <c r="W80" s="10" t="s">
        <v>577</v>
      </c>
      <c r="X80" s="10">
        <v>310737020</v>
      </c>
      <c r="Y80" s="10">
        <v>310737020</v>
      </c>
      <c r="Z80" s="10" t="s">
        <v>577</v>
      </c>
      <c r="AA80" s="10" t="s">
        <v>581</v>
      </c>
      <c r="AB80" s="10" t="s">
        <v>581</v>
      </c>
      <c r="AC80" s="10" t="s">
        <v>577</v>
      </c>
      <c r="AD80" s="10" t="s">
        <v>582</v>
      </c>
      <c r="AE80" s="10" t="s">
        <v>582</v>
      </c>
      <c r="AF80" s="10" t="s">
        <v>577</v>
      </c>
      <c r="AG80" s="10" t="s">
        <v>583</v>
      </c>
      <c r="AH80" s="10" t="s">
        <v>583</v>
      </c>
      <c r="AI80" s="10" t="s">
        <v>572</v>
      </c>
      <c r="AL80" s="10" t="s">
        <v>572</v>
      </c>
      <c r="AO80" s="10" t="s">
        <v>577</v>
      </c>
      <c r="AP80" s="10">
        <v>2665</v>
      </c>
      <c r="AQ80" s="10">
        <v>550</v>
      </c>
      <c r="AR80" s="10" t="s">
        <v>577</v>
      </c>
      <c r="AS80" s="10" t="s">
        <v>586</v>
      </c>
      <c r="AT80" s="10" t="s">
        <v>586</v>
      </c>
      <c r="AU80" s="10" t="s">
        <v>572</v>
      </c>
      <c r="AV80" s="10" t="s">
        <v>587</v>
      </c>
      <c r="AW80" s="10" t="s">
        <v>587</v>
      </c>
      <c r="AX80" s="10" t="s">
        <v>572</v>
      </c>
      <c r="AY80" s="10" t="s">
        <v>588</v>
      </c>
      <c r="AZ80" s="10" t="s">
        <v>588</v>
      </c>
      <c r="BA80" s="10" t="s">
        <v>577</v>
      </c>
      <c r="BD80" s="10" t="s">
        <v>572</v>
      </c>
      <c r="BG80" s="10" t="s">
        <v>572</v>
      </c>
      <c r="BJ80" s="10" t="s">
        <v>572</v>
      </c>
      <c r="BM80" s="10" t="s">
        <v>577</v>
      </c>
      <c r="BP80" s="10" t="s">
        <v>577</v>
      </c>
      <c r="BS80" s="10" t="s">
        <v>577</v>
      </c>
      <c r="BU80" s="10">
        <v>28.4</v>
      </c>
      <c r="BV80" s="10">
        <v>120.62</v>
      </c>
      <c r="BW80" s="10">
        <v>156.79</v>
      </c>
      <c r="BX80" s="10">
        <v>30</v>
      </c>
      <c r="BY80" s="10">
        <v>30</v>
      </c>
      <c r="BZ80" s="10" t="s">
        <v>577</v>
      </c>
      <c r="CC80" s="10" t="s">
        <v>572</v>
      </c>
      <c r="CF80" s="10" t="s">
        <v>572</v>
      </c>
      <c r="CG80" s="10">
        <v>0</v>
      </c>
      <c r="CH80" s="10">
        <v>125</v>
      </c>
      <c r="CI80" s="10" t="s">
        <v>572</v>
      </c>
      <c r="CJ80" s="10">
        <v>450</v>
      </c>
      <c r="CK80" s="10">
        <v>134.06</v>
      </c>
      <c r="CL80" s="10" t="s">
        <v>572</v>
      </c>
      <c r="CM80" s="10">
        <v>450</v>
      </c>
      <c r="CN80" s="10">
        <v>134.06</v>
      </c>
      <c r="CO80" s="10" t="s">
        <v>577</v>
      </c>
      <c r="CP80" s="10">
        <v>125</v>
      </c>
      <c r="CQ80" s="10">
        <v>125</v>
      </c>
      <c r="CR80" s="10" t="s">
        <v>572</v>
      </c>
      <c r="CS80" s="10">
        <v>125</v>
      </c>
      <c r="CT80" s="10">
        <v>125</v>
      </c>
      <c r="CU80" s="10" t="s">
        <v>572</v>
      </c>
      <c r="CV80" s="10">
        <v>77.3</v>
      </c>
      <c r="CW80" s="10">
        <v>33.96</v>
      </c>
      <c r="CX80" s="10" t="s">
        <v>572</v>
      </c>
      <c r="CY80" s="10">
        <v>0</v>
      </c>
      <c r="CZ80" s="10">
        <v>125</v>
      </c>
      <c r="DA80" s="10" t="s">
        <v>577</v>
      </c>
      <c r="DB80" s="10">
        <v>245.88</v>
      </c>
      <c r="DC80" s="10">
        <v>88.08</v>
      </c>
      <c r="DD80" s="10" t="s">
        <v>572</v>
      </c>
      <c r="DE80" s="10">
        <v>80.25</v>
      </c>
      <c r="DF80" s="10">
        <v>261.75</v>
      </c>
      <c r="DG80" s="10" t="s">
        <v>577</v>
      </c>
      <c r="DJ80" s="10" t="s">
        <v>572</v>
      </c>
      <c r="DK80" s="10">
        <v>298.94</v>
      </c>
      <c r="DL80" s="10">
        <v>132.91999999999999</v>
      </c>
      <c r="DM80" s="10" t="s">
        <v>572</v>
      </c>
      <c r="DN80" s="10">
        <v>163.33000000000001</v>
      </c>
      <c r="DO80" s="10">
        <v>185.53</v>
      </c>
      <c r="DP80" s="10">
        <v>219.88</v>
      </c>
      <c r="DS80" s="10" t="s">
        <v>577</v>
      </c>
      <c r="DV80" s="10" t="s">
        <v>577</v>
      </c>
      <c r="DY80" s="10" t="s">
        <v>577</v>
      </c>
      <c r="EB80" s="10" t="s">
        <v>577</v>
      </c>
      <c r="EC80" s="10" t="s">
        <v>2318</v>
      </c>
      <c r="ED80" s="10" t="s">
        <v>2317</v>
      </c>
      <c r="EE80" s="10">
        <v>1479016</v>
      </c>
      <c r="EF80" s="10">
        <v>1479016</v>
      </c>
      <c r="EG80" s="10">
        <v>1740998</v>
      </c>
      <c r="EH80" s="10">
        <v>511355328560</v>
      </c>
      <c r="EI80" s="10" t="s">
        <v>2318</v>
      </c>
      <c r="EJ80" s="10" t="s">
        <v>1775</v>
      </c>
      <c r="EK80" s="10">
        <v>2</v>
      </c>
      <c r="EL80" s="10">
        <v>0</v>
      </c>
      <c r="EM80" s="10">
        <v>1</v>
      </c>
      <c r="EN80" s="10">
        <v>1</v>
      </c>
      <c r="EO80" s="10">
        <v>4336</v>
      </c>
      <c r="EP80" s="10">
        <v>4336</v>
      </c>
      <c r="EQ80" s="10" t="s">
        <v>607</v>
      </c>
      <c r="ER80" s="10" t="s">
        <v>607</v>
      </c>
      <c r="ES80" s="10" t="s">
        <v>608</v>
      </c>
      <c r="ET80" s="10" t="s">
        <v>608</v>
      </c>
      <c r="EW80" s="10">
        <v>0</v>
      </c>
      <c r="EX80" s="10">
        <v>0</v>
      </c>
      <c r="EY80" s="10" t="s">
        <v>2318</v>
      </c>
      <c r="EZ80" s="10" t="s">
        <v>1775</v>
      </c>
      <c r="FA80" s="10">
        <v>2</v>
      </c>
      <c r="FB80" s="10">
        <v>2</v>
      </c>
      <c r="FC80" s="10">
        <v>1</v>
      </c>
      <c r="FD80" s="10">
        <v>1</v>
      </c>
      <c r="FE80" s="10">
        <v>0</v>
      </c>
      <c r="FF80" s="10">
        <v>0</v>
      </c>
      <c r="FG80" s="10">
        <v>0</v>
      </c>
      <c r="FH80" s="10">
        <v>0</v>
      </c>
      <c r="FI80" s="10">
        <v>1</v>
      </c>
      <c r="FJ80" s="10">
        <v>1</v>
      </c>
      <c r="FK80" s="10">
        <v>0</v>
      </c>
      <c r="FL80" s="10">
        <v>0</v>
      </c>
      <c r="FM80" s="10" t="s">
        <v>1775</v>
      </c>
      <c r="FN80" s="10" t="s">
        <v>1775</v>
      </c>
      <c r="FO80" s="10">
        <v>3</v>
      </c>
      <c r="FP80" s="10">
        <v>3</v>
      </c>
      <c r="FS80" s="10">
        <v>262.99</v>
      </c>
      <c r="FT80" s="10">
        <v>262.99</v>
      </c>
      <c r="FY80" s="10">
        <v>1053847186</v>
      </c>
      <c r="FZ80" s="10">
        <v>1053847186</v>
      </c>
      <c r="GA80" s="10" t="s">
        <v>616</v>
      </c>
      <c r="GB80" s="10" t="s">
        <v>617</v>
      </c>
      <c r="GM80" s="10">
        <v>262.97000000000003</v>
      </c>
      <c r="GN80" s="10">
        <v>290.81</v>
      </c>
      <c r="GO80" s="10">
        <v>22.19</v>
      </c>
      <c r="GP80" s="10">
        <v>190.83</v>
      </c>
      <c r="GQ80" s="10" t="s">
        <v>576</v>
      </c>
      <c r="GR80" s="10" t="s">
        <v>576</v>
      </c>
      <c r="GS80" s="10" t="s">
        <v>620</v>
      </c>
      <c r="GT80" s="10" t="s">
        <v>620</v>
      </c>
      <c r="GU80" s="10" t="s">
        <v>621</v>
      </c>
      <c r="GV80" s="10" t="s">
        <v>621</v>
      </c>
      <c r="GW80" s="10" t="s">
        <v>622</v>
      </c>
      <c r="GX80" s="10" t="s">
        <v>622</v>
      </c>
      <c r="GY80" s="10" t="s">
        <v>623</v>
      </c>
      <c r="GZ80" s="10" t="s">
        <v>623</v>
      </c>
      <c r="HC80" s="10">
        <v>1</v>
      </c>
      <c r="HD80" s="10">
        <v>1</v>
      </c>
      <c r="HE80" s="10" t="s">
        <v>1775</v>
      </c>
      <c r="HF80" s="10" t="s">
        <v>1775</v>
      </c>
      <c r="HG80" s="10" t="s">
        <v>624</v>
      </c>
      <c r="HH80" s="10" t="s">
        <v>625</v>
      </c>
      <c r="HM80" s="10">
        <v>1479016</v>
      </c>
      <c r="HN80" s="10">
        <v>1479016</v>
      </c>
      <c r="HO80" s="10" t="s">
        <v>1775</v>
      </c>
      <c r="HP80" s="10" t="s">
        <v>2317</v>
      </c>
      <c r="HQ80" s="10" t="s">
        <v>627</v>
      </c>
      <c r="HR80" s="10" t="s">
        <v>627</v>
      </c>
      <c r="HS80" s="10" t="s">
        <v>2317</v>
      </c>
      <c r="HT80" s="10" t="s">
        <v>2318</v>
      </c>
      <c r="HU80" s="10" t="s">
        <v>587</v>
      </c>
      <c r="HV80" s="10" t="s">
        <v>587</v>
      </c>
      <c r="HW80" s="10">
        <v>243.4</v>
      </c>
      <c r="HX80" s="10">
        <v>221.41</v>
      </c>
      <c r="HY80" s="10">
        <v>65.709999999999994</v>
      </c>
      <c r="HZ80" s="10">
        <v>217.33</v>
      </c>
      <c r="IA80" s="10">
        <v>1164464350</v>
      </c>
      <c r="IB80" s="10">
        <v>1164464350</v>
      </c>
      <c r="IC80" s="10">
        <v>2</v>
      </c>
      <c r="ID80" s="10">
        <v>2</v>
      </c>
      <c r="IE80" s="10" t="s">
        <v>630</v>
      </c>
      <c r="IF80" s="10" t="s">
        <v>630</v>
      </c>
      <c r="IG80" s="10">
        <v>0</v>
      </c>
      <c r="IH80" s="10">
        <v>0</v>
      </c>
      <c r="IK80" s="10">
        <v>10.199999999999999</v>
      </c>
      <c r="IL80" s="10">
        <v>10.199999999999999</v>
      </c>
      <c r="IM80" s="10">
        <v>98500</v>
      </c>
      <c r="IN80" s="10">
        <v>98500</v>
      </c>
      <c r="IO80" s="10" t="s">
        <v>632</v>
      </c>
      <c r="IP80" s="10" t="s">
        <v>632</v>
      </c>
      <c r="IS80" s="10" t="s">
        <v>1775</v>
      </c>
      <c r="IT80" s="10" t="s">
        <v>1775</v>
      </c>
      <c r="IW80" s="10" t="s">
        <v>2318</v>
      </c>
      <c r="IX80" s="10" t="s">
        <v>2318</v>
      </c>
      <c r="IY80" s="10" t="s">
        <v>2317</v>
      </c>
      <c r="IZ80" s="10" t="s">
        <v>1775</v>
      </c>
      <c r="JA80" s="10" t="s">
        <v>634</v>
      </c>
      <c r="JC80" s="10" t="s">
        <v>1775</v>
      </c>
      <c r="JD80" s="10" t="s">
        <v>1775</v>
      </c>
      <c r="JE80" s="10" t="s">
        <v>635</v>
      </c>
      <c r="JF80" s="10" t="s">
        <v>635</v>
      </c>
      <c r="JG80" s="10">
        <v>18.260000000000002</v>
      </c>
      <c r="JH80" s="10">
        <v>102.41</v>
      </c>
      <c r="JI80" s="10">
        <v>254.82</v>
      </c>
      <c r="JJ80" s="10">
        <v>81.66</v>
      </c>
      <c r="JK80" s="10">
        <v>0</v>
      </c>
      <c r="JL80" s="10">
        <v>0</v>
      </c>
      <c r="JM80" s="10">
        <v>174.11</v>
      </c>
      <c r="JN80" s="10">
        <v>205.85</v>
      </c>
      <c r="JO80" s="10">
        <v>230.97</v>
      </c>
      <c r="JP80" s="10">
        <v>35.659999999999997</v>
      </c>
      <c r="JQ80" s="10">
        <v>0</v>
      </c>
      <c r="JR80" s="10">
        <v>0</v>
      </c>
      <c r="JS80" s="10">
        <v>0.1</v>
      </c>
      <c r="JT80" s="10">
        <v>0.1</v>
      </c>
      <c r="JU80" s="10">
        <v>186.21</v>
      </c>
      <c r="JV80" s="10">
        <v>238.15</v>
      </c>
      <c r="JW80" s="10">
        <v>52.55</v>
      </c>
      <c r="JX80" s="10">
        <v>217.89</v>
      </c>
      <c r="JY80" s="10">
        <v>18.5</v>
      </c>
      <c r="JZ80" s="10">
        <v>20.420000000000002</v>
      </c>
      <c r="KA80" s="10">
        <v>0</v>
      </c>
      <c r="KB80" s="10">
        <v>0</v>
      </c>
      <c r="KC80" s="10">
        <v>0</v>
      </c>
      <c r="KD80" s="10">
        <v>0</v>
      </c>
      <c r="KE80" s="10">
        <v>0</v>
      </c>
      <c r="KF80" s="10">
        <v>0</v>
      </c>
      <c r="KG80" s="10">
        <v>1</v>
      </c>
      <c r="KH80" s="10">
        <v>1.0001</v>
      </c>
      <c r="KI80" s="10">
        <v>2</v>
      </c>
      <c r="KJ80" s="10">
        <v>2</v>
      </c>
      <c r="KK80" s="10">
        <v>243.06</v>
      </c>
      <c r="KL80" s="10">
        <v>245.91</v>
      </c>
      <c r="KM80" s="10">
        <v>110.88</v>
      </c>
      <c r="KN80" s="10">
        <v>133.4</v>
      </c>
      <c r="KO80" s="10">
        <v>1.28</v>
      </c>
      <c r="KP80" s="10">
        <v>1.69</v>
      </c>
      <c r="KQ80" s="10">
        <v>0</v>
      </c>
      <c r="KR80" s="10">
        <v>0</v>
      </c>
      <c r="KS80" s="10">
        <v>0</v>
      </c>
      <c r="KT80" s="10">
        <v>0</v>
      </c>
      <c r="KU80" s="10">
        <v>132.79</v>
      </c>
      <c r="KV80" s="10">
        <v>101.89</v>
      </c>
      <c r="KW80" s="10">
        <v>265.64</v>
      </c>
      <c r="KX80" s="10">
        <v>153.87</v>
      </c>
      <c r="LQ80" s="10">
        <v>0</v>
      </c>
      <c r="LR80" s="10">
        <v>0</v>
      </c>
      <c r="LY80" s="10">
        <v>0</v>
      </c>
      <c r="LZ80" s="10">
        <v>0</v>
      </c>
      <c r="ME80" s="10" t="s">
        <v>645</v>
      </c>
      <c r="MF80" s="10" t="s">
        <v>645</v>
      </c>
      <c r="MG80" s="10" t="s">
        <v>587</v>
      </c>
      <c r="MH80" s="10" t="s">
        <v>587</v>
      </c>
      <c r="MI80" s="10" t="s">
        <v>576</v>
      </c>
      <c r="MJ80" s="10" t="s">
        <v>576</v>
      </c>
      <c r="MK80" s="10">
        <v>74.180000000000007</v>
      </c>
      <c r="ML80" s="10">
        <v>44.55</v>
      </c>
      <c r="MQ80" s="10">
        <v>0</v>
      </c>
      <c r="MR80" s="10">
        <v>0</v>
      </c>
      <c r="MS80" s="10">
        <v>186.81</v>
      </c>
      <c r="MT80" s="10">
        <v>257.97000000000003</v>
      </c>
      <c r="NG80" s="10" t="s">
        <v>2318</v>
      </c>
      <c r="NH80" s="10" t="s">
        <v>2318</v>
      </c>
      <c r="NI80" s="10">
        <v>246</v>
      </c>
      <c r="NJ80" s="10">
        <v>123534</v>
      </c>
      <c r="NO80" s="10">
        <v>999</v>
      </c>
      <c r="NP80" s="10">
        <v>999</v>
      </c>
      <c r="NQ80" s="10">
        <v>75</v>
      </c>
      <c r="NR80" s="10">
        <v>75</v>
      </c>
      <c r="NS80" s="10">
        <v>0</v>
      </c>
      <c r="NT80" s="10">
        <v>0</v>
      </c>
      <c r="NU80" s="10">
        <v>0</v>
      </c>
      <c r="NV80" s="10">
        <v>0</v>
      </c>
      <c r="NW80" s="10">
        <v>0</v>
      </c>
      <c r="NX80" s="10">
        <v>0</v>
      </c>
      <c r="NY80" s="10">
        <v>0</v>
      </c>
      <c r="NZ80" s="10">
        <v>0</v>
      </c>
      <c r="OM80" s="10" t="s">
        <v>1775</v>
      </c>
      <c r="ON80" s="10" t="s">
        <v>2317</v>
      </c>
      <c r="OW80" s="10" t="s">
        <v>649</v>
      </c>
      <c r="OX80" s="10" t="s">
        <v>649</v>
      </c>
      <c r="PA80" s="10">
        <v>1</v>
      </c>
      <c r="PB80" s="10">
        <v>0</v>
      </c>
      <c r="PK80" s="10">
        <v>0</v>
      </c>
      <c r="PL80" s="10">
        <v>10.199999999999999</v>
      </c>
      <c r="PM80" s="10">
        <v>2.5</v>
      </c>
      <c r="PN80" s="10">
        <v>2.5</v>
      </c>
      <c r="PQ80" s="10" t="s">
        <v>2317</v>
      </c>
      <c r="PR80" s="10" t="s">
        <v>1775</v>
      </c>
      <c r="PU80" s="10">
        <v>0</v>
      </c>
      <c r="PV80" s="10">
        <v>0</v>
      </c>
      <c r="PW80" s="10">
        <v>0</v>
      </c>
      <c r="PX80" s="10">
        <v>0</v>
      </c>
      <c r="QC80" s="10">
        <v>239.49</v>
      </c>
      <c r="QD80" s="10">
        <v>170.54</v>
      </c>
      <c r="QF80" s="10">
        <v>1</v>
      </c>
      <c r="QH80" s="10" t="s">
        <v>652</v>
      </c>
      <c r="QJ80" s="10" t="s">
        <v>653</v>
      </c>
      <c r="QL80" s="10" t="s">
        <v>654</v>
      </c>
      <c r="QM80" s="10">
        <v>0</v>
      </c>
      <c r="QN80" s="10">
        <v>0</v>
      </c>
      <c r="QO80" s="10">
        <v>0</v>
      </c>
      <c r="QP80" s="10">
        <v>402.96</v>
      </c>
      <c r="QQ80" s="10">
        <v>120.28</v>
      </c>
      <c r="QR80" s="10">
        <v>72.83</v>
      </c>
      <c r="QS80" s="10">
        <v>0</v>
      </c>
      <c r="QT80" s="10">
        <v>0</v>
      </c>
      <c r="QU80" s="10">
        <v>4.03</v>
      </c>
      <c r="QV80" s="10">
        <v>4.03</v>
      </c>
      <c r="QW80" s="10">
        <v>1</v>
      </c>
      <c r="QX80" s="10">
        <v>0</v>
      </c>
      <c r="QY80" s="10">
        <v>2</v>
      </c>
      <c r="RA80" s="10">
        <v>57.25</v>
      </c>
      <c r="RB80" s="10">
        <v>143.27000000000001</v>
      </c>
      <c r="RC80" s="10">
        <v>125</v>
      </c>
      <c r="RD80" s="10">
        <v>125</v>
      </c>
      <c r="RE80" s="10" t="s">
        <v>2317</v>
      </c>
      <c r="RF80" s="10" t="s">
        <v>2318</v>
      </c>
      <c r="RG80" s="10">
        <v>0</v>
      </c>
      <c r="RH80" s="10">
        <v>0</v>
      </c>
      <c r="RI80" s="10">
        <v>0</v>
      </c>
      <c r="RJ80" s="10">
        <v>0</v>
      </c>
      <c r="RK80" s="10" t="s">
        <v>1775</v>
      </c>
      <c r="RL80" s="10" t="s">
        <v>1775</v>
      </c>
      <c r="RM80" s="10">
        <v>0</v>
      </c>
      <c r="RN80" s="10">
        <v>0</v>
      </c>
      <c r="RO80" s="10">
        <v>0</v>
      </c>
      <c r="RP80" s="10">
        <v>0</v>
      </c>
      <c r="RQ80" s="10" t="s">
        <v>2317</v>
      </c>
      <c r="RR80" s="10" t="s">
        <v>2318</v>
      </c>
      <c r="RS80" s="10" t="s">
        <v>2317</v>
      </c>
      <c r="RT80" s="10" t="s">
        <v>2318</v>
      </c>
      <c r="RU80" s="10">
        <v>128.84</v>
      </c>
      <c r="RV80" s="10">
        <v>81.319999999999993</v>
      </c>
      <c r="RW80" s="10">
        <v>295.8</v>
      </c>
      <c r="RX80" s="10">
        <v>35.409999999999997</v>
      </c>
      <c r="RY80" s="10">
        <v>0</v>
      </c>
      <c r="RZ80" s="10">
        <v>0</v>
      </c>
      <c r="SA80" s="10">
        <v>121.6</v>
      </c>
      <c r="SB80" s="10">
        <v>235.82</v>
      </c>
      <c r="SC80" s="10">
        <v>143.72</v>
      </c>
      <c r="SD80" s="10">
        <v>285.73</v>
      </c>
      <c r="SE80" s="10">
        <v>0</v>
      </c>
      <c r="SF80" s="10">
        <v>0</v>
      </c>
      <c r="SG80" s="10">
        <v>0</v>
      </c>
      <c r="SH80" s="10">
        <v>0</v>
      </c>
      <c r="SK80" s="10">
        <v>0</v>
      </c>
      <c r="SL80" s="10">
        <v>0</v>
      </c>
      <c r="SM80" s="10">
        <v>0</v>
      </c>
      <c r="SN80" s="10">
        <v>0</v>
      </c>
      <c r="SO80" s="10">
        <v>0</v>
      </c>
      <c r="SP80" s="10">
        <v>0</v>
      </c>
      <c r="SS80" s="10">
        <v>1</v>
      </c>
      <c r="ST80" s="10">
        <v>1</v>
      </c>
      <c r="SU80" s="10" t="s">
        <v>657</v>
      </c>
      <c r="SV80" s="10" t="s">
        <v>657</v>
      </c>
      <c r="TR80" s="10" t="s">
        <v>652</v>
      </c>
      <c r="TT80" s="10" t="s">
        <v>653</v>
      </c>
      <c r="TV80" s="10" t="s">
        <v>654</v>
      </c>
      <c r="UE80" s="10" t="s">
        <v>2318</v>
      </c>
      <c r="UF80" s="10" t="s">
        <v>2318</v>
      </c>
      <c r="UG80" s="10" t="s">
        <v>2318</v>
      </c>
      <c r="UH80" s="10" t="s">
        <v>2318</v>
      </c>
      <c r="UK80" s="10" t="s">
        <v>2317</v>
      </c>
      <c r="UL80" s="10" t="s">
        <v>1775</v>
      </c>
      <c r="UM80" s="10" t="s">
        <v>1775</v>
      </c>
      <c r="UN80" s="10" t="s">
        <v>2317</v>
      </c>
      <c r="UQ80" s="10" t="s">
        <v>645</v>
      </c>
      <c r="UR80" s="10" t="s">
        <v>645</v>
      </c>
      <c r="US80" s="10" t="s">
        <v>658</v>
      </c>
      <c r="UT80" s="10" t="s">
        <v>659</v>
      </c>
      <c r="UV80" s="10" t="s">
        <v>572</v>
      </c>
      <c r="UW80" s="10" t="s">
        <v>630</v>
      </c>
      <c r="UX80" s="10" t="s">
        <v>660</v>
      </c>
      <c r="UY80" s="10" t="s">
        <v>572</v>
      </c>
      <c r="UZ80" s="10" t="s">
        <v>661</v>
      </c>
      <c r="VA80" s="10" t="s">
        <v>662</v>
      </c>
      <c r="VB80" s="10" t="s">
        <v>572</v>
      </c>
    </row>
    <row r="81" spans="1:574" s="10" customFormat="1" x14ac:dyDescent="0.25">
      <c r="A81" s="10" t="s">
        <v>572</v>
      </c>
      <c r="B81" s="10" t="s">
        <v>2360</v>
      </c>
      <c r="C81" s="10">
        <v>999</v>
      </c>
      <c r="D81" s="10" t="s">
        <v>2361</v>
      </c>
      <c r="E81" s="10">
        <v>999</v>
      </c>
      <c r="F81" s="10" t="s">
        <v>713</v>
      </c>
      <c r="G81" s="10" t="s">
        <v>713</v>
      </c>
      <c r="H81" s="10" t="s">
        <v>572</v>
      </c>
      <c r="I81" s="10" t="s">
        <v>578</v>
      </c>
      <c r="J81" s="10" t="s">
        <v>578</v>
      </c>
      <c r="K81" s="10" t="s">
        <v>572</v>
      </c>
      <c r="L81" s="10" t="s">
        <v>1954</v>
      </c>
      <c r="M81" s="10" t="s">
        <v>1954</v>
      </c>
      <c r="N81" s="10" t="s">
        <v>577</v>
      </c>
      <c r="Q81" s="10" t="s">
        <v>572</v>
      </c>
      <c r="T81" s="10" t="s">
        <v>572</v>
      </c>
      <c r="U81" s="14" t="s">
        <v>1781</v>
      </c>
      <c r="V81" s="14" t="s">
        <v>1781</v>
      </c>
      <c r="W81" s="10" t="s">
        <v>577</v>
      </c>
      <c r="X81" s="10">
        <v>310737020</v>
      </c>
      <c r="Y81" s="10">
        <v>310737020</v>
      </c>
      <c r="Z81" s="10" t="s">
        <v>572</v>
      </c>
      <c r="AA81" s="10" t="s">
        <v>581</v>
      </c>
      <c r="AB81" s="10" t="s">
        <v>581</v>
      </c>
      <c r="AC81" s="10" t="s">
        <v>577</v>
      </c>
      <c r="AD81" s="10" t="s">
        <v>582</v>
      </c>
      <c r="AE81" s="10" t="s">
        <v>582</v>
      </c>
      <c r="AF81" s="10" t="s">
        <v>572</v>
      </c>
      <c r="AG81" s="10" t="s">
        <v>583</v>
      </c>
      <c r="AH81" s="10" t="s">
        <v>583</v>
      </c>
      <c r="AI81" s="10" t="s">
        <v>577</v>
      </c>
      <c r="AL81" s="10" t="s">
        <v>572</v>
      </c>
      <c r="AO81" s="10" t="s">
        <v>577</v>
      </c>
      <c r="AP81" s="10">
        <v>2665</v>
      </c>
      <c r="AQ81" s="10">
        <v>550</v>
      </c>
      <c r="AR81" s="10" t="s">
        <v>572</v>
      </c>
      <c r="AS81" s="10" t="s">
        <v>586</v>
      </c>
      <c r="AT81" s="10" t="s">
        <v>586</v>
      </c>
      <c r="AU81" s="10" t="s">
        <v>572</v>
      </c>
      <c r="AV81" s="10" t="s">
        <v>587</v>
      </c>
      <c r="AW81" s="10" t="s">
        <v>587</v>
      </c>
      <c r="AX81" s="10" t="s">
        <v>577</v>
      </c>
      <c r="AY81" s="10" t="s">
        <v>588</v>
      </c>
      <c r="AZ81" s="10" t="s">
        <v>588</v>
      </c>
      <c r="BA81" s="10" t="s">
        <v>572</v>
      </c>
      <c r="BD81" s="10" t="s">
        <v>572</v>
      </c>
      <c r="BG81" s="10" t="s">
        <v>577</v>
      </c>
      <c r="BJ81" s="10" t="s">
        <v>572</v>
      </c>
      <c r="BM81" s="10" t="s">
        <v>577</v>
      </c>
      <c r="BP81" s="10" t="s">
        <v>577</v>
      </c>
      <c r="BS81" s="10" t="s">
        <v>577</v>
      </c>
      <c r="BU81" s="10">
        <v>166.56</v>
      </c>
      <c r="BV81" s="10">
        <v>179.74</v>
      </c>
      <c r="BW81" s="10">
        <v>263.26</v>
      </c>
      <c r="BX81" s="10">
        <v>30</v>
      </c>
      <c r="BY81" s="10">
        <v>30</v>
      </c>
      <c r="BZ81" s="10" t="s">
        <v>577</v>
      </c>
      <c r="CC81" s="10" t="s">
        <v>577</v>
      </c>
      <c r="CF81" s="10" t="s">
        <v>577</v>
      </c>
      <c r="CG81" s="10">
        <v>0</v>
      </c>
      <c r="CH81" s="10">
        <v>125</v>
      </c>
      <c r="CI81" s="10" t="s">
        <v>577</v>
      </c>
      <c r="CJ81" s="10">
        <v>450</v>
      </c>
      <c r="CK81" s="10">
        <v>134.06</v>
      </c>
      <c r="CL81" s="10" t="s">
        <v>572</v>
      </c>
      <c r="CM81" s="10">
        <v>450</v>
      </c>
      <c r="CN81" s="10">
        <v>134.06</v>
      </c>
      <c r="CO81" s="10" t="s">
        <v>577</v>
      </c>
      <c r="CP81" s="10">
        <v>125</v>
      </c>
      <c r="CQ81" s="10">
        <v>125</v>
      </c>
      <c r="CR81" s="10" t="s">
        <v>577</v>
      </c>
      <c r="CS81" s="10">
        <v>125</v>
      </c>
      <c r="CT81" s="10">
        <v>125</v>
      </c>
      <c r="CU81" s="10" t="s">
        <v>572</v>
      </c>
      <c r="CV81" s="10">
        <v>77.650000000000006</v>
      </c>
      <c r="CW81" s="10">
        <v>97.18</v>
      </c>
      <c r="CX81" s="10" t="s">
        <v>572</v>
      </c>
      <c r="CY81" s="10">
        <v>0</v>
      </c>
      <c r="CZ81" s="10">
        <v>125</v>
      </c>
      <c r="DA81" s="10" t="s">
        <v>577</v>
      </c>
      <c r="DB81" s="10">
        <v>83.48</v>
      </c>
      <c r="DC81" s="10">
        <v>206.49</v>
      </c>
      <c r="DD81" s="10" t="s">
        <v>572</v>
      </c>
      <c r="DE81" s="10">
        <v>263.5</v>
      </c>
      <c r="DF81" s="10">
        <v>128.51</v>
      </c>
      <c r="DG81" s="10" t="s">
        <v>572</v>
      </c>
      <c r="DJ81" s="10" t="s">
        <v>577</v>
      </c>
      <c r="DK81" s="10">
        <v>75.87</v>
      </c>
      <c r="DL81" s="10">
        <v>47.42</v>
      </c>
      <c r="DM81" s="10" t="s">
        <v>572</v>
      </c>
      <c r="DN81" s="10">
        <v>77.209999999999994</v>
      </c>
      <c r="DO81" s="10">
        <v>9.69</v>
      </c>
      <c r="DP81" s="10">
        <v>106.44</v>
      </c>
      <c r="DS81" s="10" t="s">
        <v>572</v>
      </c>
      <c r="DV81" s="10" t="s">
        <v>572</v>
      </c>
      <c r="DY81" s="10" t="s">
        <v>577</v>
      </c>
      <c r="EB81" s="10" t="s">
        <v>572</v>
      </c>
      <c r="EC81" s="10" t="s">
        <v>2317</v>
      </c>
      <c r="ED81" s="10" t="s">
        <v>2317</v>
      </c>
      <c r="EE81" s="10">
        <v>1479016</v>
      </c>
      <c r="EF81" s="10">
        <v>1479016</v>
      </c>
      <c r="EG81" s="10">
        <v>1740998</v>
      </c>
      <c r="EH81" s="10">
        <v>511355328560</v>
      </c>
      <c r="EI81" s="10" t="s">
        <v>2318</v>
      </c>
      <c r="EJ81" s="10" t="s">
        <v>2318</v>
      </c>
      <c r="EK81" s="10">
        <v>2</v>
      </c>
      <c r="EL81" s="10">
        <v>0</v>
      </c>
      <c r="EM81" s="10">
        <v>1</v>
      </c>
      <c r="EN81" s="10">
        <v>1</v>
      </c>
      <c r="EO81" s="10">
        <v>4336</v>
      </c>
      <c r="EP81" s="10">
        <v>4336</v>
      </c>
      <c r="EQ81" s="10" t="s">
        <v>607</v>
      </c>
      <c r="ER81" s="10" t="s">
        <v>607</v>
      </c>
      <c r="ES81" s="10" t="s">
        <v>608</v>
      </c>
      <c r="ET81" s="10" t="s">
        <v>608</v>
      </c>
      <c r="EW81" s="10">
        <v>0</v>
      </c>
      <c r="EX81" s="10">
        <v>0</v>
      </c>
      <c r="EY81" s="10" t="s">
        <v>1775</v>
      </c>
      <c r="EZ81" s="10" t="s">
        <v>2317</v>
      </c>
      <c r="FA81" s="10">
        <v>2</v>
      </c>
      <c r="FB81" s="10">
        <v>2</v>
      </c>
      <c r="FC81" s="10">
        <v>1</v>
      </c>
      <c r="FD81" s="10">
        <v>1</v>
      </c>
      <c r="FE81" s="10">
        <v>0</v>
      </c>
      <c r="FF81" s="10">
        <v>0</v>
      </c>
      <c r="FG81" s="10">
        <v>0</v>
      </c>
      <c r="FH81" s="10">
        <v>0</v>
      </c>
      <c r="FI81" s="10">
        <v>1</v>
      </c>
      <c r="FJ81" s="10">
        <v>1</v>
      </c>
      <c r="FK81" s="10">
        <v>0</v>
      </c>
      <c r="FL81" s="10">
        <v>0</v>
      </c>
      <c r="FM81" s="10" t="s">
        <v>2318</v>
      </c>
      <c r="FN81" s="10" t="s">
        <v>1775</v>
      </c>
      <c r="FO81" s="10">
        <v>3</v>
      </c>
      <c r="FP81" s="10">
        <v>3</v>
      </c>
      <c r="FS81" s="10">
        <v>262.99</v>
      </c>
      <c r="FT81" s="10">
        <v>262.99</v>
      </c>
      <c r="FY81" s="10">
        <v>1053847186</v>
      </c>
      <c r="FZ81" s="10">
        <v>1053847186</v>
      </c>
      <c r="GA81" s="10" t="s">
        <v>616</v>
      </c>
      <c r="GB81" s="10" t="s">
        <v>617</v>
      </c>
      <c r="GM81" s="10">
        <v>132.62</v>
      </c>
      <c r="GN81" s="10">
        <v>68.19</v>
      </c>
      <c r="GO81" s="10">
        <v>99.11</v>
      </c>
      <c r="GP81" s="10">
        <v>196.84</v>
      </c>
      <c r="GQ81" s="10" t="s">
        <v>576</v>
      </c>
      <c r="GR81" s="10" t="s">
        <v>576</v>
      </c>
      <c r="GS81" s="10" t="s">
        <v>620</v>
      </c>
      <c r="GT81" s="10" t="s">
        <v>620</v>
      </c>
      <c r="GU81" s="10" t="s">
        <v>621</v>
      </c>
      <c r="GV81" s="10" t="s">
        <v>621</v>
      </c>
      <c r="GW81" s="10" t="s">
        <v>622</v>
      </c>
      <c r="GX81" s="10" t="s">
        <v>622</v>
      </c>
      <c r="GY81" s="10" t="s">
        <v>623</v>
      </c>
      <c r="GZ81" s="10" t="s">
        <v>623</v>
      </c>
      <c r="HC81" s="10">
        <v>1</v>
      </c>
      <c r="HD81" s="10">
        <v>1</v>
      </c>
      <c r="HE81" s="10" t="s">
        <v>1775</v>
      </c>
      <c r="HF81" s="10" t="s">
        <v>2318</v>
      </c>
      <c r="HG81" s="10" t="s">
        <v>624</v>
      </c>
      <c r="HH81" s="10" t="s">
        <v>625</v>
      </c>
      <c r="HM81" s="10">
        <v>1479016</v>
      </c>
      <c r="HN81" s="10">
        <v>1479016</v>
      </c>
      <c r="HO81" s="10" t="s">
        <v>2318</v>
      </c>
      <c r="HP81" s="10" t="s">
        <v>2318</v>
      </c>
      <c r="HQ81" s="10" t="s">
        <v>627</v>
      </c>
      <c r="HR81" s="10" t="s">
        <v>627</v>
      </c>
      <c r="HS81" s="10" t="s">
        <v>2318</v>
      </c>
      <c r="HT81" s="10" t="s">
        <v>2318</v>
      </c>
      <c r="HU81" s="10" t="s">
        <v>587</v>
      </c>
      <c r="HV81" s="10" t="s">
        <v>587</v>
      </c>
      <c r="HW81" s="10">
        <v>155.57</v>
      </c>
      <c r="HX81" s="10">
        <v>142.16</v>
      </c>
      <c r="HY81" s="10">
        <v>199.03</v>
      </c>
      <c r="HZ81" s="10">
        <v>282.63</v>
      </c>
      <c r="IA81" s="10">
        <v>1164464350</v>
      </c>
      <c r="IB81" s="10">
        <v>1164464350</v>
      </c>
      <c r="IC81" s="10">
        <v>2</v>
      </c>
      <c r="ID81" s="10">
        <v>2</v>
      </c>
      <c r="IE81" s="10" t="s">
        <v>630</v>
      </c>
      <c r="IF81" s="10" t="s">
        <v>630</v>
      </c>
      <c r="IG81" s="10">
        <v>0</v>
      </c>
      <c r="IH81" s="10">
        <v>0</v>
      </c>
      <c r="IK81" s="10">
        <v>10.199999999999999</v>
      </c>
      <c r="IL81" s="10">
        <v>10.199999999999999</v>
      </c>
      <c r="IM81" s="10">
        <v>98500</v>
      </c>
      <c r="IN81" s="10">
        <v>98500</v>
      </c>
      <c r="IO81" s="10" t="s">
        <v>632</v>
      </c>
      <c r="IP81" s="10" t="s">
        <v>632</v>
      </c>
      <c r="IS81" s="10" t="s">
        <v>2318</v>
      </c>
      <c r="IT81" s="10" t="s">
        <v>2317</v>
      </c>
      <c r="IW81" s="10" t="s">
        <v>2317</v>
      </c>
      <c r="IX81" s="10" t="s">
        <v>2318</v>
      </c>
      <c r="IY81" s="10" t="s">
        <v>2318</v>
      </c>
      <c r="IZ81" s="10" t="s">
        <v>1775</v>
      </c>
      <c r="JA81" s="10" t="s">
        <v>634</v>
      </c>
      <c r="JC81" s="10" t="s">
        <v>2317</v>
      </c>
      <c r="JD81" s="10" t="s">
        <v>2317</v>
      </c>
      <c r="JE81" s="10" t="s">
        <v>635</v>
      </c>
      <c r="JF81" s="10" t="s">
        <v>635</v>
      </c>
      <c r="JG81" s="10">
        <v>194.17</v>
      </c>
      <c r="JH81" s="10">
        <v>201.56</v>
      </c>
      <c r="JI81" s="10">
        <v>268.51</v>
      </c>
      <c r="JJ81" s="10">
        <v>18.73</v>
      </c>
      <c r="JK81" s="10">
        <v>0</v>
      </c>
      <c r="JL81" s="10">
        <v>0</v>
      </c>
      <c r="JM81" s="10">
        <v>116.56</v>
      </c>
      <c r="JN81" s="10">
        <v>175.73</v>
      </c>
      <c r="JO81" s="10">
        <v>281.07</v>
      </c>
      <c r="JP81" s="10">
        <v>124.52</v>
      </c>
      <c r="JQ81" s="10">
        <v>0</v>
      </c>
      <c r="JR81" s="10">
        <v>0</v>
      </c>
      <c r="JS81" s="10">
        <v>0.1</v>
      </c>
      <c r="JT81" s="10">
        <v>0.1</v>
      </c>
      <c r="JU81" s="10">
        <v>99.04</v>
      </c>
      <c r="JV81" s="10">
        <v>209.91</v>
      </c>
      <c r="JW81" s="10">
        <v>69.400000000000006</v>
      </c>
      <c r="JX81" s="10">
        <v>86.36</v>
      </c>
      <c r="JY81" s="10">
        <v>82.04</v>
      </c>
      <c r="JZ81" s="10">
        <v>181.15</v>
      </c>
      <c r="KA81" s="10">
        <v>0</v>
      </c>
      <c r="KB81" s="10">
        <v>0</v>
      </c>
      <c r="KC81" s="10">
        <v>0</v>
      </c>
      <c r="KD81" s="10">
        <v>0</v>
      </c>
      <c r="KE81" s="10">
        <v>0</v>
      </c>
      <c r="KF81" s="10">
        <v>0</v>
      </c>
      <c r="KG81" s="10">
        <v>1</v>
      </c>
      <c r="KH81" s="10">
        <v>1.0001</v>
      </c>
      <c r="KI81" s="10">
        <v>2</v>
      </c>
      <c r="KJ81" s="10">
        <v>2</v>
      </c>
      <c r="KK81" s="10">
        <v>3.27</v>
      </c>
      <c r="KL81" s="10">
        <v>230.31</v>
      </c>
      <c r="KM81" s="10">
        <v>172.35</v>
      </c>
      <c r="KN81" s="10">
        <v>180.28</v>
      </c>
      <c r="KO81" s="10">
        <v>1.28</v>
      </c>
      <c r="KP81" s="10">
        <v>1.69</v>
      </c>
      <c r="KQ81" s="10">
        <v>0</v>
      </c>
      <c r="KR81" s="10">
        <v>0</v>
      </c>
      <c r="KS81" s="10">
        <v>0</v>
      </c>
      <c r="KT81" s="10">
        <v>0</v>
      </c>
      <c r="KU81" s="10">
        <v>298.70999999999998</v>
      </c>
      <c r="KV81" s="10">
        <v>22.56</v>
      </c>
      <c r="KW81" s="10">
        <v>79.790000000000006</v>
      </c>
      <c r="KX81" s="10">
        <v>170.43</v>
      </c>
      <c r="LQ81" s="10">
        <v>0</v>
      </c>
      <c r="LR81" s="10">
        <v>0</v>
      </c>
      <c r="LY81" s="10">
        <v>0</v>
      </c>
      <c r="LZ81" s="10">
        <v>0</v>
      </c>
      <c r="ME81" s="10" t="s">
        <v>645</v>
      </c>
      <c r="MF81" s="10" t="s">
        <v>645</v>
      </c>
      <c r="MG81" s="10" t="s">
        <v>587</v>
      </c>
      <c r="MH81" s="10" t="s">
        <v>587</v>
      </c>
      <c r="MI81" s="10" t="s">
        <v>576</v>
      </c>
      <c r="MJ81" s="10" t="s">
        <v>576</v>
      </c>
      <c r="MK81" s="10">
        <v>132.58000000000001</v>
      </c>
      <c r="ML81" s="10">
        <v>218.4</v>
      </c>
      <c r="MQ81" s="10">
        <v>0</v>
      </c>
      <c r="MR81" s="10">
        <v>0</v>
      </c>
      <c r="MS81" s="10">
        <v>296.07</v>
      </c>
      <c r="MT81" s="10">
        <v>251.89</v>
      </c>
      <c r="NG81" s="10" t="s">
        <v>1775</v>
      </c>
      <c r="NH81" s="10" t="s">
        <v>2317</v>
      </c>
      <c r="NI81" s="10">
        <v>246</v>
      </c>
      <c r="NJ81" s="10">
        <v>123534</v>
      </c>
      <c r="NO81" s="10">
        <v>999</v>
      </c>
      <c r="NP81" s="10">
        <v>999</v>
      </c>
      <c r="NQ81" s="10">
        <v>75</v>
      </c>
      <c r="NR81" s="10">
        <v>75</v>
      </c>
      <c r="NS81" s="10">
        <v>0</v>
      </c>
      <c r="NT81" s="10">
        <v>0</v>
      </c>
      <c r="NU81" s="10">
        <v>0</v>
      </c>
      <c r="NV81" s="10">
        <v>0</v>
      </c>
      <c r="NW81" s="10">
        <v>0</v>
      </c>
      <c r="NX81" s="10">
        <v>0</v>
      </c>
      <c r="NY81" s="10">
        <v>0</v>
      </c>
      <c r="NZ81" s="10">
        <v>0</v>
      </c>
      <c r="OM81" s="10" t="s">
        <v>2318</v>
      </c>
      <c r="ON81" s="10" t="s">
        <v>2318</v>
      </c>
      <c r="OW81" s="10" t="s">
        <v>649</v>
      </c>
      <c r="OX81" s="10" t="s">
        <v>649</v>
      </c>
      <c r="PA81" s="10">
        <v>1</v>
      </c>
      <c r="PB81" s="10">
        <v>0</v>
      </c>
      <c r="PK81" s="10">
        <v>0</v>
      </c>
      <c r="PL81" s="10">
        <v>10.199999999999999</v>
      </c>
      <c r="PM81" s="10">
        <v>2.5</v>
      </c>
      <c r="PN81" s="10">
        <v>2.5</v>
      </c>
      <c r="PQ81" s="10" t="s">
        <v>2318</v>
      </c>
      <c r="PR81" s="10" t="s">
        <v>1775</v>
      </c>
      <c r="PU81" s="10">
        <v>0</v>
      </c>
      <c r="PV81" s="10">
        <v>0</v>
      </c>
      <c r="PW81" s="10">
        <v>0</v>
      </c>
      <c r="PX81" s="10">
        <v>0</v>
      </c>
      <c r="QC81" s="10">
        <v>120.91</v>
      </c>
      <c r="QD81" s="10">
        <v>28.23</v>
      </c>
      <c r="QF81" s="10">
        <v>1</v>
      </c>
      <c r="QH81" s="10" t="s">
        <v>652</v>
      </c>
      <c r="QJ81" s="10" t="s">
        <v>653</v>
      </c>
      <c r="QL81" s="10" t="s">
        <v>654</v>
      </c>
      <c r="QM81" s="10">
        <v>0</v>
      </c>
      <c r="QN81" s="10">
        <v>0</v>
      </c>
      <c r="QO81" s="10">
        <v>0</v>
      </c>
      <c r="QP81" s="10">
        <v>402.96</v>
      </c>
      <c r="QQ81" s="10">
        <v>67.42</v>
      </c>
      <c r="QR81" s="10">
        <v>169.07</v>
      </c>
      <c r="QS81" s="10">
        <v>0</v>
      </c>
      <c r="QT81" s="10">
        <v>0</v>
      </c>
      <c r="QU81" s="10">
        <v>4.03</v>
      </c>
      <c r="QV81" s="10">
        <v>4.03</v>
      </c>
      <c r="QW81" s="10">
        <v>1</v>
      </c>
      <c r="QX81" s="10">
        <v>0</v>
      </c>
      <c r="QY81" s="10">
        <v>2</v>
      </c>
      <c r="RA81" s="10">
        <v>297.08</v>
      </c>
      <c r="RB81" s="10">
        <v>214.6</v>
      </c>
      <c r="RC81" s="10">
        <v>125</v>
      </c>
      <c r="RD81" s="10">
        <v>125</v>
      </c>
      <c r="RE81" s="10" t="s">
        <v>2318</v>
      </c>
      <c r="RF81" s="10" t="s">
        <v>2317</v>
      </c>
      <c r="RG81" s="10">
        <v>0</v>
      </c>
      <c r="RH81" s="10">
        <v>0</v>
      </c>
      <c r="RI81" s="10">
        <v>0</v>
      </c>
      <c r="RJ81" s="10">
        <v>0</v>
      </c>
      <c r="RK81" s="10" t="s">
        <v>1775</v>
      </c>
      <c r="RL81" s="10" t="s">
        <v>2318</v>
      </c>
      <c r="RM81" s="10">
        <v>0</v>
      </c>
      <c r="RN81" s="10">
        <v>0</v>
      </c>
      <c r="RO81" s="10">
        <v>0</v>
      </c>
      <c r="RP81" s="10">
        <v>0</v>
      </c>
      <c r="RQ81" s="10" t="s">
        <v>2317</v>
      </c>
      <c r="RR81" s="10" t="s">
        <v>1775</v>
      </c>
      <c r="RS81" s="10" t="s">
        <v>2317</v>
      </c>
      <c r="RT81" s="10" t="s">
        <v>2318</v>
      </c>
      <c r="RU81" s="10">
        <v>74.67</v>
      </c>
      <c r="RV81" s="10">
        <v>107.58</v>
      </c>
      <c r="RW81" s="10">
        <v>295.33</v>
      </c>
      <c r="RX81" s="10">
        <v>299.33</v>
      </c>
      <c r="RY81" s="10">
        <v>0</v>
      </c>
      <c r="RZ81" s="10">
        <v>0</v>
      </c>
      <c r="SA81" s="10">
        <v>15.58</v>
      </c>
      <c r="SB81" s="10">
        <v>203.02</v>
      </c>
      <c r="SC81" s="10">
        <v>100.25</v>
      </c>
      <c r="SD81" s="10">
        <v>142</v>
      </c>
      <c r="SE81" s="10">
        <v>0</v>
      </c>
      <c r="SF81" s="10">
        <v>0</v>
      </c>
      <c r="SG81" s="10">
        <v>0</v>
      </c>
      <c r="SH81" s="10">
        <v>0</v>
      </c>
      <c r="SK81" s="10">
        <v>0</v>
      </c>
      <c r="SL81" s="10">
        <v>0</v>
      </c>
      <c r="SM81" s="10">
        <v>0</v>
      </c>
      <c r="SN81" s="10">
        <v>0</v>
      </c>
      <c r="SO81" s="10">
        <v>0</v>
      </c>
      <c r="SP81" s="10">
        <v>0</v>
      </c>
      <c r="SS81" s="10">
        <v>1</v>
      </c>
      <c r="ST81" s="10">
        <v>1</v>
      </c>
      <c r="SU81" s="10" t="s">
        <v>657</v>
      </c>
      <c r="SV81" s="10" t="s">
        <v>657</v>
      </c>
      <c r="TR81" s="10" t="s">
        <v>652</v>
      </c>
      <c r="TT81" s="10" t="s">
        <v>653</v>
      </c>
      <c r="TV81" s="10" t="s">
        <v>654</v>
      </c>
      <c r="UE81" s="10" t="s">
        <v>1775</v>
      </c>
      <c r="UF81" s="10" t="s">
        <v>1775</v>
      </c>
      <c r="UG81" s="10" t="s">
        <v>1775</v>
      </c>
      <c r="UH81" s="10" t="s">
        <v>2318</v>
      </c>
      <c r="UK81" s="10" t="s">
        <v>2318</v>
      </c>
      <c r="UL81" s="10" t="s">
        <v>2317</v>
      </c>
      <c r="UM81" s="10" t="s">
        <v>2317</v>
      </c>
      <c r="UN81" s="10" t="s">
        <v>2318</v>
      </c>
      <c r="UQ81" s="10" t="s">
        <v>645</v>
      </c>
      <c r="UR81" s="10" t="s">
        <v>645</v>
      </c>
      <c r="US81" s="10" t="s">
        <v>658</v>
      </c>
      <c r="UT81" s="10" t="s">
        <v>659</v>
      </c>
      <c r="UV81" s="10" t="s">
        <v>572</v>
      </c>
      <c r="UW81" s="10" t="s">
        <v>630</v>
      </c>
      <c r="UX81" s="10" t="s">
        <v>660</v>
      </c>
      <c r="UY81" s="10" t="s">
        <v>577</v>
      </c>
      <c r="UZ81" s="10" t="s">
        <v>661</v>
      </c>
      <c r="VA81" s="10" t="s">
        <v>662</v>
      </c>
      <c r="VB81" s="10" t="s">
        <v>577</v>
      </c>
    </row>
    <row r="82" spans="1:574" s="10" customFormat="1" x14ac:dyDescent="0.25">
      <c r="A82" s="10" t="s">
        <v>572</v>
      </c>
      <c r="B82" s="10" t="s">
        <v>2362</v>
      </c>
      <c r="C82" s="10">
        <v>999</v>
      </c>
      <c r="D82" s="10" t="s">
        <v>2363</v>
      </c>
      <c r="E82" s="10">
        <v>999</v>
      </c>
      <c r="F82" s="10" t="s">
        <v>713</v>
      </c>
      <c r="G82" s="10" t="s">
        <v>713</v>
      </c>
      <c r="H82" s="10" t="s">
        <v>577</v>
      </c>
      <c r="I82" s="10" t="s">
        <v>578</v>
      </c>
      <c r="J82" s="10" t="s">
        <v>578</v>
      </c>
      <c r="K82" s="10" t="s">
        <v>572</v>
      </c>
      <c r="L82" s="10" t="s">
        <v>1954</v>
      </c>
      <c r="M82" s="10" t="s">
        <v>1954</v>
      </c>
      <c r="N82" s="10" t="s">
        <v>572</v>
      </c>
      <c r="Q82" s="10" t="s">
        <v>577</v>
      </c>
      <c r="T82" s="10" t="s">
        <v>577</v>
      </c>
      <c r="U82" s="14" t="s">
        <v>1781</v>
      </c>
      <c r="V82" s="14" t="s">
        <v>1781</v>
      </c>
      <c r="W82" s="10" t="s">
        <v>572</v>
      </c>
      <c r="X82" s="10">
        <v>310737020</v>
      </c>
      <c r="Y82" s="10">
        <v>310737020</v>
      </c>
      <c r="Z82" s="10" t="s">
        <v>577</v>
      </c>
      <c r="AA82" s="10" t="s">
        <v>581</v>
      </c>
      <c r="AB82" s="10" t="s">
        <v>581</v>
      </c>
      <c r="AC82" s="10" t="s">
        <v>572</v>
      </c>
      <c r="AD82" s="10" t="s">
        <v>582</v>
      </c>
      <c r="AE82" s="10" t="s">
        <v>582</v>
      </c>
      <c r="AF82" s="10" t="s">
        <v>577</v>
      </c>
      <c r="AG82" s="10" t="s">
        <v>583</v>
      </c>
      <c r="AH82" s="10" t="s">
        <v>583</v>
      </c>
      <c r="AI82" s="10" t="s">
        <v>577</v>
      </c>
      <c r="AL82" s="10" t="s">
        <v>572</v>
      </c>
      <c r="AO82" s="10" t="s">
        <v>577</v>
      </c>
      <c r="AP82" s="10">
        <v>2665</v>
      </c>
      <c r="AQ82" s="10">
        <v>550</v>
      </c>
      <c r="AR82" s="10" t="s">
        <v>577</v>
      </c>
      <c r="AS82" s="10" t="s">
        <v>586</v>
      </c>
      <c r="AT82" s="10" t="s">
        <v>586</v>
      </c>
      <c r="AU82" s="10" t="s">
        <v>577</v>
      </c>
      <c r="AV82" s="10" t="s">
        <v>587</v>
      </c>
      <c r="AW82" s="10" t="s">
        <v>587</v>
      </c>
      <c r="AX82" s="10" t="s">
        <v>577</v>
      </c>
      <c r="AY82" s="10" t="s">
        <v>588</v>
      </c>
      <c r="AZ82" s="10" t="s">
        <v>588</v>
      </c>
      <c r="BA82" s="10" t="s">
        <v>577</v>
      </c>
      <c r="BD82" s="10" t="s">
        <v>577</v>
      </c>
      <c r="BG82" s="10" t="s">
        <v>572</v>
      </c>
      <c r="BJ82" s="10" t="s">
        <v>572</v>
      </c>
      <c r="BM82" s="10" t="s">
        <v>572</v>
      </c>
      <c r="BP82" s="10" t="s">
        <v>577</v>
      </c>
      <c r="BS82" s="10" t="s">
        <v>577</v>
      </c>
      <c r="BU82" s="10">
        <v>217.59</v>
      </c>
      <c r="BV82" s="10">
        <v>104.12</v>
      </c>
      <c r="BW82" s="10">
        <v>168.76</v>
      </c>
      <c r="BX82" s="10">
        <v>30</v>
      </c>
      <c r="BY82" s="10">
        <v>30</v>
      </c>
      <c r="BZ82" s="10" t="s">
        <v>577</v>
      </c>
      <c r="CC82" s="10" t="s">
        <v>577</v>
      </c>
      <c r="CF82" s="10" t="s">
        <v>577</v>
      </c>
      <c r="CG82" s="10">
        <v>0</v>
      </c>
      <c r="CH82" s="10">
        <v>125</v>
      </c>
      <c r="CI82" s="10" t="s">
        <v>572</v>
      </c>
      <c r="CJ82" s="10">
        <v>450</v>
      </c>
      <c r="CK82" s="10">
        <v>134.06</v>
      </c>
      <c r="CL82" s="10" t="s">
        <v>572</v>
      </c>
      <c r="CM82" s="10">
        <v>450</v>
      </c>
      <c r="CN82" s="10">
        <v>134.06</v>
      </c>
      <c r="CO82" s="10" t="s">
        <v>577</v>
      </c>
      <c r="CP82" s="10">
        <v>125</v>
      </c>
      <c r="CQ82" s="10">
        <v>125</v>
      </c>
      <c r="CR82" s="10" t="s">
        <v>577</v>
      </c>
      <c r="CS82" s="10">
        <v>125</v>
      </c>
      <c r="CT82" s="10">
        <v>125</v>
      </c>
      <c r="CU82" s="10" t="s">
        <v>577</v>
      </c>
      <c r="CV82" s="10">
        <v>104.7</v>
      </c>
      <c r="CW82" s="10">
        <v>187.77</v>
      </c>
      <c r="CX82" s="10" t="s">
        <v>577</v>
      </c>
      <c r="CY82" s="10">
        <v>0</v>
      </c>
      <c r="CZ82" s="10">
        <v>125</v>
      </c>
      <c r="DA82" s="10" t="s">
        <v>572</v>
      </c>
      <c r="DB82" s="10">
        <v>131.72</v>
      </c>
      <c r="DC82" s="10">
        <v>263.89999999999998</v>
      </c>
      <c r="DD82" s="10" t="s">
        <v>577</v>
      </c>
      <c r="DE82" s="10">
        <v>76.39</v>
      </c>
      <c r="DF82" s="10">
        <v>212.92</v>
      </c>
      <c r="DG82" s="10" t="s">
        <v>572</v>
      </c>
      <c r="DJ82" s="10" t="s">
        <v>572</v>
      </c>
      <c r="DK82" s="10">
        <v>21.54</v>
      </c>
      <c r="DL82" s="10">
        <v>290.57</v>
      </c>
      <c r="DM82" s="10" t="s">
        <v>577</v>
      </c>
      <c r="DN82" s="10">
        <v>266.76</v>
      </c>
      <c r="DO82" s="10">
        <v>208.12</v>
      </c>
      <c r="DP82" s="10">
        <v>252.98</v>
      </c>
      <c r="DS82" s="10" t="s">
        <v>577</v>
      </c>
      <c r="DV82" s="10" t="s">
        <v>572</v>
      </c>
      <c r="DY82" s="10" t="s">
        <v>577</v>
      </c>
      <c r="EB82" s="10" t="s">
        <v>572</v>
      </c>
      <c r="EC82" s="10" t="s">
        <v>2318</v>
      </c>
      <c r="ED82" s="10" t="s">
        <v>1775</v>
      </c>
      <c r="EE82" s="10">
        <v>1479016</v>
      </c>
      <c r="EF82" s="10">
        <v>1479016</v>
      </c>
      <c r="EG82" s="10">
        <v>1740998</v>
      </c>
      <c r="EH82" s="10">
        <v>511355328560</v>
      </c>
      <c r="EI82" s="10" t="s">
        <v>2318</v>
      </c>
      <c r="EJ82" s="10" t="s">
        <v>1775</v>
      </c>
      <c r="EK82" s="10">
        <v>2</v>
      </c>
      <c r="EL82" s="10">
        <v>0</v>
      </c>
      <c r="EM82" s="10">
        <v>1</v>
      </c>
      <c r="EN82" s="10">
        <v>1</v>
      </c>
      <c r="EO82" s="10">
        <v>4336</v>
      </c>
      <c r="EP82" s="10">
        <v>4336</v>
      </c>
      <c r="EQ82" s="10" t="s">
        <v>607</v>
      </c>
      <c r="ER82" s="10" t="s">
        <v>607</v>
      </c>
      <c r="ES82" s="10" t="s">
        <v>608</v>
      </c>
      <c r="ET82" s="10" t="s">
        <v>608</v>
      </c>
      <c r="EW82" s="10">
        <v>0</v>
      </c>
      <c r="EX82" s="10">
        <v>0</v>
      </c>
      <c r="EY82" s="10" t="s">
        <v>2318</v>
      </c>
      <c r="EZ82" s="10" t="s">
        <v>2317</v>
      </c>
      <c r="FA82" s="10">
        <v>2</v>
      </c>
      <c r="FB82" s="10">
        <v>2</v>
      </c>
      <c r="FC82" s="10">
        <v>1</v>
      </c>
      <c r="FD82" s="10">
        <v>1</v>
      </c>
      <c r="FE82" s="10">
        <v>0</v>
      </c>
      <c r="FF82" s="10">
        <v>0</v>
      </c>
      <c r="FG82" s="10">
        <v>0</v>
      </c>
      <c r="FH82" s="10">
        <v>0</v>
      </c>
      <c r="FI82" s="10">
        <v>1</v>
      </c>
      <c r="FJ82" s="10">
        <v>1</v>
      </c>
      <c r="FK82" s="10">
        <v>0</v>
      </c>
      <c r="FL82" s="10">
        <v>0</v>
      </c>
      <c r="FM82" s="10" t="s">
        <v>2317</v>
      </c>
      <c r="FN82" s="10" t="s">
        <v>2318</v>
      </c>
      <c r="FO82" s="10">
        <v>3</v>
      </c>
      <c r="FP82" s="10">
        <v>3</v>
      </c>
      <c r="FS82" s="10">
        <v>262.99</v>
      </c>
      <c r="FT82" s="10">
        <v>262.99</v>
      </c>
      <c r="FY82" s="10">
        <v>1053847186</v>
      </c>
      <c r="FZ82" s="10">
        <v>1053847186</v>
      </c>
      <c r="GA82" s="10" t="s">
        <v>616</v>
      </c>
      <c r="GB82" s="10" t="s">
        <v>617</v>
      </c>
      <c r="GM82" s="10">
        <v>231.1</v>
      </c>
      <c r="GN82" s="10">
        <v>130.83000000000001</v>
      </c>
      <c r="GO82" s="10">
        <v>96.94</v>
      </c>
      <c r="GP82" s="10">
        <v>124.11</v>
      </c>
      <c r="GQ82" s="10" t="s">
        <v>576</v>
      </c>
      <c r="GR82" s="10" t="s">
        <v>576</v>
      </c>
      <c r="GS82" s="10" t="s">
        <v>620</v>
      </c>
      <c r="GT82" s="10" t="s">
        <v>620</v>
      </c>
      <c r="GU82" s="10" t="s">
        <v>621</v>
      </c>
      <c r="GV82" s="10" t="s">
        <v>621</v>
      </c>
      <c r="GW82" s="10" t="s">
        <v>622</v>
      </c>
      <c r="GX82" s="10" t="s">
        <v>622</v>
      </c>
      <c r="GY82" s="10" t="s">
        <v>623</v>
      </c>
      <c r="GZ82" s="10" t="s">
        <v>623</v>
      </c>
      <c r="HC82" s="10">
        <v>1</v>
      </c>
      <c r="HD82" s="10">
        <v>1</v>
      </c>
      <c r="HE82" s="10" t="s">
        <v>2317</v>
      </c>
      <c r="HF82" s="10" t="s">
        <v>1775</v>
      </c>
      <c r="HG82" s="10" t="s">
        <v>624</v>
      </c>
      <c r="HH82" s="10" t="s">
        <v>625</v>
      </c>
      <c r="HM82" s="10">
        <v>1479016</v>
      </c>
      <c r="HN82" s="10">
        <v>1479016</v>
      </c>
      <c r="HO82" s="10" t="s">
        <v>1775</v>
      </c>
      <c r="HP82" s="10" t="s">
        <v>2317</v>
      </c>
      <c r="HQ82" s="10" t="s">
        <v>627</v>
      </c>
      <c r="HR82" s="10" t="s">
        <v>627</v>
      </c>
      <c r="HS82" s="10" t="s">
        <v>1775</v>
      </c>
      <c r="HT82" s="10" t="s">
        <v>2318</v>
      </c>
      <c r="HU82" s="10" t="s">
        <v>587</v>
      </c>
      <c r="HV82" s="10" t="s">
        <v>587</v>
      </c>
      <c r="HW82" s="10">
        <v>264.8</v>
      </c>
      <c r="HX82" s="10">
        <v>161.27000000000001</v>
      </c>
      <c r="HY82" s="10">
        <v>168.26</v>
      </c>
      <c r="HZ82" s="10">
        <v>62.02</v>
      </c>
      <c r="IA82" s="10">
        <v>1164464350</v>
      </c>
      <c r="IB82" s="10">
        <v>1164464350</v>
      </c>
      <c r="IC82" s="10">
        <v>2</v>
      </c>
      <c r="ID82" s="10">
        <v>2</v>
      </c>
      <c r="IE82" s="10" t="s">
        <v>630</v>
      </c>
      <c r="IF82" s="10" t="s">
        <v>630</v>
      </c>
      <c r="IG82" s="10">
        <v>0</v>
      </c>
      <c r="IH82" s="10">
        <v>0</v>
      </c>
      <c r="IK82" s="10">
        <v>10.199999999999999</v>
      </c>
      <c r="IL82" s="10">
        <v>10.199999999999999</v>
      </c>
      <c r="IM82" s="10">
        <v>98500</v>
      </c>
      <c r="IN82" s="10">
        <v>98500</v>
      </c>
      <c r="IO82" s="10" t="s">
        <v>632</v>
      </c>
      <c r="IP82" s="10" t="s">
        <v>632</v>
      </c>
      <c r="IS82" s="10" t="s">
        <v>2318</v>
      </c>
      <c r="IT82" s="10" t="s">
        <v>2318</v>
      </c>
      <c r="IW82" s="10" t="s">
        <v>1775</v>
      </c>
      <c r="IX82" s="10" t="s">
        <v>2318</v>
      </c>
      <c r="IY82" s="10" t="s">
        <v>2318</v>
      </c>
      <c r="IZ82" s="10" t="s">
        <v>2318</v>
      </c>
      <c r="JA82" s="10" t="s">
        <v>634</v>
      </c>
      <c r="JC82" s="10" t="s">
        <v>2318</v>
      </c>
      <c r="JD82" s="10" t="s">
        <v>2318</v>
      </c>
      <c r="JE82" s="10" t="s">
        <v>635</v>
      </c>
      <c r="JF82" s="10" t="s">
        <v>635</v>
      </c>
      <c r="JG82" s="10">
        <v>206.89</v>
      </c>
      <c r="JH82" s="10">
        <v>222.52</v>
      </c>
      <c r="JI82" s="10">
        <v>132.66999999999999</v>
      </c>
      <c r="JJ82" s="10">
        <v>23.71</v>
      </c>
      <c r="JK82" s="10">
        <v>0</v>
      </c>
      <c r="JL82" s="10">
        <v>0</v>
      </c>
      <c r="JM82" s="10">
        <v>22.01</v>
      </c>
      <c r="JN82" s="10">
        <v>28.11</v>
      </c>
      <c r="JO82" s="10">
        <v>22.77</v>
      </c>
      <c r="JP82" s="10">
        <v>128.87</v>
      </c>
      <c r="JQ82" s="10">
        <v>0</v>
      </c>
      <c r="JR82" s="10">
        <v>0</v>
      </c>
      <c r="JS82" s="10">
        <v>0.1</v>
      </c>
      <c r="JT82" s="10">
        <v>0.1</v>
      </c>
      <c r="JU82" s="10">
        <v>83.81</v>
      </c>
      <c r="JV82" s="10">
        <v>106.75</v>
      </c>
      <c r="JW82" s="10">
        <v>73.680000000000007</v>
      </c>
      <c r="JX82" s="10">
        <v>152.68</v>
      </c>
      <c r="JY82" s="10">
        <v>97.78</v>
      </c>
      <c r="JZ82" s="10">
        <v>70.319999999999993</v>
      </c>
      <c r="KA82" s="10">
        <v>0</v>
      </c>
      <c r="KB82" s="10">
        <v>0</v>
      </c>
      <c r="KC82" s="10">
        <v>0</v>
      </c>
      <c r="KD82" s="10">
        <v>0</v>
      </c>
      <c r="KE82" s="10">
        <v>0</v>
      </c>
      <c r="KF82" s="10">
        <v>0</v>
      </c>
      <c r="KG82" s="10">
        <v>1</v>
      </c>
      <c r="KH82" s="10">
        <v>1.0001</v>
      </c>
      <c r="KI82" s="10">
        <v>2</v>
      </c>
      <c r="KJ82" s="10">
        <v>2</v>
      </c>
      <c r="KK82" s="10">
        <v>75.849999999999994</v>
      </c>
      <c r="KL82" s="10">
        <v>165.64</v>
      </c>
      <c r="KM82" s="10">
        <v>280.74</v>
      </c>
      <c r="KN82" s="10">
        <v>118.58</v>
      </c>
      <c r="KO82" s="10">
        <v>1.28</v>
      </c>
      <c r="KP82" s="10">
        <v>1.69</v>
      </c>
      <c r="KQ82" s="10">
        <v>0</v>
      </c>
      <c r="KR82" s="10">
        <v>0</v>
      </c>
      <c r="KS82" s="10">
        <v>0</v>
      </c>
      <c r="KT82" s="10">
        <v>0</v>
      </c>
      <c r="KU82" s="10">
        <v>94.02</v>
      </c>
      <c r="KV82" s="10">
        <v>296.76</v>
      </c>
      <c r="KW82" s="10">
        <v>157.96</v>
      </c>
      <c r="KX82" s="10">
        <v>164.47</v>
      </c>
      <c r="LQ82" s="10">
        <v>0</v>
      </c>
      <c r="LR82" s="10">
        <v>0</v>
      </c>
      <c r="LY82" s="10">
        <v>0</v>
      </c>
      <c r="LZ82" s="10">
        <v>0</v>
      </c>
      <c r="ME82" s="10" t="s">
        <v>645</v>
      </c>
      <c r="MF82" s="10" t="s">
        <v>645</v>
      </c>
      <c r="MG82" s="10" t="s">
        <v>587</v>
      </c>
      <c r="MH82" s="10" t="s">
        <v>587</v>
      </c>
      <c r="MI82" s="10" t="s">
        <v>576</v>
      </c>
      <c r="MJ82" s="10" t="s">
        <v>576</v>
      </c>
      <c r="MK82" s="10">
        <v>168.69</v>
      </c>
      <c r="ML82" s="10">
        <v>260.39</v>
      </c>
      <c r="MQ82" s="10">
        <v>0</v>
      </c>
      <c r="MR82" s="10">
        <v>0</v>
      </c>
      <c r="MS82" s="10">
        <v>180.91</v>
      </c>
      <c r="MT82" s="10">
        <v>288.93</v>
      </c>
      <c r="NG82" s="10" t="s">
        <v>2317</v>
      </c>
      <c r="NH82" s="10" t="s">
        <v>2318</v>
      </c>
      <c r="NI82" s="10">
        <v>246</v>
      </c>
      <c r="NJ82" s="10">
        <v>123534</v>
      </c>
      <c r="NO82" s="10">
        <v>999</v>
      </c>
      <c r="NP82" s="10">
        <v>999</v>
      </c>
      <c r="NQ82" s="10">
        <v>75</v>
      </c>
      <c r="NR82" s="10">
        <v>75</v>
      </c>
      <c r="NS82" s="10">
        <v>0</v>
      </c>
      <c r="NT82" s="10">
        <v>0</v>
      </c>
      <c r="NU82" s="10">
        <v>0</v>
      </c>
      <c r="NV82" s="10">
        <v>0</v>
      </c>
      <c r="NW82" s="10">
        <v>0</v>
      </c>
      <c r="NX82" s="10">
        <v>0</v>
      </c>
      <c r="NY82" s="10">
        <v>0</v>
      </c>
      <c r="NZ82" s="10">
        <v>0</v>
      </c>
      <c r="OM82" s="10" t="s">
        <v>2318</v>
      </c>
      <c r="ON82" s="10" t="s">
        <v>2317</v>
      </c>
      <c r="OW82" s="10" t="s">
        <v>649</v>
      </c>
      <c r="OX82" s="10" t="s">
        <v>649</v>
      </c>
      <c r="PA82" s="10">
        <v>1</v>
      </c>
      <c r="PB82" s="10">
        <v>0</v>
      </c>
      <c r="PK82" s="10">
        <v>0</v>
      </c>
      <c r="PL82" s="10">
        <v>10.199999999999999</v>
      </c>
      <c r="PM82" s="10">
        <v>2.5</v>
      </c>
      <c r="PN82" s="10">
        <v>2.5</v>
      </c>
      <c r="PQ82" s="10" t="s">
        <v>2317</v>
      </c>
      <c r="PR82" s="10" t="s">
        <v>1775</v>
      </c>
      <c r="PU82" s="10">
        <v>0</v>
      </c>
      <c r="PV82" s="10">
        <v>0</v>
      </c>
      <c r="PW82" s="10">
        <v>0</v>
      </c>
      <c r="PX82" s="10">
        <v>0</v>
      </c>
      <c r="QC82" s="10">
        <v>216.61</v>
      </c>
      <c r="QD82" s="10">
        <v>176.54</v>
      </c>
      <c r="QF82" s="10">
        <v>1</v>
      </c>
      <c r="QH82" s="10" t="s">
        <v>652</v>
      </c>
      <c r="QJ82" s="10" t="s">
        <v>653</v>
      </c>
      <c r="QL82" s="10" t="s">
        <v>654</v>
      </c>
      <c r="QM82" s="10">
        <v>0</v>
      </c>
      <c r="QN82" s="10">
        <v>0</v>
      </c>
      <c r="QO82" s="10">
        <v>0</v>
      </c>
      <c r="QP82" s="10">
        <v>402.96</v>
      </c>
      <c r="QQ82" s="10">
        <v>259.17</v>
      </c>
      <c r="QR82" s="10">
        <v>190.13</v>
      </c>
      <c r="QS82" s="10">
        <v>0</v>
      </c>
      <c r="QT82" s="10">
        <v>0</v>
      </c>
      <c r="QU82" s="10">
        <v>4.03</v>
      </c>
      <c r="QV82" s="10">
        <v>4.03</v>
      </c>
      <c r="QW82" s="10">
        <v>1</v>
      </c>
      <c r="QX82" s="10">
        <v>0</v>
      </c>
      <c r="QY82" s="10">
        <v>2</v>
      </c>
      <c r="RA82" s="10">
        <v>84.53</v>
      </c>
      <c r="RB82" s="10">
        <v>140.01</v>
      </c>
      <c r="RC82" s="10">
        <v>125</v>
      </c>
      <c r="RD82" s="10">
        <v>125</v>
      </c>
      <c r="RE82" s="10" t="s">
        <v>1775</v>
      </c>
      <c r="RF82" s="10" t="s">
        <v>2317</v>
      </c>
      <c r="RG82" s="10">
        <v>0</v>
      </c>
      <c r="RH82" s="10">
        <v>0</v>
      </c>
      <c r="RI82" s="10">
        <v>0</v>
      </c>
      <c r="RJ82" s="10">
        <v>0</v>
      </c>
      <c r="RK82" s="10" t="s">
        <v>2317</v>
      </c>
      <c r="RL82" s="10" t="s">
        <v>2317</v>
      </c>
      <c r="RM82" s="10">
        <v>0</v>
      </c>
      <c r="RN82" s="10">
        <v>0</v>
      </c>
      <c r="RO82" s="10">
        <v>0</v>
      </c>
      <c r="RP82" s="10">
        <v>0</v>
      </c>
      <c r="RQ82" s="10" t="s">
        <v>2318</v>
      </c>
      <c r="RR82" s="10" t="s">
        <v>1775</v>
      </c>
      <c r="RS82" s="10" t="s">
        <v>2318</v>
      </c>
      <c r="RT82" s="10" t="s">
        <v>2318</v>
      </c>
      <c r="RU82" s="10">
        <v>80.11</v>
      </c>
      <c r="RV82" s="10">
        <v>114.38</v>
      </c>
      <c r="RW82" s="10">
        <v>247.95</v>
      </c>
      <c r="RX82" s="10">
        <v>136.83000000000001</v>
      </c>
      <c r="RY82" s="10">
        <v>0</v>
      </c>
      <c r="RZ82" s="10">
        <v>0</v>
      </c>
      <c r="SA82" s="10">
        <v>40.450000000000003</v>
      </c>
      <c r="SB82" s="10">
        <v>53.12</v>
      </c>
      <c r="SC82" s="10">
        <v>97.48</v>
      </c>
      <c r="SD82" s="10">
        <v>29.17</v>
      </c>
      <c r="SE82" s="10">
        <v>0</v>
      </c>
      <c r="SF82" s="10">
        <v>0</v>
      </c>
      <c r="SG82" s="10">
        <v>0</v>
      </c>
      <c r="SH82" s="10">
        <v>0</v>
      </c>
      <c r="SK82" s="10">
        <v>0</v>
      </c>
      <c r="SL82" s="10">
        <v>0</v>
      </c>
      <c r="SM82" s="10">
        <v>0</v>
      </c>
      <c r="SN82" s="10">
        <v>0</v>
      </c>
      <c r="SO82" s="10">
        <v>0</v>
      </c>
      <c r="SP82" s="10">
        <v>0</v>
      </c>
      <c r="SS82" s="10">
        <v>1</v>
      </c>
      <c r="ST82" s="10">
        <v>1</v>
      </c>
      <c r="SU82" s="10" t="s">
        <v>657</v>
      </c>
      <c r="SV82" s="10" t="s">
        <v>657</v>
      </c>
      <c r="TR82" s="10" t="s">
        <v>652</v>
      </c>
      <c r="TT82" s="10" t="s">
        <v>653</v>
      </c>
      <c r="TV82" s="10" t="s">
        <v>654</v>
      </c>
      <c r="UE82" s="10" t="s">
        <v>1775</v>
      </c>
      <c r="UF82" s="10" t="s">
        <v>2318</v>
      </c>
      <c r="UG82" s="10" t="s">
        <v>2317</v>
      </c>
      <c r="UH82" s="10" t="s">
        <v>2317</v>
      </c>
      <c r="UK82" s="10" t="s">
        <v>2318</v>
      </c>
      <c r="UL82" s="10" t="s">
        <v>2318</v>
      </c>
      <c r="UM82" s="10" t="s">
        <v>1775</v>
      </c>
      <c r="UN82" s="10" t="s">
        <v>1775</v>
      </c>
      <c r="UQ82" s="10" t="s">
        <v>645</v>
      </c>
      <c r="UR82" s="10" t="s">
        <v>645</v>
      </c>
      <c r="US82" s="10" t="s">
        <v>658</v>
      </c>
      <c r="UT82" s="10" t="s">
        <v>659</v>
      </c>
      <c r="UV82" s="10" t="s">
        <v>577</v>
      </c>
      <c r="UW82" s="10" t="s">
        <v>630</v>
      </c>
      <c r="UX82" s="10" t="s">
        <v>660</v>
      </c>
      <c r="UY82" s="10" t="s">
        <v>572</v>
      </c>
      <c r="UZ82" s="10" t="s">
        <v>661</v>
      </c>
      <c r="VA82" s="10" t="s">
        <v>662</v>
      </c>
      <c r="VB82" s="10" t="s">
        <v>577</v>
      </c>
    </row>
    <row r="83" spans="1:574" s="10" customFormat="1" x14ac:dyDescent="0.25">
      <c r="A83" s="10" t="s">
        <v>572</v>
      </c>
      <c r="B83" s="10" t="s">
        <v>2364</v>
      </c>
      <c r="C83" s="10">
        <v>999</v>
      </c>
      <c r="D83" s="10" t="s">
        <v>2365</v>
      </c>
      <c r="E83" s="10">
        <v>999</v>
      </c>
      <c r="F83" s="10" t="s">
        <v>713</v>
      </c>
      <c r="G83" s="10" t="s">
        <v>713</v>
      </c>
      <c r="H83" s="10" t="s">
        <v>577</v>
      </c>
      <c r="I83" s="10" t="s">
        <v>578</v>
      </c>
      <c r="J83" s="10" t="s">
        <v>578</v>
      </c>
      <c r="K83" s="10" t="s">
        <v>577</v>
      </c>
      <c r="L83" s="10" t="s">
        <v>1954</v>
      </c>
      <c r="M83" s="10" t="s">
        <v>1954</v>
      </c>
      <c r="N83" s="10" t="s">
        <v>572</v>
      </c>
      <c r="Q83" s="10" t="s">
        <v>572</v>
      </c>
      <c r="T83" s="10" t="s">
        <v>572</v>
      </c>
      <c r="U83" s="14" t="s">
        <v>1781</v>
      </c>
      <c r="V83" s="14" t="s">
        <v>1781</v>
      </c>
      <c r="W83" s="10" t="s">
        <v>577</v>
      </c>
      <c r="X83" s="10">
        <v>310737020</v>
      </c>
      <c r="Y83" s="10">
        <v>310737020</v>
      </c>
      <c r="Z83" s="10" t="s">
        <v>572</v>
      </c>
      <c r="AA83" s="10" t="s">
        <v>581</v>
      </c>
      <c r="AB83" s="10" t="s">
        <v>581</v>
      </c>
      <c r="AC83" s="10" t="s">
        <v>572</v>
      </c>
      <c r="AD83" s="10" t="s">
        <v>582</v>
      </c>
      <c r="AE83" s="10" t="s">
        <v>582</v>
      </c>
      <c r="AF83" s="10" t="s">
        <v>577</v>
      </c>
      <c r="AG83" s="10" t="s">
        <v>583</v>
      </c>
      <c r="AH83" s="10" t="s">
        <v>583</v>
      </c>
      <c r="AI83" s="10" t="s">
        <v>572</v>
      </c>
      <c r="AL83" s="10" t="s">
        <v>572</v>
      </c>
      <c r="AO83" s="10" t="s">
        <v>572</v>
      </c>
      <c r="AP83" s="10">
        <v>2665</v>
      </c>
      <c r="AQ83" s="10">
        <v>550</v>
      </c>
      <c r="AR83" s="10" t="s">
        <v>577</v>
      </c>
      <c r="AS83" s="10" t="s">
        <v>586</v>
      </c>
      <c r="AT83" s="10" t="s">
        <v>586</v>
      </c>
      <c r="AU83" s="10" t="s">
        <v>572</v>
      </c>
      <c r="AV83" s="10" t="s">
        <v>587</v>
      </c>
      <c r="AW83" s="10" t="s">
        <v>587</v>
      </c>
      <c r="AX83" s="10" t="s">
        <v>572</v>
      </c>
      <c r="AY83" s="10" t="s">
        <v>588</v>
      </c>
      <c r="AZ83" s="10" t="s">
        <v>588</v>
      </c>
      <c r="BA83" s="10" t="s">
        <v>572</v>
      </c>
      <c r="BD83" s="10" t="s">
        <v>572</v>
      </c>
      <c r="BG83" s="10" t="s">
        <v>577</v>
      </c>
      <c r="BJ83" s="10" t="s">
        <v>572</v>
      </c>
      <c r="BM83" s="10" t="s">
        <v>577</v>
      </c>
      <c r="BP83" s="10" t="s">
        <v>572</v>
      </c>
      <c r="BS83" s="10" t="s">
        <v>572</v>
      </c>
      <c r="BU83" s="10">
        <v>275.05</v>
      </c>
      <c r="BV83" s="10">
        <v>211.69</v>
      </c>
      <c r="BW83" s="10">
        <v>202.64</v>
      </c>
      <c r="BX83" s="10">
        <v>30</v>
      </c>
      <c r="BY83" s="10">
        <v>30</v>
      </c>
      <c r="BZ83" s="10" t="s">
        <v>577</v>
      </c>
      <c r="CC83" s="10" t="s">
        <v>577</v>
      </c>
      <c r="CF83" s="10" t="s">
        <v>577</v>
      </c>
      <c r="CG83" s="10">
        <v>0</v>
      </c>
      <c r="CH83" s="10">
        <v>125</v>
      </c>
      <c r="CI83" s="10" t="s">
        <v>577</v>
      </c>
      <c r="CJ83" s="10">
        <v>450</v>
      </c>
      <c r="CK83" s="10">
        <v>134.06</v>
      </c>
      <c r="CL83" s="10" t="s">
        <v>572</v>
      </c>
      <c r="CM83" s="10">
        <v>450</v>
      </c>
      <c r="CN83" s="10">
        <v>134.06</v>
      </c>
      <c r="CO83" s="10" t="s">
        <v>577</v>
      </c>
      <c r="CP83" s="10">
        <v>125</v>
      </c>
      <c r="CQ83" s="10">
        <v>125</v>
      </c>
      <c r="CR83" s="10" t="s">
        <v>577</v>
      </c>
      <c r="CS83" s="10">
        <v>125</v>
      </c>
      <c r="CT83" s="10">
        <v>125</v>
      </c>
      <c r="CU83" s="10" t="s">
        <v>572</v>
      </c>
      <c r="CV83" s="10">
        <v>73.44</v>
      </c>
      <c r="CW83" s="10">
        <v>277.67</v>
      </c>
      <c r="CX83" s="10" t="s">
        <v>572</v>
      </c>
      <c r="CY83" s="10">
        <v>0</v>
      </c>
      <c r="CZ83" s="10">
        <v>125</v>
      </c>
      <c r="DA83" s="10" t="s">
        <v>572</v>
      </c>
      <c r="DB83" s="10">
        <v>227.65</v>
      </c>
      <c r="DC83" s="10">
        <v>78.39</v>
      </c>
      <c r="DD83" s="10" t="s">
        <v>577</v>
      </c>
      <c r="DE83" s="10">
        <v>135.54</v>
      </c>
      <c r="DF83" s="10">
        <v>259.94</v>
      </c>
      <c r="DG83" s="10" t="s">
        <v>577</v>
      </c>
      <c r="DJ83" s="10" t="s">
        <v>572</v>
      </c>
      <c r="DK83" s="10">
        <v>162.41999999999999</v>
      </c>
      <c r="DL83" s="10">
        <v>53.84</v>
      </c>
      <c r="DM83" s="10" t="s">
        <v>577</v>
      </c>
      <c r="DN83" s="10">
        <v>142.19999999999999</v>
      </c>
      <c r="DO83" s="10">
        <v>268.25</v>
      </c>
      <c r="DP83" s="10">
        <v>210.82</v>
      </c>
      <c r="DS83" s="10" t="s">
        <v>572</v>
      </c>
      <c r="DV83" s="10" t="s">
        <v>577</v>
      </c>
      <c r="DY83" s="10" t="s">
        <v>572</v>
      </c>
      <c r="EB83" s="10" t="s">
        <v>572</v>
      </c>
      <c r="EC83" s="10" t="s">
        <v>2318</v>
      </c>
      <c r="ED83" s="10" t="s">
        <v>2317</v>
      </c>
      <c r="EE83" s="10">
        <v>1479016</v>
      </c>
      <c r="EF83" s="10">
        <v>1479016</v>
      </c>
      <c r="EG83" s="10">
        <v>1740998</v>
      </c>
      <c r="EH83" s="10">
        <v>511355328560</v>
      </c>
      <c r="EI83" s="10" t="s">
        <v>2318</v>
      </c>
      <c r="EJ83" s="10" t="s">
        <v>2317</v>
      </c>
      <c r="EK83" s="10">
        <v>2</v>
      </c>
      <c r="EL83" s="10">
        <v>0</v>
      </c>
      <c r="EM83" s="10">
        <v>1</v>
      </c>
      <c r="EN83" s="10">
        <v>1</v>
      </c>
      <c r="EO83" s="10">
        <v>4336</v>
      </c>
      <c r="EP83" s="10">
        <v>4336</v>
      </c>
      <c r="EQ83" s="10" t="s">
        <v>607</v>
      </c>
      <c r="ER83" s="10" t="s">
        <v>607</v>
      </c>
      <c r="ES83" s="10" t="s">
        <v>608</v>
      </c>
      <c r="ET83" s="10" t="s">
        <v>608</v>
      </c>
      <c r="EW83" s="10">
        <v>0</v>
      </c>
      <c r="EX83" s="10">
        <v>0</v>
      </c>
      <c r="EY83" s="10" t="s">
        <v>1775</v>
      </c>
      <c r="EZ83" s="10" t="s">
        <v>1775</v>
      </c>
      <c r="FA83" s="10">
        <v>2</v>
      </c>
      <c r="FB83" s="10">
        <v>2</v>
      </c>
      <c r="FC83" s="10">
        <v>1</v>
      </c>
      <c r="FD83" s="10">
        <v>1</v>
      </c>
      <c r="FE83" s="10">
        <v>0</v>
      </c>
      <c r="FF83" s="10">
        <v>0</v>
      </c>
      <c r="FG83" s="10">
        <v>0</v>
      </c>
      <c r="FH83" s="10">
        <v>0</v>
      </c>
      <c r="FI83" s="10">
        <v>1</v>
      </c>
      <c r="FJ83" s="10">
        <v>1</v>
      </c>
      <c r="FK83" s="10">
        <v>0</v>
      </c>
      <c r="FL83" s="10">
        <v>0</v>
      </c>
      <c r="FM83" s="10" t="s">
        <v>2317</v>
      </c>
      <c r="FN83" s="10" t="s">
        <v>2318</v>
      </c>
      <c r="FO83" s="10">
        <v>3</v>
      </c>
      <c r="FP83" s="10">
        <v>3</v>
      </c>
      <c r="FS83" s="10">
        <v>262.99</v>
      </c>
      <c r="FT83" s="10">
        <v>262.99</v>
      </c>
      <c r="FY83" s="10">
        <v>1053847186</v>
      </c>
      <c r="FZ83" s="10">
        <v>1053847186</v>
      </c>
      <c r="GA83" s="10" t="s">
        <v>616</v>
      </c>
      <c r="GB83" s="10" t="s">
        <v>617</v>
      </c>
      <c r="GM83" s="10">
        <v>206.69</v>
      </c>
      <c r="GN83" s="10">
        <v>56.72</v>
      </c>
      <c r="GO83" s="10">
        <v>273.49</v>
      </c>
      <c r="GP83" s="10">
        <v>71.22</v>
      </c>
      <c r="GQ83" s="10" t="s">
        <v>576</v>
      </c>
      <c r="GR83" s="10" t="s">
        <v>576</v>
      </c>
      <c r="GS83" s="10" t="s">
        <v>620</v>
      </c>
      <c r="GT83" s="10" t="s">
        <v>620</v>
      </c>
      <c r="GU83" s="10" t="s">
        <v>621</v>
      </c>
      <c r="GV83" s="10" t="s">
        <v>621</v>
      </c>
      <c r="GW83" s="10" t="s">
        <v>622</v>
      </c>
      <c r="GX83" s="10" t="s">
        <v>622</v>
      </c>
      <c r="GY83" s="10" t="s">
        <v>623</v>
      </c>
      <c r="GZ83" s="10" t="s">
        <v>623</v>
      </c>
      <c r="HC83" s="10">
        <v>1</v>
      </c>
      <c r="HD83" s="10">
        <v>1</v>
      </c>
      <c r="HE83" s="10" t="s">
        <v>2317</v>
      </c>
      <c r="HF83" s="10" t="s">
        <v>1775</v>
      </c>
      <c r="HG83" s="10" t="s">
        <v>624</v>
      </c>
      <c r="HH83" s="10" t="s">
        <v>625</v>
      </c>
      <c r="HM83" s="10">
        <v>1479016</v>
      </c>
      <c r="HN83" s="10">
        <v>1479016</v>
      </c>
      <c r="HO83" s="10" t="s">
        <v>1775</v>
      </c>
      <c r="HP83" s="10" t="s">
        <v>1775</v>
      </c>
      <c r="HQ83" s="10" t="s">
        <v>627</v>
      </c>
      <c r="HR83" s="10" t="s">
        <v>627</v>
      </c>
      <c r="HS83" s="10" t="s">
        <v>2317</v>
      </c>
      <c r="HT83" s="10" t="s">
        <v>2317</v>
      </c>
      <c r="HU83" s="10" t="s">
        <v>587</v>
      </c>
      <c r="HV83" s="10" t="s">
        <v>587</v>
      </c>
      <c r="HW83" s="10">
        <v>240.05</v>
      </c>
      <c r="HX83" s="10">
        <v>197.12</v>
      </c>
      <c r="HY83" s="10">
        <v>290.67</v>
      </c>
      <c r="HZ83" s="10">
        <v>145.71</v>
      </c>
      <c r="IA83" s="10">
        <v>1164464350</v>
      </c>
      <c r="IB83" s="10">
        <v>1164464350</v>
      </c>
      <c r="IC83" s="10">
        <v>2</v>
      </c>
      <c r="ID83" s="10">
        <v>2</v>
      </c>
      <c r="IE83" s="10" t="s">
        <v>630</v>
      </c>
      <c r="IF83" s="10" t="s">
        <v>630</v>
      </c>
      <c r="IG83" s="10">
        <v>0</v>
      </c>
      <c r="IH83" s="10">
        <v>0</v>
      </c>
      <c r="IK83" s="10">
        <v>10.199999999999999</v>
      </c>
      <c r="IL83" s="10">
        <v>10.199999999999999</v>
      </c>
      <c r="IM83" s="10">
        <v>98500</v>
      </c>
      <c r="IN83" s="10">
        <v>98500</v>
      </c>
      <c r="IO83" s="10" t="s">
        <v>632</v>
      </c>
      <c r="IP83" s="10" t="s">
        <v>632</v>
      </c>
      <c r="IS83" s="10" t="s">
        <v>2317</v>
      </c>
      <c r="IT83" s="10" t="s">
        <v>2318</v>
      </c>
      <c r="IW83" s="10" t="s">
        <v>2318</v>
      </c>
      <c r="IX83" s="10" t="s">
        <v>2317</v>
      </c>
      <c r="IY83" s="10" t="s">
        <v>2317</v>
      </c>
      <c r="IZ83" s="10" t="s">
        <v>2317</v>
      </c>
      <c r="JA83" s="10" t="s">
        <v>634</v>
      </c>
      <c r="JC83" s="10" t="s">
        <v>2317</v>
      </c>
      <c r="JD83" s="10" t="s">
        <v>2318</v>
      </c>
      <c r="JE83" s="10" t="s">
        <v>635</v>
      </c>
      <c r="JF83" s="10" t="s">
        <v>635</v>
      </c>
      <c r="JG83" s="10">
        <v>40.46</v>
      </c>
      <c r="JH83" s="10">
        <v>17.010000000000002</v>
      </c>
      <c r="JI83" s="10">
        <v>74.27</v>
      </c>
      <c r="JJ83" s="10">
        <v>222.11</v>
      </c>
      <c r="JK83" s="10">
        <v>0</v>
      </c>
      <c r="JL83" s="10">
        <v>0</v>
      </c>
      <c r="JM83" s="10">
        <v>132.5</v>
      </c>
      <c r="JN83" s="10">
        <v>10.7</v>
      </c>
      <c r="JO83" s="10">
        <v>150.66</v>
      </c>
      <c r="JP83" s="10">
        <v>151.57</v>
      </c>
      <c r="JQ83" s="10">
        <v>0</v>
      </c>
      <c r="JR83" s="10">
        <v>0</v>
      </c>
      <c r="JS83" s="10">
        <v>0.1</v>
      </c>
      <c r="JT83" s="10">
        <v>0.1</v>
      </c>
      <c r="JU83" s="10">
        <v>205.81</v>
      </c>
      <c r="JV83" s="10">
        <v>127.58</v>
      </c>
      <c r="JW83" s="10">
        <v>83.94</v>
      </c>
      <c r="JX83" s="10">
        <v>89.49</v>
      </c>
      <c r="JY83" s="10">
        <v>123.95</v>
      </c>
      <c r="JZ83" s="10">
        <v>126.65</v>
      </c>
      <c r="KA83" s="10">
        <v>0</v>
      </c>
      <c r="KB83" s="10">
        <v>0</v>
      </c>
      <c r="KC83" s="10">
        <v>0</v>
      </c>
      <c r="KD83" s="10">
        <v>0</v>
      </c>
      <c r="KE83" s="10">
        <v>0</v>
      </c>
      <c r="KF83" s="10">
        <v>0</v>
      </c>
      <c r="KG83" s="10">
        <v>1</v>
      </c>
      <c r="KH83" s="10">
        <v>1.0001</v>
      </c>
      <c r="KI83" s="10">
        <v>2</v>
      </c>
      <c r="KJ83" s="10">
        <v>2</v>
      </c>
      <c r="KK83" s="10">
        <v>217.65</v>
      </c>
      <c r="KL83" s="10">
        <v>55.8</v>
      </c>
      <c r="KM83" s="10">
        <v>6.17</v>
      </c>
      <c r="KN83" s="10">
        <v>197.06</v>
      </c>
      <c r="KO83" s="10">
        <v>1.28</v>
      </c>
      <c r="KP83" s="10">
        <v>1.69</v>
      </c>
      <c r="KQ83" s="10">
        <v>0</v>
      </c>
      <c r="KR83" s="10">
        <v>0</v>
      </c>
      <c r="KS83" s="10">
        <v>0</v>
      </c>
      <c r="KT83" s="10">
        <v>0</v>
      </c>
      <c r="KU83" s="10">
        <v>9.19</v>
      </c>
      <c r="KV83" s="10">
        <v>189.7</v>
      </c>
      <c r="KW83" s="10">
        <v>150.09</v>
      </c>
      <c r="KX83" s="10">
        <v>211.36</v>
      </c>
      <c r="LQ83" s="10">
        <v>0</v>
      </c>
      <c r="LR83" s="10">
        <v>0</v>
      </c>
      <c r="LY83" s="10">
        <v>0</v>
      </c>
      <c r="LZ83" s="10">
        <v>0</v>
      </c>
      <c r="ME83" s="10" t="s">
        <v>645</v>
      </c>
      <c r="MF83" s="10" t="s">
        <v>645</v>
      </c>
      <c r="MG83" s="10" t="s">
        <v>587</v>
      </c>
      <c r="MH83" s="10" t="s">
        <v>587</v>
      </c>
      <c r="MI83" s="10" t="s">
        <v>576</v>
      </c>
      <c r="MJ83" s="10" t="s">
        <v>576</v>
      </c>
      <c r="MK83" s="10">
        <v>168.54</v>
      </c>
      <c r="ML83" s="10">
        <v>140.25</v>
      </c>
      <c r="MQ83" s="10">
        <v>0</v>
      </c>
      <c r="MR83" s="10">
        <v>0</v>
      </c>
      <c r="MS83" s="10">
        <v>148.06</v>
      </c>
      <c r="MT83" s="10">
        <v>5.62</v>
      </c>
      <c r="NG83" s="10" t="s">
        <v>2318</v>
      </c>
      <c r="NH83" s="10" t="s">
        <v>2318</v>
      </c>
      <c r="NI83" s="10">
        <v>246</v>
      </c>
      <c r="NJ83" s="10">
        <v>123534</v>
      </c>
      <c r="NO83" s="10">
        <v>999</v>
      </c>
      <c r="NP83" s="10">
        <v>999</v>
      </c>
      <c r="NQ83" s="10">
        <v>75</v>
      </c>
      <c r="NR83" s="10">
        <v>75</v>
      </c>
      <c r="NS83" s="10">
        <v>0</v>
      </c>
      <c r="NT83" s="10">
        <v>0</v>
      </c>
      <c r="NU83" s="10">
        <v>0</v>
      </c>
      <c r="NV83" s="10">
        <v>0</v>
      </c>
      <c r="NW83" s="10">
        <v>0</v>
      </c>
      <c r="NX83" s="10">
        <v>0</v>
      </c>
      <c r="NY83" s="10">
        <v>0</v>
      </c>
      <c r="NZ83" s="10">
        <v>0</v>
      </c>
      <c r="OM83" s="10" t="s">
        <v>2318</v>
      </c>
      <c r="ON83" s="10" t="s">
        <v>2317</v>
      </c>
      <c r="OW83" s="10" t="s">
        <v>649</v>
      </c>
      <c r="OX83" s="10" t="s">
        <v>649</v>
      </c>
      <c r="PA83" s="10">
        <v>1</v>
      </c>
      <c r="PB83" s="10">
        <v>0</v>
      </c>
      <c r="PK83" s="10">
        <v>0</v>
      </c>
      <c r="PL83" s="10">
        <v>10.199999999999999</v>
      </c>
      <c r="PM83" s="10">
        <v>2.5</v>
      </c>
      <c r="PN83" s="10">
        <v>2.5</v>
      </c>
      <c r="PQ83" s="10" t="s">
        <v>1775</v>
      </c>
      <c r="PR83" s="10" t="s">
        <v>2317</v>
      </c>
      <c r="PU83" s="10">
        <v>0</v>
      </c>
      <c r="PV83" s="10">
        <v>0</v>
      </c>
      <c r="PW83" s="10">
        <v>0</v>
      </c>
      <c r="PX83" s="10">
        <v>0</v>
      </c>
      <c r="QC83" s="10">
        <v>204.95</v>
      </c>
      <c r="QD83" s="10">
        <v>31</v>
      </c>
      <c r="QF83" s="10">
        <v>1</v>
      </c>
      <c r="QH83" s="10" t="s">
        <v>652</v>
      </c>
      <c r="QJ83" s="10" t="s">
        <v>653</v>
      </c>
      <c r="QL83" s="10" t="s">
        <v>654</v>
      </c>
      <c r="QM83" s="10">
        <v>0</v>
      </c>
      <c r="QN83" s="10">
        <v>0</v>
      </c>
      <c r="QO83" s="10">
        <v>0</v>
      </c>
      <c r="QP83" s="10">
        <v>402.96</v>
      </c>
      <c r="QQ83" s="10">
        <v>156.25</v>
      </c>
      <c r="QR83" s="10">
        <v>230.78</v>
      </c>
      <c r="QS83" s="10">
        <v>0</v>
      </c>
      <c r="QT83" s="10">
        <v>0</v>
      </c>
      <c r="QU83" s="10">
        <v>4.03</v>
      </c>
      <c r="QV83" s="10">
        <v>4.03</v>
      </c>
      <c r="QW83" s="10">
        <v>1</v>
      </c>
      <c r="QX83" s="10">
        <v>0</v>
      </c>
      <c r="QY83" s="10">
        <v>2</v>
      </c>
      <c r="RA83" s="10">
        <v>133.46</v>
      </c>
      <c r="RB83" s="10">
        <v>31.33</v>
      </c>
      <c r="RC83" s="10">
        <v>125</v>
      </c>
      <c r="RD83" s="10">
        <v>125</v>
      </c>
      <c r="RE83" s="10" t="s">
        <v>1775</v>
      </c>
      <c r="RF83" s="10" t="s">
        <v>2318</v>
      </c>
      <c r="RG83" s="10">
        <v>0</v>
      </c>
      <c r="RH83" s="10">
        <v>0</v>
      </c>
      <c r="RI83" s="10">
        <v>0</v>
      </c>
      <c r="RJ83" s="10">
        <v>0</v>
      </c>
      <c r="RK83" s="10" t="s">
        <v>2318</v>
      </c>
      <c r="RL83" s="10" t="s">
        <v>2317</v>
      </c>
      <c r="RM83" s="10">
        <v>0</v>
      </c>
      <c r="RN83" s="10">
        <v>0</v>
      </c>
      <c r="RO83" s="10">
        <v>0</v>
      </c>
      <c r="RP83" s="10">
        <v>0</v>
      </c>
      <c r="RQ83" s="10" t="s">
        <v>2318</v>
      </c>
      <c r="RR83" s="10" t="s">
        <v>2317</v>
      </c>
      <c r="RS83" s="10" t="s">
        <v>2317</v>
      </c>
      <c r="RT83" s="10" t="s">
        <v>1775</v>
      </c>
      <c r="RU83" s="10">
        <v>90.98</v>
      </c>
      <c r="RV83" s="10">
        <v>243.54</v>
      </c>
      <c r="RW83" s="10">
        <v>94.86</v>
      </c>
      <c r="RX83" s="10">
        <v>173.34</v>
      </c>
      <c r="RY83" s="10">
        <v>0</v>
      </c>
      <c r="RZ83" s="10">
        <v>0</v>
      </c>
      <c r="SA83" s="10">
        <v>204.11</v>
      </c>
      <c r="SB83" s="10">
        <v>291.89</v>
      </c>
      <c r="SC83" s="10">
        <v>9.57</v>
      </c>
      <c r="SD83" s="10">
        <v>251.86</v>
      </c>
      <c r="SE83" s="10">
        <v>0</v>
      </c>
      <c r="SF83" s="10">
        <v>0</v>
      </c>
      <c r="SG83" s="10">
        <v>0</v>
      </c>
      <c r="SH83" s="10">
        <v>0</v>
      </c>
      <c r="SK83" s="10">
        <v>0</v>
      </c>
      <c r="SL83" s="10">
        <v>0</v>
      </c>
      <c r="SM83" s="10">
        <v>0</v>
      </c>
      <c r="SN83" s="10">
        <v>0</v>
      </c>
      <c r="SO83" s="10">
        <v>0</v>
      </c>
      <c r="SP83" s="10">
        <v>0</v>
      </c>
      <c r="SS83" s="10">
        <v>1</v>
      </c>
      <c r="ST83" s="10">
        <v>1</v>
      </c>
      <c r="SU83" s="10" t="s">
        <v>657</v>
      </c>
      <c r="SV83" s="10" t="s">
        <v>657</v>
      </c>
      <c r="TR83" s="10" t="s">
        <v>652</v>
      </c>
      <c r="TT83" s="10" t="s">
        <v>653</v>
      </c>
      <c r="TV83" s="10" t="s">
        <v>654</v>
      </c>
      <c r="UE83" s="10" t="s">
        <v>1775</v>
      </c>
      <c r="UF83" s="10" t="s">
        <v>2318</v>
      </c>
      <c r="UG83" s="10" t="s">
        <v>2317</v>
      </c>
      <c r="UH83" s="10" t="s">
        <v>2318</v>
      </c>
      <c r="UK83" s="10" t="s">
        <v>2318</v>
      </c>
      <c r="UL83" s="10" t="s">
        <v>1775</v>
      </c>
      <c r="UM83" s="10" t="s">
        <v>2318</v>
      </c>
      <c r="UN83" s="10" t="s">
        <v>2318</v>
      </c>
      <c r="UQ83" s="10" t="s">
        <v>645</v>
      </c>
      <c r="UR83" s="10" t="s">
        <v>645</v>
      </c>
      <c r="US83" s="10" t="s">
        <v>658</v>
      </c>
      <c r="UT83" s="10" t="s">
        <v>659</v>
      </c>
      <c r="UV83" s="10" t="s">
        <v>577</v>
      </c>
      <c r="UW83" s="10" t="s">
        <v>630</v>
      </c>
      <c r="UX83" s="10" t="s">
        <v>660</v>
      </c>
      <c r="UY83" s="10" t="s">
        <v>577</v>
      </c>
      <c r="UZ83" s="10" t="s">
        <v>661</v>
      </c>
      <c r="VA83" s="10" t="s">
        <v>662</v>
      </c>
      <c r="VB83" s="10" t="s">
        <v>572</v>
      </c>
    </row>
    <row r="84" spans="1:574" s="10" customFormat="1" x14ac:dyDescent="0.25">
      <c r="A84" s="10" t="s">
        <v>572</v>
      </c>
      <c r="B84" s="10" t="s">
        <v>2366</v>
      </c>
      <c r="C84" s="10">
        <v>999</v>
      </c>
      <c r="D84" s="10" t="s">
        <v>2367</v>
      </c>
      <c r="E84" s="12">
        <v>999</v>
      </c>
      <c r="F84" s="10" t="s">
        <v>576</v>
      </c>
      <c r="G84" s="10" t="s">
        <v>713</v>
      </c>
      <c r="H84" s="10" t="s">
        <v>577</v>
      </c>
      <c r="I84" s="10" t="s">
        <v>578</v>
      </c>
      <c r="J84" s="10" t="s">
        <v>578</v>
      </c>
      <c r="K84" s="10" t="s">
        <v>577</v>
      </c>
      <c r="M84" s="12">
        <v>75</v>
      </c>
      <c r="N84" s="10" t="s">
        <v>577</v>
      </c>
      <c r="Q84" s="10" t="s">
        <v>572</v>
      </c>
      <c r="T84" s="10" t="s">
        <v>577</v>
      </c>
      <c r="V84" s="11" t="s">
        <v>1829</v>
      </c>
      <c r="W84" s="10" t="s">
        <v>572</v>
      </c>
      <c r="X84" s="10">
        <v>310737020</v>
      </c>
      <c r="Y84" s="10">
        <v>310737020</v>
      </c>
      <c r="Z84" s="10" t="s">
        <v>577</v>
      </c>
      <c r="AA84" s="10" t="s">
        <v>581</v>
      </c>
      <c r="AB84" s="10" t="s">
        <v>581</v>
      </c>
      <c r="AC84" s="10" t="s">
        <v>572</v>
      </c>
      <c r="AD84" s="10" t="s">
        <v>582</v>
      </c>
      <c r="AE84" s="10" t="s">
        <v>582</v>
      </c>
      <c r="AF84" s="10" t="s">
        <v>572</v>
      </c>
      <c r="AG84" s="10" t="s">
        <v>583</v>
      </c>
      <c r="AH84" s="10" t="s">
        <v>583</v>
      </c>
      <c r="AI84" s="10" t="s">
        <v>572</v>
      </c>
      <c r="AL84" s="10" t="s">
        <v>577</v>
      </c>
      <c r="AO84" s="10" t="s">
        <v>572</v>
      </c>
      <c r="AP84" s="10">
        <v>2665</v>
      </c>
      <c r="AQ84" s="10">
        <v>550</v>
      </c>
      <c r="AR84" s="10" t="s">
        <v>577</v>
      </c>
      <c r="AS84" s="10" t="s">
        <v>586</v>
      </c>
      <c r="AT84" s="10" t="s">
        <v>586</v>
      </c>
      <c r="AU84" s="10" t="s">
        <v>572</v>
      </c>
      <c r="AV84" s="10" t="s">
        <v>587</v>
      </c>
      <c r="AW84" s="10" t="s">
        <v>587</v>
      </c>
      <c r="AX84" s="10" t="s">
        <v>572</v>
      </c>
      <c r="AY84" s="10" t="s">
        <v>588</v>
      </c>
      <c r="AZ84" s="10" t="s">
        <v>588</v>
      </c>
      <c r="BA84" s="10" t="s">
        <v>572</v>
      </c>
      <c r="BD84" s="10" t="s">
        <v>577</v>
      </c>
      <c r="BG84" s="10" t="s">
        <v>577</v>
      </c>
      <c r="BJ84" s="10" t="s">
        <v>572</v>
      </c>
      <c r="BM84" s="10" t="s">
        <v>577</v>
      </c>
      <c r="BP84" s="10" t="s">
        <v>572</v>
      </c>
      <c r="BS84" s="10" t="s">
        <v>572</v>
      </c>
      <c r="BU84" s="10">
        <v>222.84</v>
      </c>
      <c r="BV84" s="10">
        <v>202.7</v>
      </c>
      <c r="BW84" s="10">
        <v>282.23</v>
      </c>
      <c r="BX84" s="10">
        <v>30</v>
      </c>
      <c r="BY84" s="10">
        <v>30</v>
      </c>
      <c r="BZ84" s="10" t="s">
        <v>577</v>
      </c>
      <c r="CA84" s="11" t="s">
        <v>1835</v>
      </c>
      <c r="CC84" s="10" t="s">
        <v>577</v>
      </c>
      <c r="CF84" s="10" t="s">
        <v>577</v>
      </c>
      <c r="CG84" s="10">
        <v>0</v>
      </c>
      <c r="CH84" s="10">
        <v>125</v>
      </c>
      <c r="CI84" s="10" t="s">
        <v>577</v>
      </c>
      <c r="CJ84" s="10">
        <v>450</v>
      </c>
      <c r="CK84" s="10">
        <v>134.06</v>
      </c>
      <c r="CL84" s="10" t="s">
        <v>572</v>
      </c>
      <c r="CM84" s="10">
        <v>450</v>
      </c>
      <c r="CN84" s="10">
        <v>134.06</v>
      </c>
      <c r="CO84" s="10" t="s">
        <v>572</v>
      </c>
      <c r="CP84" s="10">
        <v>125</v>
      </c>
      <c r="CQ84" s="10">
        <v>125</v>
      </c>
      <c r="CR84" s="10" t="s">
        <v>577</v>
      </c>
      <c r="CS84" s="10">
        <v>125</v>
      </c>
      <c r="CT84" s="10">
        <v>125</v>
      </c>
      <c r="CU84" s="10" t="s">
        <v>572</v>
      </c>
      <c r="CV84" s="10">
        <v>274.7</v>
      </c>
      <c r="CW84" s="10">
        <v>234.86</v>
      </c>
      <c r="CX84" s="10" t="s">
        <v>577</v>
      </c>
      <c r="CY84" s="10">
        <v>0</v>
      </c>
      <c r="CZ84" s="10">
        <v>125</v>
      </c>
      <c r="DA84" s="10" t="s">
        <v>577</v>
      </c>
      <c r="DB84" s="10">
        <v>263.07</v>
      </c>
      <c r="DC84" s="10">
        <v>66.11</v>
      </c>
      <c r="DD84" s="10" t="s">
        <v>572</v>
      </c>
      <c r="DE84" s="10">
        <v>134.19</v>
      </c>
      <c r="DF84" s="10">
        <v>55.35</v>
      </c>
      <c r="DG84" s="10" t="s">
        <v>572</v>
      </c>
      <c r="DJ84" s="10" t="s">
        <v>572</v>
      </c>
      <c r="DK84" s="10">
        <v>178.01</v>
      </c>
      <c r="DL84" s="10">
        <v>101.93</v>
      </c>
      <c r="DM84" s="10" t="s">
        <v>577</v>
      </c>
      <c r="DN84" s="10">
        <v>125.24</v>
      </c>
      <c r="DO84" s="10">
        <v>74.19</v>
      </c>
      <c r="DP84" s="10">
        <v>135.34</v>
      </c>
      <c r="DS84" s="10" t="s">
        <v>572</v>
      </c>
      <c r="DV84" s="10" t="s">
        <v>577</v>
      </c>
      <c r="DY84" s="10" t="s">
        <v>577</v>
      </c>
      <c r="EB84" s="10" t="s">
        <v>572</v>
      </c>
      <c r="EC84" s="10" t="s">
        <v>1775</v>
      </c>
      <c r="ED84" s="10" t="s">
        <v>2317</v>
      </c>
      <c r="EE84" s="10">
        <v>1479016</v>
      </c>
      <c r="EF84" s="10">
        <v>1479016</v>
      </c>
      <c r="EG84" s="10">
        <v>1740998</v>
      </c>
      <c r="EH84" s="10">
        <v>511355328560</v>
      </c>
      <c r="EI84" s="10" t="s">
        <v>2317</v>
      </c>
      <c r="EJ84" s="10" t="s">
        <v>2317</v>
      </c>
      <c r="EK84" s="10">
        <v>2</v>
      </c>
      <c r="EL84" s="10">
        <v>0</v>
      </c>
      <c r="EM84" s="10">
        <v>1</v>
      </c>
      <c r="EN84" s="10">
        <v>1</v>
      </c>
      <c r="EO84" s="10">
        <v>4336</v>
      </c>
      <c r="EP84" s="10">
        <v>4336</v>
      </c>
      <c r="EQ84" s="10" t="s">
        <v>607</v>
      </c>
      <c r="ER84" s="10" t="s">
        <v>607</v>
      </c>
      <c r="ES84" s="10" t="s">
        <v>608</v>
      </c>
      <c r="ET84" s="10" t="s">
        <v>608</v>
      </c>
      <c r="EW84" s="10">
        <v>0</v>
      </c>
      <c r="EX84" s="10">
        <v>0</v>
      </c>
      <c r="EY84" s="10" t="s">
        <v>2317</v>
      </c>
      <c r="EZ84" s="10" t="s">
        <v>2318</v>
      </c>
      <c r="FA84" s="10">
        <v>2</v>
      </c>
      <c r="FB84" s="10">
        <v>2</v>
      </c>
      <c r="FC84" s="10">
        <v>1</v>
      </c>
      <c r="FD84" s="10">
        <v>1</v>
      </c>
      <c r="FE84" s="10">
        <v>0</v>
      </c>
      <c r="FF84" s="10">
        <v>0</v>
      </c>
      <c r="FG84" s="10">
        <v>0</v>
      </c>
      <c r="FH84" s="10">
        <v>0</v>
      </c>
      <c r="FI84" s="10">
        <v>1</v>
      </c>
      <c r="FJ84" s="10">
        <v>1</v>
      </c>
      <c r="FK84" s="10">
        <v>0</v>
      </c>
      <c r="FL84" s="10">
        <v>0</v>
      </c>
      <c r="FM84" s="10" t="s">
        <v>2317</v>
      </c>
      <c r="FN84" s="10" t="s">
        <v>2317</v>
      </c>
      <c r="FO84" s="10">
        <v>3</v>
      </c>
      <c r="FP84" s="10">
        <v>3</v>
      </c>
      <c r="FS84" s="10">
        <v>262.99</v>
      </c>
      <c r="FT84" s="10">
        <v>262.99</v>
      </c>
      <c r="FY84" s="10">
        <v>1053847186</v>
      </c>
      <c r="FZ84" s="10">
        <v>1053847186</v>
      </c>
      <c r="GA84" s="10" t="s">
        <v>616</v>
      </c>
      <c r="GB84" s="10" t="s">
        <v>617</v>
      </c>
      <c r="GM84" s="10">
        <v>107.17</v>
      </c>
      <c r="GN84" s="10">
        <v>100.56</v>
      </c>
      <c r="GO84" s="10">
        <v>107.84</v>
      </c>
      <c r="GP84" s="10">
        <v>229.12</v>
      </c>
      <c r="GQ84" s="10" t="s">
        <v>576</v>
      </c>
      <c r="GR84" s="10" t="s">
        <v>576</v>
      </c>
      <c r="GS84" s="10" t="s">
        <v>620</v>
      </c>
      <c r="GT84" s="10" t="s">
        <v>620</v>
      </c>
      <c r="GU84" s="10" t="s">
        <v>621</v>
      </c>
      <c r="GV84" s="10" t="s">
        <v>621</v>
      </c>
      <c r="GW84" s="10" t="s">
        <v>622</v>
      </c>
      <c r="GX84" s="10" t="s">
        <v>622</v>
      </c>
      <c r="GY84" s="10" t="s">
        <v>623</v>
      </c>
      <c r="GZ84" s="10" t="s">
        <v>623</v>
      </c>
      <c r="HC84" s="10">
        <v>1</v>
      </c>
      <c r="HD84" s="10">
        <v>1</v>
      </c>
      <c r="HE84" s="10" t="s">
        <v>2318</v>
      </c>
      <c r="HF84" s="10" t="s">
        <v>1775</v>
      </c>
      <c r="HG84" s="10" t="s">
        <v>624</v>
      </c>
      <c r="HH84" s="10" t="s">
        <v>625</v>
      </c>
      <c r="HM84" s="10">
        <v>1479016</v>
      </c>
      <c r="HN84" s="10">
        <v>1479016</v>
      </c>
      <c r="HO84" s="10" t="s">
        <v>1775</v>
      </c>
      <c r="HP84" s="10" t="s">
        <v>2317</v>
      </c>
      <c r="HQ84" s="10" t="s">
        <v>627</v>
      </c>
      <c r="HR84" s="10" t="s">
        <v>627</v>
      </c>
      <c r="HS84" s="10" t="s">
        <v>2317</v>
      </c>
      <c r="HT84" s="10" t="s">
        <v>2318</v>
      </c>
      <c r="HU84" s="10" t="s">
        <v>587</v>
      </c>
      <c r="HV84" s="10" t="s">
        <v>587</v>
      </c>
      <c r="HW84" s="10">
        <v>20.100000000000001</v>
      </c>
      <c r="HX84" s="10">
        <v>282.82</v>
      </c>
      <c r="HY84" s="10">
        <v>92.59</v>
      </c>
      <c r="HZ84" s="10">
        <v>179.21</v>
      </c>
      <c r="IA84" s="10">
        <v>1164464350</v>
      </c>
      <c r="IB84" s="10">
        <v>1164464350</v>
      </c>
      <c r="IC84" s="10">
        <v>2</v>
      </c>
      <c r="ID84" s="10">
        <v>2</v>
      </c>
      <c r="IE84" s="10" t="s">
        <v>630</v>
      </c>
      <c r="IF84" s="10" t="s">
        <v>630</v>
      </c>
      <c r="IG84" s="10">
        <v>0</v>
      </c>
      <c r="IH84" s="10">
        <v>0</v>
      </c>
      <c r="IK84" s="10">
        <v>10.199999999999999</v>
      </c>
      <c r="IL84" s="10">
        <v>10.199999999999999</v>
      </c>
      <c r="IM84" s="10">
        <v>98500</v>
      </c>
      <c r="IN84" s="10">
        <v>98500</v>
      </c>
      <c r="IO84" s="10" t="s">
        <v>632</v>
      </c>
      <c r="IP84" s="10" t="s">
        <v>632</v>
      </c>
      <c r="IS84" s="10" t="s">
        <v>2318</v>
      </c>
      <c r="IT84" s="10" t="s">
        <v>2318</v>
      </c>
      <c r="IW84" s="10" t="s">
        <v>1775</v>
      </c>
      <c r="IX84" s="10" t="s">
        <v>2318</v>
      </c>
      <c r="IY84" s="10" t="s">
        <v>2317</v>
      </c>
      <c r="IZ84" s="10" t="s">
        <v>2318</v>
      </c>
      <c r="JA84" s="10" t="s">
        <v>634</v>
      </c>
      <c r="JC84" s="10" t="s">
        <v>2318</v>
      </c>
      <c r="JD84" s="10" t="s">
        <v>2318</v>
      </c>
      <c r="JE84" s="10" t="s">
        <v>635</v>
      </c>
      <c r="JF84" s="10" t="s">
        <v>635</v>
      </c>
      <c r="JG84" s="10">
        <v>168.17</v>
      </c>
      <c r="JH84" s="10">
        <v>274.05</v>
      </c>
      <c r="JI84" s="10">
        <v>1.71</v>
      </c>
      <c r="JJ84" s="10">
        <v>30.2</v>
      </c>
      <c r="JK84" s="10">
        <v>0</v>
      </c>
      <c r="JL84" s="10">
        <v>0</v>
      </c>
      <c r="JM84" s="10">
        <v>74.739999999999995</v>
      </c>
      <c r="JN84" s="10">
        <v>80.02</v>
      </c>
      <c r="JO84" s="10">
        <v>165.42</v>
      </c>
      <c r="JP84" s="10">
        <v>271.89</v>
      </c>
      <c r="JQ84" s="10">
        <v>0</v>
      </c>
      <c r="JR84" s="10">
        <v>0</v>
      </c>
      <c r="JS84" s="10">
        <v>0.1</v>
      </c>
      <c r="JT84" s="10">
        <v>0.1</v>
      </c>
      <c r="JU84" s="10">
        <v>42.08</v>
      </c>
      <c r="JV84" s="10">
        <v>52.46</v>
      </c>
      <c r="JW84" s="10">
        <v>24.59</v>
      </c>
      <c r="JX84" s="10">
        <v>144.65</v>
      </c>
      <c r="JY84" s="10">
        <v>153.80000000000001</v>
      </c>
      <c r="JZ84" s="10">
        <v>59.36</v>
      </c>
      <c r="KA84" s="10">
        <v>0</v>
      </c>
      <c r="KB84" s="10">
        <v>0</v>
      </c>
      <c r="KC84" s="10">
        <v>0</v>
      </c>
      <c r="KD84" s="10">
        <v>0</v>
      </c>
      <c r="KE84" s="10">
        <v>0</v>
      </c>
      <c r="KF84" s="10">
        <v>0</v>
      </c>
      <c r="KG84" s="10">
        <v>1</v>
      </c>
      <c r="KH84" s="10">
        <v>1.0001</v>
      </c>
      <c r="KI84" s="10">
        <v>2</v>
      </c>
      <c r="KJ84" s="10">
        <v>2</v>
      </c>
      <c r="KK84" s="10">
        <v>90.75</v>
      </c>
      <c r="KL84" s="10">
        <v>251.98</v>
      </c>
      <c r="KM84" s="10">
        <v>244.33</v>
      </c>
      <c r="KN84" s="10">
        <v>236.02</v>
      </c>
      <c r="KO84" s="10">
        <v>1.28</v>
      </c>
      <c r="KP84" s="10">
        <v>1.69</v>
      </c>
      <c r="KQ84" s="10">
        <v>0</v>
      </c>
      <c r="KR84" s="10">
        <v>0</v>
      </c>
      <c r="KS84" s="10">
        <v>0</v>
      </c>
      <c r="KT84" s="10">
        <v>0</v>
      </c>
      <c r="KU84" s="10">
        <v>5.04</v>
      </c>
      <c r="KV84" s="10">
        <v>298.73</v>
      </c>
      <c r="KW84" s="10">
        <v>143.68</v>
      </c>
      <c r="KX84" s="10">
        <v>51.22</v>
      </c>
      <c r="LQ84" s="10">
        <v>0</v>
      </c>
      <c r="LR84" s="10">
        <v>0</v>
      </c>
      <c r="LY84" s="10">
        <v>0</v>
      </c>
      <c r="LZ84" s="10">
        <v>0</v>
      </c>
      <c r="ME84" s="10" t="s">
        <v>645</v>
      </c>
      <c r="MF84" s="10" t="s">
        <v>645</v>
      </c>
      <c r="MG84" s="10" t="s">
        <v>587</v>
      </c>
      <c r="MH84" s="10" t="s">
        <v>587</v>
      </c>
      <c r="MI84" s="10" t="s">
        <v>576</v>
      </c>
      <c r="MJ84" s="10" t="s">
        <v>576</v>
      </c>
      <c r="MK84" s="10">
        <v>167.41</v>
      </c>
      <c r="ML84" s="10">
        <v>189.78</v>
      </c>
      <c r="MQ84" s="10">
        <v>0</v>
      </c>
      <c r="MR84" s="10">
        <v>0</v>
      </c>
      <c r="MS84" s="10">
        <v>118.61</v>
      </c>
      <c r="MT84" s="10">
        <v>143.65</v>
      </c>
      <c r="NG84" s="10" t="s">
        <v>2318</v>
      </c>
      <c r="NH84" s="10" t="s">
        <v>2318</v>
      </c>
      <c r="NI84" s="10">
        <v>246</v>
      </c>
      <c r="NJ84" s="10">
        <v>123534</v>
      </c>
      <c r="NO84" s="10">
        <v>999</v>
      </c>
      <c r="NP84" s="10">
        <v>999</v>
      </c>
      <c r="NQ84" s="10">
        <v>75</v>
      </c>
      <c r="NR84" s="10">
        <v>75</v>
      </c>
      <c r="NS84" s="10">
        <v>0</v>
      </c>
      <c r="NT84" s="10">
        <v>0</v>
      </c>
      <c r="NU84" s="10">
        <v>0</v>
      </c>
      <c r="NV84" s="10">
        <v>0</v>
      </c>
      <c r="NW84" s="10">
        <v>0</v>
      </c>
      <c r="NX84" s="10">
        <v>0</v>
      </c>
      <c r="NY84" s="10">
        <v>0</v>
      </c>
      <c r="NZ84" s="10">
        <v>0</v>
      </c>
      <c r="OM84" s="10" t="s">
        <v>2317</v>
      </c>
      <c r="ON84" s="10" t="s">
        <v>2317</v>
      </c>
      <c r="OW84" s="10" t="s">
        <v>649</v>
      </c>
      <c r="OX84" s="10" t="s">
        <v>649</v>
      </c>
      <c r="PA84" s="10">
        <v>1</v>
      </c>
      <c r="PB84" s="10">
        <v>0</v>
      </c>
      <c r="PK84" s="10">
        <v>0</v>
      </c>
      <c r="PL84" s="10">
        <v>10.199999999999999</v>
      </c>
      <c r="PM84" s="10">
        <v>2.5</v>
      </c>
      <c r="PN84" s="10">
        <v>2.5</v>
      </c>
      <c r="PQ84" s="10" t="s">
        <v>1775</v>
      </c>
      <c r="PR84" s="10" t="s">
        <v>2318</v>
      </c>
      <c r="PU84" s="10">
        <v>0</v>
      </c>
      <c r="PV84" s="10">
        <v>0</v>
      </c>
      <c r="PW84" s="10">
        <v>0</v>
      </c>
      <c r="PX84" s="10">
        <v>0</v>
      </c>
      <c r="QC84" s="10">
        <v>11.83</v>
      </c>
      <c r="QD84" s="10">
        <v>121.64</v>
      </c>
      <c r="QF84" s="10">
        <v>1</v>
      </c>
      <c r="QH84" s="10" t="s">
        <v>652</v>
      </c>
      <c r="QJ84" s="10" t="s">
        <v>653</v>
      </c>
      <c r="QL84" s="10" t="s">
        <v>654</v>
      </c>
      <c r="QM84" s="10">
        <v>0</v>
      </c>
      <c r="QN84" s="10">
        <v>0</v>
      </c>
      <c r="QO84" s="10">
        <v>0</v>
      </c>
      <c r="QP84" s="10">
        <v>402.96</v>
      </c>
      <c r="QQ84" s="10">
        <v>199.78</v>
      </c>
      <c r="QR84" s="10">
        <v>248.35</v>
      </c>
      <c r="QS84" s="10">
        <v>0</v>
      </c>
      <c r="QT84" s="10">
        <v>0</v>
      </c>
      <c r="QU84" s="10">
        <v>4.03</v>
      </c>
      <c r="QV84" s="10">
        <v>4.03</v>
      </c>
      <c r="QW84" s="10">
        <v>1</v>
      </c>
      <c r="QX84" s="10">
        <v>0</v>
      </c>
      <c r="QY84" s="10">
        <v>2</v>
      </c>
      <c r="RA84" s="10">
        <v>271.16000000000003</v>
      </c>
      <c r="RB84" s="10">
        <v>8.4</v>
      </c>
      <c r="RC84" s="10">
        <v>125</v>
      </c>
      <c r="RD84" s="10">
        <v>125</v>
      </c>
      <c r="RE84" s="10" t="s">
        <v>2318</v>
      </c>
      <c r="RF84" s="10" t="s">
        <v>1775</v>
      </c>
      <c r="RG84" s="10">
        <v>0</v>
      </c>
      <c r="RH84" s="10">
        <v>0</v>
      </c>
      <c r="RI84" s="10">
        <v>0</v>
      </c>
      <c r="RJ84" s="10">
        <v>0</v>
      </c>
      <c r="RK84" s="10" t="s">
        <v>2318</v>
      </c>
      <c r="RL84" s="10" t="s">
        <v>1775</v>
      </c>
      <c r="RM84" s="10">
        <v>0</v>
      </c>
      <c r="RN84" s="10">
        <v>0</v>
      </c>
      <c r="RO84" s="10">
        <v>0</v>
      </c>
      <c r="RP84" s="10">
        <v>0</v>
      </c>
      <c r="RQ84" s="10" t="s">
        <v>1775</v>
      </c>
      <c r="RR84" s="10" t="s">
        <v>2318</v>
      </c>
      <c r="RS84" s="10" t="s">
        <v>1775</v>
      </c>
      <c r="RT84" s="10" t="s">
        <v>1775</v>
      </c>
      <c r="RU84" s="10">
        <v>92.93</v>
      </c>
      <c r="RV84" s="10">
        <v>92.48</v>
      </c>
      <c r="RW84" s="10">
        <v>201.94</v>
      </c>
      <c r="RX84" s="10">
        <v>109.4</v>
      </c>
      <c r="RY84" s="10">
        <v>0</v>
      </c>
      <c r="RZ84" s="10">
        <v>0</v>
      </c>
      <c r="SA84" s="10">
        <v>191.82</v>
      </c>
      <c r="SB84" s="10">
        <v>10.91</v>
      </c>
      <c r="SC84" s="10">
        <v>116.52</v>
      </c>
      <c r="SD84" s="10">
        <v>97.7</v>
      </c>
      <c r="SE84" s="10">
        <v>0</v>
      </c>
      <c r="SF84" s="10">
        <v>0</v>
      </c>
      <c r="SG84" s="10">
        <v>0</v>
      </c>
      <c r="SH84" s="10">
        <v>0</v>
      </c>
      <c r="SK84" s="10">
        <v>0</v>
      </c>
      <c r="SL84" s="10">
        <v>0</v>
      </c>
      <c r="SM84" s="10">
        <v>0</v>
      </c>
      <c r="SN84" s="10">
        <v>0</v>
      </c>
      <c r="SO84" s="10">
        <v>0</v>
      </c>
      <c r="SP84" s="10">
        <v>0</v>
      </c>
      <c r="SS84" s="10">
        <v>1</v>
      </c>
      <c r="ST84" s="10">
        <v>1</v>
      </c>
      <c r="SU84" s="10" t="s">
        <v>657</v>
      </c>
      <c r="SV84" s="10" t="s">
        <v>657</v>
      </c>
      <c r="TR84" s="10" t="s">
        <v>652</v>
      </c>
      <c r="TT84" s="10" t="s">
        <v>653</v>
      </c>
      <c r="TV84" s="10" t="s">
        <v>654</v>
      </c>
      <c r="UE84" s="10" t="s">
        <v>2318</v>
      </c>
      <c r="UF84" s="10" t="s">
        <v>2318</v>
      </c>
      <c r="UG84" s="10" t="s">
        <v>2317</v>
      </c>
      <c r="UH84" s="10" t="s">
        <v>2318</v>
      </c>
      <c r="UK84" s="10" t="s">
        <v>1775</v>
      </c>
      <c r="UL84" s="10" t="s">
        <v>2318</v>
      </c>
      <c r="UM84" s="10" t="s">
        <v>2318</v>
      </c>
      <c r="UN84" s="10" t="s">
        <v>2318</v>
      </c>
      <c r="UQ84" s="10" t="s">
        <v>645</v>
      </c>
      <c r="UR84" s="10" t="s">
        <v>645</v>
      </c>
      <c r="US84" s="10" t="s">
        <v>658</v>
      </c>
      <c r="UT84" s="10" t="s">
        <v>659</v>
      </c>
      <c r="UV84" s="10" t="s">
        <v>572</v>
      </c>
      <c r="UW84" s="10" t="s">
        <v>630</v>
      </c>
      <c r="UX84" s="10" t="s">
        <v>660</v>
      </c>
      <c r="UY84" s="10" t="s">
        <v>572</v>
      </c>
      <c r="UZ84" s="10" t="s">
        <v>661</v>
      </c>
      <c r="VA84" s="10" t="s">
        <v>662</v>
      </c>
      <c r="VB84" s="10" t="s">
        <v>572</v>
      </c>
    </row>
    <row r="85" spans="1:574" s="10" customFormat="1" x14ac:dyDescent="0.25">
      <c r="A85" s="10" t="s">
        <v>572</v>
      </c>
      <c r="B85" s="10" t="s">
        <v>2368</v>
      </c>
      <c r="C85" s="10">
        <v>999</v>
      </c>
      <c r="D85" s="10" t="s">
        <v>2369</v>
      </c>
      <c r="E85" s="12">
        <v>999</v>
      </c>
      <c r="F85" s="10" t="s">
        <v>576</v>
      </c>
      <c r="G85" s="10" t="s">
        <v>713</v>
      </c>
      <c r="H85" s="10" t="s">
        <v>572</v>
      </c>
      <c r="I85" s="10" t="s">
        <v>578</v>
      </c>
      <c r="J85" s="10" t="s">
        <v>578</v>
      </c>
      <c r="K85" s="10" t="s">
        <v>577</v>
      </c>
      <c r="M85" s="12">
        <v>75</v>
      </c>
      <c r="N85" s="10" t="s">
        <v>572</v>
      </c>
      <c r="Q85" s="10" t="s">
        <v>572</v>
      </c>
      <c r="T85" s="10" t="s">
        <v>577</v>
      </c>
      <c r="V85" s="11" t="s">
        <v>1829</v>
      </c>
      <c r="W85" s="10" t="s">
        <v>572</v>
      </c>
      <c r="X85" s="10">
        <v>310737020</v>
      </c>
      <c r="Y85" s="10">
        <v>310737020</v>
      </c>
      <c r="Z85" s="10" t="s">
        <v>572</v>
      </c>
      <c r="AA85" s="10" t="s">
        <v>581</v>
      </c>
      <c r="AB85" s="10" t="s">
        <v>581</v>
      </c>
      <c r="AC85" s="10" t="s">
        <v>577</v>
      </c>
      <c r="AD85" s="10" t="s">
        <v>582</v>
      </c>
      <c r="AE85" s="10" t="s">
        <v>582</v>
      </c>
      <c r="AF85" s="10" t="s">
        <v>572</v>
      </c>
      <c r="AG85" s="10" t="s">
        <v>583</v>
      </c>
      <c r="AH85" s="10" t="s">
        <v>583</v>
      </c>
      <c r="AI85" s="10" t="s">
        <v>577</v>
      </c>
      <c r="AL85" s="10" t="s">
        <v>572</v>
      </c>
      <c r="AO85" s="10" t="s">
        <v>577</v>
      </c>
      <c r="AP85" s="10">
        <v>2665</v>
      </c>
      <c r="AQ85" s="10">
        <v>550</v>
      </c>
      <c r="AR85" s="10" t="s">
        <v>572</v>
      </c>
      <c r="AS85" s="10" t="s">
        <v>586</v>
      </c>
      <c r="AT85" s="10" t="s">
        <v>586</v>
      </c>
      <c r="AU85" s="10" t="s">
        <v>572</v>
      </c>
      <c r="AV85" s="10" t="s">
        <v>587</v>
      </c>
      <c r="AW85" s="10" t="s">
        <v>587</v>
      </c>
      <c r="AX85" s="10" t="s">
        <v>572</v>
      </c>
      <c r="AY85" s="10" t="s">
        <v>588</v>
      </c>
      <c r="AZ85" s="10" t="s">
        <v>588</v>
      </c>
      <c r="BA85" s="10" t="s">
        <v>577</v>
      </c>
      <c r="BD85" s="10" t="s">
        <v>572</v>
      </c>
      <c r="BG85" s="10" t="s">
        <v>577</v>
      </c>
      <c r="BJ85" s="10" t="s">
        <v>577</v>
      </c>
      <c r="BM85" s="10" t="s">
        <v>577</v>
      </c>
      <c r="BP85" s="10" t="s">
        <v>577</v>
      </c>
      <c r="BS85" s="10" t="s">
        <v>572</v>
      </c>
      <c r="BU85" s="10">
        <v>223.87</v>
      </c>
      <c r="BV85" s="10">
        <v>232.27</v>
      </c>
      <c r="BW85" s="10">
        <v>181.95</v>
      </c>
      <c r="BX85" s="10">
        <v>30</v>
      </c>
      <c r="BY85" s="10">
        <v>30</v>
      </c>
      <c r="BZ85" s="10" t="s">
        <v>577</v>
      </c>
      <c r="CA85" s="11" t="s">
        <v>579</v>
      </c>
      <c r="CC85" s="10" t="s">
        <v>577</v>
      </c>
      <c r="CF85" s="10" t="s">
        <v>572</v>
      </c>
      <c r="CG85" s="10">
        <v>0</v>
      </c>
      <c r="CH85" s="10">
        <v>125</v>
      </c>
      <c r="CI85" s="10" t="s">
        <v>577</v>
      </c>
      <c r="CJ85" s="10">
        <v>450</v>
      </c>
      <c r="CK85" s="10">
        <v>134.06</v>
      </c>
      <c r="CL85" s="10" t="s">
        <v>577</v>
      </c>
      <c r="CM85" s="10">
        <v>450</v>
      </c>
      <c r="CN85" s="10">
        <v>134.06</v>
      </c>
      <c r="CO85" s="10" t="s">
        <v>577</v>
      </c>
      <c r="CP85" s="10">
        <v>125</v>
      </c>
      <c r="CQ85" s="10">
        <v>125</v>
      </c>
      <c r="CR85" s="10" t="s">
        <v>577</v>
      </c>
      <c r="CS85" s="10">
        <v>125</v>
      </c>
      <c r="CT85" s="10">
        <v>125</v>
      </c>
      <c r="CU85" s="10" t="s">
        <v>572</v>
      </c>
      <c r="CV85" s="10">
        <v>195.88</v>
      </c>
      <c r="CW85" s="10">
        <v>62.91</v>
      </c>
      <c r="CX85" s="10" t="s">
        <v>572</v>
      </c>
      <c r="CY85" s="10">
        <v>0</v>
      </c>
      <c r="CZ85" s="10">
        <v>125</v>
      </c>
      <c r="DA85" s="10" t="s">
        <v>572</v>
      </c>
      <c r="DB85" s="10">
        <v>136.76</v>
      </c>
      <c r="DC85" s="10">
        <v>198.23</v>
      </c>
      <c r="DD85" s="10" t="s">
        <v>572</v>
      </c>
      <c r="DE85" s="10">
        <v>247.49</v>
      </c>
      <c r="DF85" s="10">
        <v>42.64</v>
      </c>
      <c r="DG85" s="10" t="s">
        <v>577</v>
      </c>
      <c r="DJ85" s="10" t="s">
        <v>572</v>
      </c>
      <c r="DK85" s="10">
        <v>98.24</v>
      </c>
      <c r="DL85" s="10">
        <v>170.36</v>
      </c>
      <c r="DM85" s="10" t="s">
        <v>572</v>
      </c>
      <c r="DN85" s="10">
        <v>119.46</v>
      </c>
      <c r="DO85" s="10">
        <v>262.88</v>
      </c>
      <c r="DP85" s="10">
        <v>174.69</v>
      </c>
      <c r="DS85" s="10" t="s">
        <v>577</v>
      </c>
      <c r="DV85" s="10" t="s">
        <v>577</v>
      </c>
      <c r="DY85" s="10" t="s">
        <v>577</v>
      </c>
      <c r="EB85" s="10" t="s">
        <v>577</v>
      </c>
      <c r="EC85" s="10" t="s">
        <v>1775</v>
      </c>
      <c r="ED85" s="10" t="s">
        <v>2318</v>
      </c>
      <c r="EE85" s="10">
        <v>1479016</v>
      </c>
      <c r="EF85" s="10">
        <v>1479016</v>
      </c>
      <c r="EG85" s="10">
        <v>1740998</v>
      </c>
      <c r="EH85" s="10">
        <v>511355328560</v>
      </c>
      <c r="EI85" s="10" t="s">
        <v>2317</v>
      </c>
      <c r="EJ85" s="10" t="s">
        <v>2317</v>
      </c>
      <c r="EK85" s="10">
        <v>2</v>
      </c>
      <c r="EL85" s="10">
        <v>0</v>
      </c>
      <c r="EM85" s="10">
        <v>1</v>
      </c>
      <c r="EN85" s="10">
        <v>1</v>
      </c>
      <c r="EO85" s="10">
        <v>4336</v>
      </c>
      <c r="EP85" s="10">
        <v>4336</v>
      </c>
      <c r="EQ85" s="10" t="s">
        <v>607</v>
      </c>
      <c r="ER85" s="10" t="s">
        <v>607</v>
      </c>
      <c r="ES85" s="10" t="s">
        <v>608</v>
      </c>
      <c r="ET85" s="10" t="s">
        <v>608</v>
      </c>
      <c r="EW85" s="10">
        <v>0</v>
      </c>
      <c r="EX85" s="10">
        <v>0</v>
      </c>
      <c r="EY85" s="10" t="s">
        <v>2317</v>
      </c>
      <c r="EZ85" s="10" t="s">
        <v>2318</v>
      </c>
      <c r="FA85" s="10">
        <v>2</v>
      </c>
      <c r="FB85" s="10">
        <v>2</v>
      </c>
      <c r="FC85" s="10">
        <v>1</v>
      </c>
      <c r="FD85" s="10">
        <v>1</v>
      </c>
      <c r="FE85" s="10">
        <v>0</v>
      </c>
      <c r="FF85" s="10">
        <v>0</v>
      </c>
      <c r="FG85" s="10">
        <v>0</v>
      </c>
      <c r="FH85" s="10">
        <v>0</v>
      </c>
      <c r="FI85" s="10">
        <v>1</v>
      </c>
      <c r="FJ85" s="10">
        <v>1</v>
      </c>
      <c r="FK85" s="10">
        <v>0</v>
      </c>
      <c r="FL85" s="10">
        <v>0</v>
      </c>
      <c r="FM85" s="10" t="s">
        <v>2318</v>
      </c>
      <c r="FN85" s="10" t="s">
        <v>1775</v>
      </c>
      <c r="FO85" s="10">
        <v>3</v>
      </c>
      <c r="FP85" s="10">
        <v>3</v>
      </c>
      <c r="FS85" s="10">
        <v>262.99</v>
      </c>
      <c r="FT85" s="10">
        <v>262.99</v>
      </c>
      <c r="FY85" s="10">
        <v>1053847186</v>
      </c>
      <c r="FZ85" s="10">
        <v>1053847186</v>
      </c>
      <c r="GA85" s="10" t="s">
        <v>616</v>
      </c>
      <c r="GB85" s="10" t="s">
        <v>617</v>
      </c>
      <c r="GM85" s="10">
        <v>77.209999999999994</v>
      </c>
      <c r="GN85" s="10">
        <v>244.33</v>
      </c>
      <c r="GO85" s="10">
        <v>284.75</v>
      </c>
      <c r="GP85" s="10">
        <v>93.28</v>
      </c>
      <c r="GQ85" s="10" t="s">
        <v>576</v>
      </c>
      <c r="GR85" s="10" t="s">
        <v>576</v>
      </c>
      <c r="GS85" s="10" t="s">
        <v>620</v>
      </c>
      <c r="GT85" s="10" t="s">
        <v>620</v>
      </c>
      <c r="GU85" s="10" t="s">
        <v>621</v>
      </c>
      <c r="GV85" s="10" t="s">
        <v>621</v>
      </c>
      <c r="GW85" s="10" t="s">
        <v>622</v>
      </c>
      <c r="GX85" s="10" t="s">
        <v>622</v>
      </c>
      <c r="GY85" s="10" t="s">
        <v>623</v>
      </c>
      <c r="GZ85" s="10" t="s">
        <v>623</v>
      </c>
      <c r="HC85" s="10">
        <v>1</v>
      </c>
      <c r="HD85" s="10">
        <v>1</v>
      </c>
      <c r="HE85" s="10" t="s">
        <v>1775</v>
      </c>
      <c r="HF85" s="10" t="s">
        <v>2317</v>
      </c>
      <c r="HG85" s="10" t="s">
        <v>624</v>
      </c>
      <c r="HH85" s="10" t="s">
        <v>625</v>
      </c>
      <c r="HM85" s="10">
        <v>1479016</v>
      </c>
      <c r="HN85" s="10">
        <v>1479016</v>
      </c>
      <c r="HO85" s="10" t="s">
        <v>1775</v>
      </c>
      <c r="HP85" s="10" t="s">
        <v>2318</v>
      </c>
      <c r="HQ85" s="10" t="s">
        <v>627</v>
      </c>
      <c r="HR85" s="10" t="s">
        <v>627</v>
      </c>
      <c r="HS85" s="10" t="s">
        <v>2318</v>
      </c>
      <c r="HT85" s="10" t="s">
        <v>1775</v>
      </c>
      <c r="HU85" s="10" t="s">
        <v>587</v>
      </c>
      <c r="HV85" s="10" t="s">
        <v>587</v>
      </c>
      <c r="HW85" s="10">
        <v>288.91000000000003</v>
      </c>
      <c r="HX85" s="10">
        <v>288.17</v>
      </c>
      <c r="HY85" s="10">
        <v>281.64</v>
      </c>
      <c r="HZ85" s="10">
        <v>126.56</v>
      </c>
      <c r="IA85" s="10">
        <v>1164464350</v>
      </c>
      <c r="IB85" s="10">
        <v>1164464350</v>
      </c>
      <c r="IC85" s="10">
        <v>2</v>
      </c>
      <c r="ID85" s="10">
        <v>2</v>
      </c>
      <c r="IE85" s="10" t="s">
        <v>630</v>
      </c>
      <c r="IF85" s="10" t="s">
        <v>630</v>
      </c>
      <c r="IG85" s="10">
        <v>0</v>
      </c>
      <c r="IH85" s="10">
        <v>0</v>
      </c>
      <c r="IK85" s="10">
        <v>10.199999999999999</v>
      </c>
      <c r="IL85" s="10">
        <v>10.199999999999999</v>
      </c>
      <c r="IM85" s="10">
        <v>98500</v>
      </c>
      <c r="IN85" s="10">
        <v>98500</v>
      </c>
      <c r="IO85" s="10" t="s">
        <v>632</v>
      </c>
      <c r="IP85" s="10" t="s">
        <v>632</v>
      </c>
      <c r="IS85" s="10" t="s">
        <v>1775</v>
      </c>
      <c r="IT85" s="10" t="s">
        <v>2317</v>
      </c>
      <c r="IW85" s="10" t="s">
        <v>2318</v>
      </c>
      <c r="IX85" s="10" t="s">
        <v>2318</v>
      </c>
      <c r="IY85" s="10" t="s">
        <v>2318</v>
      </c>
      <c r="IZ85" s="10" t="s">
        <v>2318</v>
      </c>
      <c r="JA85" s="10" t="s">
        <v>634</v>
      </c>
      <c r="JC85" s="10" t="s">
        <v>1775</v>
      </c>
      <c r="JD85" s="10" t="s">
        <v>1775</v>
      </c>
      <c r="JE85" s="10" t="s">
        <v>635</v>
      </c>
      <c r="JF85" s="10" t="s">
        <v>635</v>
      </c>
      <c r="JG85" s="10">
        <v>32.64</v>
      </c>
      <c r="JH85" s="10">
        <v>273.35000000000002</v>
      </c>
      <c r="JI85" s="10">
        <v>93.47</v>
      </c>
      <c r="JJ85" s="10">
        <v>208.28</v>
      </c>
      <c r="JK85" s="10">
        <v>0</v>
      </c>
      <c r="JL85" s="10">
        <v>0</v>
      </c>
      <c r="JM85" s="10">
        <v>118.02</v>
      </c>
      <c r="JN85" s="10">
        <v>37.08</v>
      </c>
      <c r="JO85" s="10">
        <v>280.73</v>
      </c>
      <c r="JP85" s="10">
        <v>285.33</v>
      </c>
      <c r="JQ85" s="10">
        <v>0</v>
      </c>
      <c r="JR85" s="10">
        <v>0</v>
      </c>
      <c r="JS85" s="10">
        <v>0.1</v>
      </c>
      <c r="JT85" s="10">
        <v>0.1</v>
      </c>
      <c r="JU85" s="10">
        <v>6.17</v>
      </c>
      <c r="JV85" s="10">
        <v>207.1</v>
      </c>
      <c r="JW85" s="10">
        <v>2.5</v>
      </c>
      <c r="JX85" s="10">
        <v>23.75</v>
      </c>
      <c r="JY85" s="10">
        <v>207.78</v>
      </c>
      <c r="JZ85" s="10">
        <v>82.69</v>
      </c>
      <c r="KA85" s="10">
        <v>0</v>
      </c>
      <c r="KB85" s="10">
        <v>0</v>
      </c>
      <c r="KC85" s="10">
        <v>0</v>
      </c>
      <c r="KD85" s="10">
        <v>0</v>
      </c>
      <c r="KE85" s="10">
        <v>0</v>
      </c>
      <c r="KF85" s="10">
        <v>0</v>
      </c>
      <c r="KG85" s="10">
        <v>1</v>
      </c>
      <c r="KH85" s="10">
        <v>1.0001</v>
      </c>
      <c r="KI85" s="10">
        <v>2</v>
      </c>
      <c r="KJ85" s="10">
        <v>2</v>
      </c>
      <c r="KK85" s="10">
        <v>90.95</v>
      </c>
      <c r="KL85" s="10">
        <v>75.069999999999993</v>
      </c>
      <c r="KM85" s="10">
        <v>217.99</v>
      </c>
      <c r="KN85" s="10">
        <v>47.23</v>
      </c>
      <c r="KO85" s="10">
        <v>1.28</v>
      </c>
      <c r="KP85" s="10">
        <v>1.69</v>
      </c>
      <c r="KQ85" s="10">
        <v>0</v>
      </c>
      <c r="KR85" s="10">
        <v>0</v>
      </c>
      <c r="KS85" s="10">
        <v>0</v>
      </c>
      <c r="KT85" s="10">
        <v>0</v>
      </c>
      <c r="KU85" s="10">
        <v>56.85</v>
      </c>
      <c r="KV85" s="10">
        <v>100.35</v>
      </c>
      <c r="KW85" s="10">
        <v>232.62</v>
      </c>
      <c r="KX85" s="10">
        <v>282.91000000000003</v>
      </c>
      <c r="LQ85" s="10">
        <v>0</v>
      </c>
      <c r="LR85" s="10">
        <v>0</v>
      </c>
      <c r="LY85" s="10">
        <v>0</v>
      </c>
      <c r="LZ85" s="10">
        <v>0</v>
      </c>
      <c r="ME85" s="10" t="s">
        <v>645</v>
      </c>
      <c r="MF85" s="10" t="s">
        <v>645</v>
      </c>
      <c r="MG85" s="10" t="s">
        <v>587</v>
      </c>
      <c r="MH85" s="10" t="s">
        <v>587</v>
      </c>
      <c r="MI85" s="10" t="s">
        <v>576</v>
      </c>
      <c r="MJ85" s="10" t="s">
        <v>576</v>
      </c>
      <c r="MK85" s="10">
        <v>96.09</v>
      </c>
      <c r="ML85" s="10">
        <v>129.57</v>
      </c>
      <c r="MQ85" s="10">
        <v>0</v>
      </c>
      <c r="MR85" s="10">
        <v>0</v>
      </c>
      <c r="MS85" s="10">
        <v>137.24</v>
      </c>
      <c r="MT85" s="10">
        <v>157.08000000000001</v>
      </c>
      <c r="NG85" s="10" t="s">
        <v>2317</v>
      </c>
      <c r="NH85" s="10" t="s">
        <v>2317</v>
      </c>
      <c r="NI85" s="10">
        <v>246</v>
      </c>
      <c r="NJ85" s="10">
        <v>123534</v>
      </c>
      <c r="NO85" s="10">
        <v>999</v>
      </c>
      <c r="NP85" s="10">
        <v>999</v>
      </c>
      <c r="NQ85" s="10">
        <v>75</v>
      </c>
      <c r="NR85" s="10">
        <v>75</v>
      </c>
      <c r="NS85" s="10">
        <v>0</v>
      </c>
      <c r="NT85" s="10">
        <v>0</v>
      </c>
      <c r="NU85" s="10">
        <v>0</v>
      </c>
      <c r="NV85" s="10">
        <v>0</v>
      </c>
      <c r="NW85" s="10">
        <v>0</v>
      </c>
      <c r="NX85" s="10">
        <v>0</v>
      </c>
      <c r="NY85" s="10">
        <v>0</v>
      </c>
      <c r="NZ85" s="10">
        <v>0</v>
      </c>
      <c r="OM85" s="10" t="s">
        <v>2317</v>
      </c>
      <c r="ON85" s="10" t="s">
        <v>1775</v>
      </c>
      <c r="OW85" s="10" t="s">
        <v>649</v>
      </c>
      <c r="OX85" s="10" t="s">
        <v>649</v>
      </c>
      <c r="PA85" s="10">
        <v>1</v>
      </c>
      <c r="PB85" s="10">
        <v>0</v>
      </c>
      <c r="PK85" s="10">
        <v>0</v>
      </c>
      <c r="PL85" s="10">
        <v>10.199999999999999</v>
      </c>
      <c r="PM85" s="10">
        <v>2.5</v>
      </c>
      <c r="PN85" s="10">
        <v>2.5</v>
      </c>
      <c r="PQ85" s="10" t="s">
        <v>1775</v>
      </c>
      <c r="PR85" s="10" t="s">
        <v>1775</v>
      </c>
      <c r="PU85" s="10">
        <v>0</v>
      </c>
      <c r="PV85" s="10">
        <v>0</v>
      </c>
      <c r="PW85" s="10">
        <v>0</v>
      </c>
      <c r="PX85" s="10">
        <v>0</v>
      </c>
      <c r="QC85" s="10">
        <v>185.44</v>
      </c>
      <c r="QD85" s="10">
        <v>101.02</v>
      </c>
      <c r="QF85" s="10">
        <v>1</v>
      </c>
      <c r="QH85" s="10" t="s">
        <v>652</v>
      </c>
      <c r="QJ85" s="10" t="s">
        <v>653</v>
      </c>
      <c r="QL85" s="10" t="s">
        <v>654</v>
      </c>
      <c r="QM85" s="10">
        <v>0</v>
      </c>
      <c r="QN85" s="10">
        <v>0</v>
      </c>
      <c r="QO85" s="10">
        <v>0</v>
      </c>
      <c r="QP85" s="10">
        <v>402.96</v>
      </c>
      <c r="QQ85" s="10">
        <v>290.58999999999997</v>
      </c>
      <c r="QR85" s="10">
        <v>97.54</v>
      </c>
      <c r="QS85" s="10">
        <v>0</v>
      </c>
      <c r="QT85" s="10">
        <v>0</v>
      </c>
      <c r="QU85" s="10">
        <v>4.03</v>
      </c>
      <c r="QV85" s="10">
        <v>4.03</v>
      </c>
      <c r="QW85" s="10">
        <v>1</v>
      </c>
      <c r="QX85" s="10">
        <v>0</v>
      </c>
      <c r="QY85" s="10">
        <v>2</v>
      </c>
      <c r="RA85" s="10">
        <v>209.71</v>
      </c>
      <c r="RB85" s="10">
        <v>19.5</v>
      </c>
      <c r="RC85" s="10">
        <v>125</v>
      </c>
      <c r="RD85" s="10">
        <v>125</v>
      </c>
      <c r="RE85" s="10" t="s">
        <v>1775</v>
      </c>
      <c r="RF85" s="10" t="s">
        <v>2318</v>
      </c>
      <c r="RG85" s="10">
        <v>0</v>
      </c>
      <c r="RH85" s="10">
        <v>0</v>
      </c>
      <c r="RI85" s="10">
        <v>0</v>
      </c>
      <c r="RJ85" s="10">
        <v>0</v>
      </c>
      <c r="RK85" s="10" t="s">
        <v>2317</v>
      </c>
      <c r="RL85" s="10" t="s">
        <v>1775</v>
      </c>
      <c r="RM85" s="10">
        <v>0</v>
      </c>
      <c r="RN85" s="10">
        <v>0</v>
      </c>
      <c r="RO85" s="10">
        <v>0</v>
      </c>
      <c r="RP85" s="10">
        <v>0</v>
      </c>
      <c r="RQ85" s="10" t="s">
        <v>2317</v>
      </c>
      <c r="RR85" s="10" t="s">
        <v>1775</v>
      </c>
      <c r="RS85" s="10" t="s">
        <v>2318</v>
      </c>
      <c r="RT85" s="10" t="s">
        <v>2317</v>
      </c>
      <c r="RU85" s="10">
        <v>112.38</v>
      </c>
      <c r="RV85" s="10">
        <v>192.05</v>
      </c>
      <c r="RW85" s="10">
        <v>291.89</v>
      </c>
      <c r="RX85" s="10">
        <v>175.81</v>
      </c>
      <c r="RY85" s="10">
        <v>0</v>
      </c>
      <c r="RZ85" s="10">
        <v>0</v>
      </c>
      <c r="SA85" s="10">
        <v>95.53</v>
      </c>
      <c r="SB85" s="10">
        <v>104.25</v>
      </c>
      <c r="SC85" s="10">
        <v>11.98</v>
      </c>
      <c r="SD85" s="10">
        <v>105</v>
      </c>
      <c r="SE85" s="10">
        <v>0</v>
      </c>
      <c r="SF85" s="10">
        <v>0</v>
      </c>
      <c r="SG85" s="10">
        <v>0</v>
      </c>
      <c r="SH85" s="10">
        <v>0</v>
      </c>
      <c r="SK85" s="10">
        <v>0</v>
      </c>
      <c r="SL85" s="10">
        <v>0</v>
      </c>
      <c r="SM85" s="10">
        <v>0</v>
      </c>
      <c r="SN85" s="10">
        <v>0</v>
      </c>
      <c r="SO85" s="10">
        <v>0</v>
      </c>
      <c r="SP85" s="10">
        <v>0</v>
      </c>
      <c r="SS85" s="10">
        <v>1</v>
      </c>
      <c r="ST85" s="10">
        <v>1</v>
      </c>
      <c r="SU85" s="10" t="s">
        <v>657</v>
      </c>
      <c r="SV85" s="10" t="s">
        <v>657</v>
      </c>
      <c r="TR85" s="10" t="s">
        <v>652</v>
      </c>
      <c r="TT85" s="10" t="s">
        <v>653</v>
      </c>
      <c r="TV85" s="10" t="s">
        <v>654</v>
      </c>
      <c r="UE85" s="10" t="s">
        <v>2318</v>
      </c>
      <c r="UF85" s="10" t="s">
        <v>2317</v>
      </c>
      <c r="UG85" s="10" t="s">
        <v>2317</v>
      </c>
      <c r="UH85" s="10" t="s">
        <v>2318</v>
      </c>
      <c r="UK85" s="10" t="s">
        <v>2318</v>
      </c>
      <c r="UL85" s="10" t="s">
        <v>2317</v>
      </c>
      <c r="UM85" s="10" t="s">
        <v>2318</v>
      </c>
      <c r="UN85" s="10" t="s">
        <v>2318</v>
      </c>
      <c r="UQ85" s="10" t="s">
        <v>645</v>
      </c>
      <c r="UR85" s="10" t="s">
        <v>645</v>
      </c>
      <c r="US85" s="10" t="s">
        <v>658</v>
      </c>
      <c r="UT85" s="10" t="s">
        <v>659</v>
      </c>
      <c r="UV85" s="10" t="s">
        <v>577</v>
      </c>
      <c r="UW85" s="10" t="s">
        <v>630</v>
      </c>
      <c r="UX85" s="10" t="s">
        <v>660</v>
      </c>
      <c r="UY85" s="10" t="s">
        <v>577</v>
      </c>
      <c r="UZ85" s="10" t="s">
        <v>661</v>
      </c>
      <c r="VA85" s="10" t="s">
        <v>662</v>
      </c>
      <c r="VB85" s="10" t="s">
        <v>572</v>
      </c>
    </row>
    <row r="86" spans="1:574" s="10" customFormat="1" x14ac:dyDescent="0.25">
      <c r="A86" s="10" t="s">
        <v>572</v>
      </c>
      <c r="B86" s="10" t="s">
        <v>2370</v>
      </c>
      <c r="C86" s="10">
        <v>999</v>
      </c>
      <c r="D86" s="10" t="s">
        <v>2371</v>
      </c>
      <c r="E86" s="12">
        <v>999</v>
      </c>
      <c r="F86" s="10" t="s">
        <v>576</v>
      </c>
      <c r="G86" s="10" t="s">
        <v>713</v>
      </c>
      <c r="H86" s="10" t="s">
        <v>572</v>
      </c>
      <c r="I86" s="10" t="s">
        <v>578</v>
      </c>
      <c r="J86" s="10" t="s">
        <v>578</v>
      </c>
      <c r="K86" s="10" t="s">
        <v>572</v>
      </c>
      <c r="M86" s="12">
        <v>75</v>
      </c>
      <c r="N86" s="10" t="s">
        <v>572</v>
      </c>
      <c r="Q86" s="10" t="s">
        <v>572</v>
      </c>
      <c r="T86" s="10" t="s">
        <v>572</v>
      </c>
      <c r="V86" s="11" t="s">
        <v>1829</v>
      </c>
      <c r="W86" s="10" t="s">
        <v>577</v>
      </c>
      <c r="X86" s="10">
        <v>310737020</v>
      </c>
      <c r="Y86" s="10">
        <v>310737020</v>
      </c>
      <c r="Z86" s="10" t="s">
        <v>577</v>
      </c>
      <c r="AA86" s="10" t="s">
        <v>581</v>
      </c>
      <c r="AB86" s="10" t="s">
        <v>581</v>
      </c>
      <c r="AC86" s="10" t="s">
        <v>572</v>
      </c>
      <c r="AD86" s="10" t="s">
        <v>582</v>
      </c>
      <c r="AE86" s="10" t="s">
        <v>582</v>
      </c>
      <c r="AF86" s="10" t="s">
        <v>572</v>
      </c>
      <c r="AG86" s="10" t="s">
        <v>583</v>
      </c>
      <c r="AH86" s="10" t="s">
        <v>583</v>
      </c>
      <c r="AI86" s="10" t="s">
        <v>572</v>
      </c>
      <c r="AL86" s="10" t="s">
        <v>572</v>
      </c>
      <c r="AO86" s="10" t="s">
        <v>572</v>
      </c>
      <c r="AP86" s="10">
        <v>2665</v>
      </c>
      <c r="AQ86" s="10">
        <v>550</v>
      </c>
      <c r="AR86" s="10" t="s">
        <v>572</v>
      </c>
      <c r="AS86" s="10" t="s">
        <v>586</v>
      </c>
      <c r="AT86" s="10" t="s">
        <v>586</v>
      </c>
      <c r="AU86" s="10" t="s">
        <v>572</v>
      </c>
      <c r="AV86" s="10" t="s">
        <v>587</v>
      </c>
      <c r="AW86" s="10" t="s">
        <v>587</v>
      </c>
      <c r="AX86" s="10" t="s">
        <v>572</v>
      </c>
      <c r="AY86" s="10" t="s">
        <v>588</v>
      </c>
      <c r="AZ86" s="10" t="s">
        <v>588</v>
      </c>
      <c r="BA86" s="10" t="s">
        <v>577</v>
      </c>
      <c r="BD86" s="10" t="s">
        <v>572</v>
      </c>
      <c r="BG86" s="10" t="s">
        <v>577</v>
      </c>
      <c r="BJ86" s="10" t="s">
        <v>577</v>
      </c>
      <c r="BM86" s="10" t="s">
        <v>572</v>
      </c>
      <c r="BP86" s="10" t="s">
        <v>572</v>
      </c>
      <c r="BS86" s="10" t="s">
        <v>572</v>
      </c>
      <c r="BU86" s="10">
        <v>33.99</v>
      </c>
      <c r="BV86" s="10">
        <v>64.06</v>
      </c>
      <c r="BW86" s="10">
        <v>99.27</v>
      </c>
      <c r="BX86" s="10">
        <v>30</v>
      </c>
      <c r="BY86" s="10">
        <v>30</v>
      </c>
      <c r="BZ86" s="10" t="s">
        <v>577</v>
      </c>
      <c r="CA86" s="11" t="s">
        <v>2321</v>
      </c>
      <c r="CC86" s="10" t="s">
        <v>572</v>
      </c>
      <c r="CF86" s="10" t="s">
        <v>572</v>
      </c>
      <c r="CG86" s="10">
        <v>0</v>
      </c>
      <c r="CH86" s="10">
        <v>125</v>
      </c>
      <c r="CI86" s="10" t="s">
        <v>577</v>
      </c>
      <c r="CJ86" s="10">
        <v>450</v>
      </c>
      <c r="CK86" s="10">
        <v>134.06</v>
      </c>
      <c r="CL86" s="10" t="s">
        <v>572</v>
      </c>
      <c r="CM86" s="10">
        <v>450</v>
      </c>
      <c r="CN86" s="10">
        <v>134.06</v>
      </c>
      <c r="CO86" s="10" t="s">
        <v>577</v>
      </c>
      <c r="CP86" s="10">
        <v>125</v>
      </c>
      <c r="CQ86" s="10">
        <v>125</v>
      </c>
      <c r="CR86" s="10" t="s">
        <v>577</v>
      </c>
      <c r="CS86" s="10">
        <v>125</v>
      </c>
      <c r="CT86" s="10">
        <v>125</v>
      </c>
      <c r="CU86" s="10" t="s">
        <v>572</v>
      </c>
      <c r="CV86" s="10">
        <v>4.63</v>
      </c>
      <c r="CW86" s="10">
        <v>262.17</v>
      </c>
      <c r="CX86" s="10" t="s">
        <v>572</v>
      </c>
      <c r="CY86" s="10">
        <v>0</v>
      </c>
      <c r="CZ86" s="10">
        <v>125</v>
      </c>
      <c r="DA86" s="10" t="s">
        <v>572</v>
      </c>
      <c r="DB86" s="10">
        <v>165.84</v>
      </c>
      <c r="DC86" s="10">
        <v>254.67</v>
      </c>
      <c r="DD86" s="10" t="s">
        <v>577</v>
      </c>
      <c r="DE86" s="10">
        <v>168.77</v>
      </c>
      <c r="DF86" s="10">
        <v>80.77</v>
      </c>
      <c r="DG86" s="10" t="s">
        <v>572</v>
      </c>
      <c r="DJ86" s="10" t="s">
        <v>572</v>
      </c>
      <c r="DK86" s="10">
        <v>245.76</v>
      </c>
      <c r="DL86" s="10">
        <v>71.97</v>
      </c>
      <c r="DM86" s="10" t="s">
        <v>577</v>
      </c>
      <c r="DN86" s="10">
        <v>201.62</v>
      </c>
      <c r="DO86" s="10">
        <v>104.04</v>
      </c>
      <c r="DP86" s="10">
        <v>143.66999999999999</v>
      </c>
      <c r="DS86" s="10" t="s">
        <v>577</v>
      </c>
      <c r="DV86" s="10" t="s">
        <v>572</v>
      </c>
      <c r="DY86" s="10" t="s">
        <v>577</v>
      </c>
      <c r="EB86" s="10" t="s">
        <v>577</v>
      </c>
      <c r="EC86" s="10" t="s">
        <v>2318</v>
      </c>
      <c r="ED86" s="10" t="s">
        <v>1775</v>
      </c>
      <c r="EE86" s="10">
        <v>1479016</v>
      </c>
      <c r="EF86" s="10">
        <v>1479016</v>
      </c>
      <c r="EG86" s="10">
        <v>1740998</v>
      </c>
      <c r="EH86" s="10">
        <v>511355328560</v>
      </c>
      <c r="EI86" s="10" t="s">
        <v>1775</v>
      </c>
      <c r="EJ86" s="10" t="s">
        <v>2318</v>
      </c>
      <c r="EK86" s="10">
        <v>2</v>
      </c>
      <c r="EL86" s="10">
        <v>0</v>
      </c>
      <c r="EM86" s="10">
        <v>1</v>
      </c>
      <c r="EN86" s="10">
        <v>1</v>
      </c>
      <c r="EO86" s="10">
        <v>4336</v>
      </c>
      <c r="EP86" s="10">
        <v>4336</v>
      </c>
      <c r="EQ86" s="10" t="s">
        <v>607</v>
      </c>
      <c r="ER86" s="10" t="s">
        <v>607</v>
      </c>
      <c r="ES86" s="10" t="s">
        <v>608</v>
      </c>
      <c r="ET86" s="10" t="s">
        <v>608</v>
      </c>
      <c r="EW86" s="10">
        <v>0</v>
      </c>
      <c r="EX86" s="10">
        <v>0</v>
      </c>
      <c r="EY86" s="10" t="s">
        <v>2318</v>
      </c>
      <c r="EZ86" s="10" t="s">
        <v>2318</v>
      </c>
      <c r="FA86" s="10">
        <v>2</v>
      </c>
      <c r="FB86" s="10">
        <v>2</v>
      </c>
      <c r="FC86" s="10">
        <v>1</v>
      </c>
      <c r="FD86" s="10">
        <v>1</v>
      </c>
      <c r="FE86" s="10">
        <v>0</v>
      </c>
      <c r="FF86" s="10">
        <v>0</v>
      </c>
      <c r="FG86" s="10">
        <v>0</v>
      </c>
      <c r="FH86" s="10">
        <v>0</v>
      </c>
      <c r="FI86" s="10">
        <v>1</v>
      </c>
      <c r="FJ86" s="10">
        <v>1</v>
      </c>
      <c r="FK86" s="10">
        <v>0</v>
      </c>
      <c r="FL86" s="10">
        <v>0</v>
      </c>
      <c r="FM86" s="10" t="s">
        <v>2317</v>
      </c>
      <c r="FN86" s="10" t="s">
        <v>2318</v>
      </c>
      <c r="FO86" s="10">
        <v>3</v>
      </c>
      <c r="FP86" s="10">
        <v>3</v>
      </c>
      <c r="FS86" s="10">
        <v>262.99</v>
      </c>
      <c r="FT86" s="10">
        <v>262.99</v>
      </c>
      <c r="FY86" s="10">
        <v>1053847186</v>
      </c>
      <c r="FZ86" s="10">
        <v>1053847186</v>
      </c>
      <c r="GA86" s="10" t="s">
        <v>616</v>
      </c>
      <c r="GB86" s="10" t="s">
        <v>617</v>
      </c>
      <c r="GM86" s="10">
        <v>152.85</v>
      </c>
      <c r="GN86" s="10">
        <v>248.68</v>
      </c>
      <c r="GO86" s="10">
        <v>111.16</v>
      </c>
      <c r="GP86" s="10">
        <v>1.89</v>
      </c>
      <c r="GQ86" s="10" t="s">
        <v>576</v>
      </c>
      <c r="GR86" s="10" t="s">
        <v>576</v>
      </c>
      <c r="GS86" s="10" t="s">
        <v>620</v>
      </c>
      <c r="GT86" s="10" t="s">
        <v>620</v>
      </c>
      <c r="GU86" s="10" t="s">
        <v>621</v>
      </c>
      <c r="GV86" s="10" t="s">
        <v>621</v>
      </c>
      <c r="GW86" s="10" t="s">
        <v>622</v>
      </c>
      <c r="GX86" s="10" t="s">
        <v>622</v>
      </c>
      <c r="GY86" s="10" t="s">
        <v>623</v>
      </c>
      <c r="GZ86" s="10" t="s">
        <v>623</v>
      </c>
      <c r="HC86" s="10">
        <v>1</v>
      </c>
      <c r="HD86" s="10">
        <v>1</v>
      </c>
      <c r="HE86" s="10" t="s">
        <v>2317</v>
      </c>
      <c r="HF86" s="10" t="s">
        <v>2318</v>
      </c>
      <c r="HG86" s="10" t="s">
        <v>624</v>
      </c>
      <c r="HH86" s="10" t="s">
        <v>625</v>
      </c>
      <c r="HM86" s="10">
        <v>1479016</v>
      </c>
      <c r="HN86" s="10">
        <v>1479016</v>
      </c>
      <c r="HO86" s="10" t="s">
        <v>2317</v>
      </c>
      <c r="HP86" s="10" t="s">
        <v>1775</v>
      </c>
      <c r="HQ86" s="10" t="s">
        <v>627</v>
      </c>
      <c r="HR86" s="10" t="s">
        <v>627</v>
      </c>
      <c r="HS86" s="10" t="s">
        <v>1775</v>
      </c>
      <c r="HT86" s="10" t="s">
        <v>1775</v>
      </c>
      <c r="HU86" s="10" t="s">
        <v>587</v>
      </c>
      <c r="HV86" s="10" t="s">
        <v>587</v>
      </c>
      <c r="HW86" s="10">
        <v>110.38</v>
      </c>
      <c r="HX86" s="10">
        <v>125.68</v>
      </c>
      <c r="HY86" s="10">
        <v>297.45999999999998</v>
      </c>
      <c r="HZ86" s="10">
        <v>198.97</v>
      </c>
      <c r="IA86" s="10">
        <v>1164464350</v>
      </c>
      <c r="IB86" s="10">
        <v>1164464350</v>
      </c>
      <c r="IC86" s="10">
        <v>2</v>
      </c>
      <c r="ID86" s="10">
        <v>2</v>
      </c>
      <c r="IE86" s="10" t="s">
        <v>630</v>
      </c>
      <c r="IF86" s="10" t="s">
        <v>630</v>
      </c>
      <c r="IG86" s="10">
        <v>0</v>
      </c>
      <c r="IH86" s="10">
        <v>0</v>
      </c>
      <c r="IK86" s="10">
        <v>10.199999999999999</v>
      </c>
      <c r="IL86" s="10">
        <v>10.199999999999999</v>
      </c>
      <c r="IM86" s="10">
        <v>98500</v>
      </c>
      <c r="IN86" s="10">
        <v>98500</v>
      </c>
      <c r="IO86" s="10" t="s">
        <v>632</v>
      </c>
      <c r="IP86" s="10" t="s">
        <v>632</v>
      </c>
      <c r="IS86" s="10" t="s">
        <v>1775</v>
      </c>
      <c r="IT86" s="10" t="s">
        <v>2317</v>
      </c>
      <c r="IW86" s="10" t="s">
        <v>2318</v>
      </c>
      <c r="IX86" s="10" t="s">
        <v>2317</v>
      </c>
      <c r="IY86" s="10" t="s">
        <v>2317</v>
      </c>
      <c r="IZ86" s="10" t="s">
        <v>1775</v>
      </c>
      <c r="JA86" s="10" t="s">
        <v>634</v>
      </c>
      <c r="JC86" s="10" t="s">
        <v>2317</v>
      </c>
      <c r="JD86" s="10" t="s">
        <v>1775</v>
      </c>
      <c r="JE86" s="10" t="s">
        <v>635</v>
      </c>
      <c r="JF86" s="10" t="s">
        <v>635</v>
      </c>
      <c r="JG86" s="10">
        <v>239.26</v>
      </c>
      <c r="JH86" s="10">
        <v>88.83</v>
      </c>
      <c r="JI86" s="10">
        <v>184.5</v>
      </c>
      <c r="JJ86" s="10">
        <v>4.71</v>
      </c>
      <c r="JK86" s="10">
        <v>0</v>
      </c>
      <c r="JL86" s="10">
        <v>0</v>
      </c>
      <c r="JM86" s="10">
        <v>16.690000000000001</v>
      </c>
      <c r="JN86" s="10">
        <v>87.09</v>
      </c>
      <c r="JO86" s="10">
        <v>230.51</v>
      </c>
      <c r="JP86" s="10">
        <v>222.08</v>
      </c>
      <c r="JQ86" s="10">
        <v>0</v>
      </c>
      <c r="JR86" s="10">
        <v>0</v>
      </c>
      <c r="JS86" s="10">
        <v>0.1</v>
      </c>
      <c r="JT86" s="10">
        <v>0.1</v>
      </c>
      <c r="JU86" s="10">
        <v>233.67</v>
      </c>
      <c r="JV86" s="10">
        <v>70.11</v>
      </c>
      <c r="JW86" s="10">
        <v>61.59</v>
      </c>
      <c r="JX86" s="10">
        <v>143.05000000000001</v>
      </c>
      <c r="JY86" s="10">
        <v>135.44</v>
      </c>
      <c r="JZ86" s="10">
        <v>160.68</v>
      </c>
      <c r="KA86" s="10">
        <v>0</v>
      </c>
      <c r="KB86" s="10">
        <v>0</v>
      </c>
      <c r="KC86" s="10">
        <v>0</v>
      </c>
      <c r="KD86" s="10">
        <v>0</v>
      </c>
      <c r="KE86" s="10">
        <v>0</v>
      </c>
      <c r="KF86" s="10">
        <v>0</v>
      </c>
      <c r="KG86" s="10">
        <v>1</v>
      </c>
      <c r="KH86" s="10">
        <v>1.0001</v>
      </c>
      <c r="KI86" s="10">
        <v>2</v>
      </c>
      <c r="KJ86" s="10">
        <v>2</v>
      </c>
      <c r="KK86" s="10">
        <v>80.040000000000006</v>
      </c>
      <c r="KL86" s="10">
        <v>162.71</v>
      </c>
      <c r="KM86" s="10">
        <v>172.06</v>
      </c>
      <c r="KN86" s="10">
        <v>181.2</v>
      </c>
      <c r="KO86" s="10">
        <v>1.28</v>
      </c>
      <c r="KP86" s="10">
        <v>1.69</v>
      </c>
      <c r="KQ86" s="10">
        <v>0</v>
      </c>
      <c r="KR86" s="10">
        <v>0</v>
      </c>
      <c r="KS86" s="10">
        <v>0</v>
      </c>
      <c r="KT86" s="10">
        <v>0</v>
      </c>
      <c r="KU86" s="10">
        <v>272.69</v>
      </c>
      <c r="KV86" s="10">
        <v>156.72</v>
      </c>
      <c r="KW86" s="10">
        <v>145.72</v>
      </c>
      <c r="KX86" s="10">
        <v>218.83</v>
      </c>
      <c r="LQ86" s="10">
        <v>0</v>
      </c>
      <c r="LR86" s="10">
        <v>0</v>
      </c>
      <c r="LY86" s="10">
        <v>0</v>
      </c>
      <c r="LZ86" s="10">
        <v>0</v>
      </c>
      <c r="ME86" s="10" t="s">
        <v>645</v>
      </c>
      <c r="MF86" s="10" t="s">
        <v>645</v>
      </c>
      <c r="MG86" s="10" t="s">
        <v>587</v>
      </c>
      <c r="MH86" s="10" t="s">
        <v>587</v>
      </c>
      <c r="MI86" s="10" t="s">
        <v>576</v>
      </c>
      <c r="MJ86" s="10" t="s">
        <v>576</v>
      </c>
      <c r="MK86" s="10">
        <v>100.42</v>
      </c>
      <c r="ML86" s="10">
        <v>23.88</v>
      </c>
      <c r="MQ86" s="10">
        <v>0</v>
      </c>
      <c r="MR86" s="10">
        <v>0</v>
      </c>
      <c r="MS86" s="10">
        <v>42</v>
      </c>
      <c r="MT86" s="10">
        <v>192.25</v>
      </c>
      <c r="NG86" s="10" t="s">
        <v>2318</v>
      </c>
      <c r="NH86" s="10" t="s">
        <v>1775</v>
      </c>
      <c r="NI86" s="10">
        <v>246</v>
      </c>
      <c r="NJ86" s="10">
        <v>123534</v>
      </c>
      <c r="NO86" s="10">
        <v>999</v>
      </c>
      <c r="NP86" s="10">
        <v>999</v>
      </c>
      <c r="NQ86" s="10">
        <v>75</v>
      </c>
      <c r="NR86" s="10">
        <v>75</v>
      </c>
      <c r="NS86" s="10">
        <v>0</v>
      </c>
      <c r="NT86" s="10">
        <v>0</v>
      </c>
      <c r="NU86" s="10">
        <v>0</v>
      </c>
      <c r="NV86" s="10">
        <v>0</v>
      </c>
      <c r="NW86" s="10">
        <v>0</v>
      </c>
      <c r="NX86" s="10">
        <v>0</v>
      </c>
      <c r="NY86" s="10">
        <v>0</v>
      </c>
      <c r="NZ86" s="10">
        <v>0</v>
      </c>
      <c r="OM86" s="10" t="s">
        <v>1775</v>
      </c>
      <c r="ON86" s="10" t="s">
        <v>1775</v>
      </c>
      <c r="OW86" s="10" t="s">
        <v>649</v>
      </c>
      <c r="OX86" s="10" t="s">
        <v>649</v>
      </c>
      <c r="PA86" s="10">
        <v>1</v>
      </c>
      <c r="PB86" s="10">
        <v>0</v>
      </c>
      <c r="PK86" s="10">
        <v>0</v>
      </c>
      <c r="PL86" s="10">
        <v>10.199999999999999</v>
      </c>
      <c r="PM86" s="10">
        <v>2.5</v>
      </c>
      <c r="PN86" s="10">
        <v>2.5</v>
      </c>
      <c r="PQ86" s="10" t="s">
        <v>1775</v>
      </c>
      <c r="PR86" s="10" t="s">
        <v>2318</v>
      </c>
      <c r="PU86" s="10">
        <v>0</v>
      </c>
      <c r="PV86" s="10">
        <v>0</v>
      </c>
      <c r="PW86" s="10">
        <v>0</v>
      </c>
      <c r="PX86" s="10">
        <v>0</v>
      </c>
      <c r="QC86" s="10">
        <v>297.33</v>
      </c>
      <c r="QD86" s="10">
        <v>68.7</v>
      </c>
      <c r="QF86" s="10">
        <v>1</v>
      </c>
      <c r="QH86" s="10" t="s">
        <v>652</v>
      </c>
      <c r="QJ86" s="10" t="s">
        <v>653</v>
      </c>
      <c r="QL86" s="10" t="s">
        <v>654</v>
      </c>
      <c r="QM86" s="10">
        <v>0</v>
      </c>
      <c r="QN86" s="10">
        <v>0</v>
      </c>
      <c r="QO86" s="10">
        <v>0</v>
      </c>
      <c r="QP86" s="10">
        <v>402.96</v>
      </c>
      <c r="QQ86" s="10">
        <v>185.32</v>
      </c>
      <c r="QR86" s="10">
        <v>46.39</v>
      </c>
      <c r="QS86" s="10">
        <v>0</v>
      </c>
      <c r="QT86" s="10">
        <v>0</v>
      </c>
      <c r="QU86" s="10">
        <v>4.03</v>
      </c>
      <c r="QV86" s="10">
        <v>4.03</v>
      </c>
      <c r="QW86" s="10">
        <v>1</v>
      </c>
      <c r="QX86" s="10">
        <v>0</v>
      </c>
      <c r="QY86" s="10">
        <v>2</v>
      </c>
      <c r="RA86" s="10">
        <v>266.05</v>
      </c>
      <c r="RB86" s="10">
        <v>111.09</v>
      </c>
      <c r="RC86" s="10">
        <v>125</v>
      </c>
      <c r="RD86" s="10">
        <v>125</v>
      </c>
      <c r="RE86" s="10" t="s">
        <v>2317</v>
      </c>
      <c r="RF86" s="10" t="s">
        <v>1775</v>
      </c>
      <c r="RG86" s="10">
        <v>0</v>
      </c>
      <c r="RH86" s="10">
        <v>0</v>
      </c>
      <c r="RI86" s="10">
        <v>0</v>
      </c>
      <c r="RJ86" s="10">
        <v>0</v>
      </c>
      <c r="RK86" s="10" t="s">
        <v>1775</v>
      </c>
      <c r="RL86" s="10" t="s">
        <v>2318</v>
      </c>
      <c r="RM86" s="10">
        <v>0</v>
      </c>
      <c r="RN86" s="10">
        <v>0</v>
      </c>
      <c r="RO86" s="10">
        <v>0</v>
      </c>
      <c r="RP86" s="10">
        <v>0</v>
      </c>
      <c r="RQ86" s="10" t="s">
        <v>2317</v>
      </c>
      <c r="RR86" s="10" t="s">
        <v>1775</v>
      </c>
      <c r="RS86" s="10" t="s">
        <v>2318</v>
      </c>
      <c r="RT86" s="10" t="s">
        <v>2318</v>
      </c>
      <c r="RU86" s="10">
        <v>250.45</v>
      </c>
      <c r="RV86" s="10">
        <v>229.87</v>
      </c>
      <c r="RW86" s="10">
        <v>272.08</v>
      </c>
      <c r="RX86" s="10">
        <v>25.2</v>
      </c>
      <c r="RY86" s="10">
        <v>0</v>
      </c>
      <c r="RZ86" s="10">
        <v>0</v>
      </c>
      <c r="SA86" s="10">
        <v>35.630000000000003</v>
      </c>
      <c r="SB86" s="10">
        <v>18.22</v>
      </c>
      <c r="SC86" s="10">
        <v>208.31</v>
      </c>
      <c r="SD86" s="10">
        <v>94.99</v>
      </c>
      <c r="SE86" s="10">
        <v>0</v>
      </c>
      <c r="SF86" s="10">
        <v>0</v>
      </c>
      <c r="SG86" s="10">
        <v>0</v>
      </c>
      <c r="SH86" s="10">
        <v>0</v>
      </c>
      <c r="SK86" s="10">
        <v>0</v>
      </c>
      <c r="SL86" s="10">
        <v>0</v>
      </c>
      <c r="SM86" s="10">
        <v>0</v>
      </c>
      <c r="SN86" s="10">
        <v>0</v>
      </c>
      <c r="SO86" s="10">
        <v>0</v>
      </c>
      <c r="SP86" s="10">
        <v>0</v>
      </c>
      <c r="SS86" s="10">
        <v>1</v>
      </c>
      <c r="ST86" s="10">
        <v>1</v>
      </c>
      <c r="SU86" s="10" t="s">
        <v>657</v>
      </c>
      <c r="SV86" s="10" t="s">
        <v>657</v>
      </c>
      <c r="TR86" s="10" t="s">
        <v>652</v>
      </c>
      <c r="TT86" s="10" t="s">
        <v>653</v>
      </c>
      <c r="TV86" s="10" t="s">
        <v>654</v>
      </c>
      <c r="UE86" s="10" t="s">
        <v>2317</v>
      </c>
      <c r="UF86" s="10" t="s">
        <v>1775</v>
      </c>
      <c r="UG86" s="10" t="s">
        <v>2317</v>
      </c>
      <c r="UH86" s="10" t="s">
        <v>2317</v>
      </c>
      <c r="UK86" s="10" t="s">
        <v>2318</v>
      </c>
      <c r="UL86" s="10" t="s">
        <v>2318</v>
      </c>
      <c r="UM86" s="10" t="s">
        <v>2317</v>
      </c>
      <c r="UN86" s="10" t="s">
        <v>2317</v>
      </c>
      <c r="UQ86" s="10" t="s">
        <v>645</v>
      </c>
      <c r="UR86" s="10" t="s">
        <v>645</v>
      </c>
      <c r="US86" s="10" t="s">
        <v>658</v>
      </c>
      <c r="UT86" s="10" t="s">
        <v>659</v>
      </c>
      <c r="UV86" s="10" t="s">
        <v>577</v>
      </c>
      <c r="UW86" s="10" t="s">
        <v>630</v>
      </c>
      <c r="UX86" s="10" t="s">
        <v>660</v>
      </c>
      <c r="UY86" s="10" t="s">
        <v>572</v>
      </c>
      <c r="UZ86" s="10" t="s">
        <v>661</v>
      </c>
      <c r="VA86" s="10" t="s">
        <v>662</v>
      </c>
      <c r="VB86" s="10" t="s">
        <v>572</v>
      </c>
    </row>
    <row r="87" spans="1:574" s="10" customFormat="1" x14ac:dyDescent="0.25">
      <c r="A87" s="10" t="s">
        <v>572</v>
      </c>
      <c r="B87" s="10" t="s">
        <v>2372</v>
      </c>
      <c r="C87" s="10">
        <v>999</v>
      </c>
      <c r="D87" s="10" t="s">
        <v>2373</v>
      </c>
      <c r="E87" s="12">
        <v>999</v>
      </c>
      <c r="F87" s="10" t="s">
        <v>576</v>
      </c>
      <c r="G87" s="10" t="s">
        <v>713</v>
      </c>
      <c r="H87" s="10" t="s">
        <v>577</v>
      </c>
      <c r="I87" s="10" t="s">
        <v>578</v>
      </c>
      <c r="J87" s="10" t="s">
        <v>578</v>
      </c>
      <c r="K87" s="10" t="s">
        <v>572</v>
      </c>
      <c r="M87" s="12">
        <v>75</v>
      </c>
      <c r="N87" s="10" t="s">
        <v>572</v>
      </c>
      <c r="Q87" s="10" t="s">
        <v>572</v>
      </c>
      <c r="T87" s="10" t="s">
        <v>577</v>
      </c>
      <c r="V87" s="11" t="s">
        <v>1829</v>
      </c>
      <c r="W87" s="10" t="s">
        <v>577</v>
      </c>
      <c r="X87" s="10">
        <v>310737020</v>
      </c>
      <c r="Y87" s="10">
        <v>310737020</v>
      </c>
      <c r="Z87" s="10" t="s">
        <v>572</v>
      </c>
      <c r="AA87" s="10" t="s">
        <v>581</v>
      </c>
      <c r="AB87" s="10" t="s">
        <v>581</v>
      </c>
      <c r="AC87" s="10" t="s">
        <v>577</v>
      </c>
      <c r="AD87" s="10" t="s">
        <v>582</v>
      </c>
      <c r="AE87" s="10" t="s">
        <v>582</v>
      </c>
      <c r="AF87" s="10" t="s">
        <v>572</v>
      </c>
      <c r="AG87" s="10" t="s">
        <v>583</v>
      </c>
      <c r="AH87" s="10" t="s">
        <v>583</v>
      </c>
      <c r="AI87" s="10" t="s">
        <v>572</v>
      </c>
      <c r="AL87" s="10" t="s">
        <v>577</v>
      </c>
      <c r="AO87" s="10" t="s">
        <v>572</v>
      </c>
      <c r="AP87" s="10">
        <v>2665</v>
      </c>
      <c r="AQ87" s="10">
        <v>550</v>
      </c>
      <c r="AR87" s="10" t="s">
        <v>577</v>
      </c>
      <c r="AS87" s="10" t="s">
        <v>586</v>
      </c>
      <c r="AT87" s="10" t="s">
        <v>586</v>
      </c>
      <c r="AU87" s="10" t="s">
        <v>572</v>
      </c>
      <c r="AV87" s="10" t="s">
        <v>587</v>
      </c>
      <c r="AW87" s="10" t="s">
        <v>587</v>
      </c>
      <c r="AX87" s="10" t="s">
        <v>572</v>
      </c>
      <c r="AY87" s="10" t="s">
        <v>588</v>
      </c>
      <c r="AZ87" s="10" t="s">
        <v>588</v>
      </c>
      <c r="BA87" s="10" t="s">
        <v>577</v>
      </c>
      <c r="BD87" s="10" t="s">
        <v>577</v>
      </c>
      <c r="BG87" s="10" t="s">
        <v>577</v>
      </c>
      <c r="BJ87" s="10" t="s">
        <v>577</v>
      </c>
      <c r="BM87" s="10" t="s">
        <v>577</v>
      </c>
      <c r="BP87" s="10" t="s">
        <v>577</v>
      </c>
      <c r="BS87" s="10" t="s">
        <v>577</v>
      </c>
      <c r="BU87" s="10">
        <v>63.47</v>
      </c>
      <c r="BV87" s="10">
        <v>204.67</v>
      </c>
      <c r="BW87" s="10">
        <v>222.51</v>
      </c>
      <c r="BX87" s="10">
        <v>30</v>
      </c>
      <c r="BY87" s="10">
        <v>30</v>
      </c>
      <c r="BZ87" s="10" t="s">
        <v>577</v>
      </c>
      <c r="CA87" s="11" t="s">
        <v>1835</v>
      </c>
      <c r="CC87" s="10" t="s">
        <v>572</v>
      </c>
      <c r="CF87" s="10" t="s">
        <v>577</v>
      </c>
      <c r="CG87" s="10">
        <v>0</v>
      </c>
      <c r="CH87" s="10">
        <v>125</v>
      </c>
      <c r="CI87" s="10" t="s">
        <v>577</v>
      </c>
      <c r="CJ87" s="10">
        <v>450</v>
      </c>
      <c r="CK87" s="10">
        <v>134.06</v>
      </c>
      <c r="CL87" s="10" t="s">
        <v>572</v>
      </c>
      <c r="CM87" s="10">
        <v>450</v>
      </c>
      <c r="CN87" s="10">
        <v>134.06</v>
      </c>
      <c r="CO87" s="10" t="s">
        <v>572</v>
      </c>
      <c r="CP87" s="10">
        <v>125</v>
      </c>
      <c r="CQ87" s="10">
        <v>125</v>
      </c>
      <c r="CR87" s="10" t="s">
        <v>577</v>
      </c>
      <c r="CS87" s="10">
        <v>125</v>
      </c>
      <c r="CT87" s="10">
        <v>125</v>
      </c>
      <c r="CU87" s="10" t="s">
        <v>577</v>
      </c>
      <c r="CV87" s="10">
        <v>147.5</v>
      </c>
      <c r="CW87" s="10">
        <v>110.92</v>
      </c>
      <c r="CX87" s="10" t="s">
        <v>572</v>
      </c>
      <c r="CY87" s="10">
        <v>0</v>
      </c>
      <c r="CZ87" s="10">
        <v>125</v>
      </c>
      <c r="DA87" s="10" t="s">
        <v>577</v>
      </c>
      <c r="DB87" s="10">
        <v>43.12</v>
      </c>
      <c r="DC87" s="10">
        <v>128.72999999999999</v>
      </c>
      <c r="DD87" s="10" t="s">
        <v>572</v>
      </c>
      <c r="DE87" s="10">
        <v>122.83</v>
      </c>
      <c r="DF87" s="10">
        <v>171.05</v>
      </c>
      <c r="DG87" s="10" t="s">
        <v>572</v>
      </c>
      <c r="DJ87" s="10" t="s">
        <v>577</v>
      </c>
      <c r="DK87" s="10">
        <v>157.59</v>
      </c>
      <c r="DL87" s="10">
        <v>112.79</v>
      </c>
      <c r="DM87" s="10" t="s">
        <v>577</v>
      </c>
      <c r="DN87" s="10">
        <v>124.54</v>
      </c>
      <c r="DO87" s="10">
        <v>230.79</v>
      </c>
      <c r="DP87" s="10">
        <v>96.11</v>
      </c>
      <c r="DS87" s="10" t="s">
        <v>577</v>
      </c>
      <c r="DV87" s="10" t="s">
        <v>577</v>
      </c>
      <c r="DY87" s="10" t="s">
        <v>572</v>
      </c>
      <c r="EB87" s="10" t="s">
        <v>577</v>
      </c>
      <c r="EC87" s="10" t="s">
        <v>1775</v>
      </c>
      <c r="ED87" s="10" t="s">
        <v>2317</v>
      </c>
      <c r="EE87" s="10">
        <v>1479016</v>
      </c>
      <c r="EF87" s="10">
        <v>1479016</v>
      </c>
      <c r="EG87" s="10">
        <v>1740998</v>
      </c>
      <c r="EH87" s="10">
        <v>511355328560</v>
      </c>
      <c r="EI87" s="10" t="s">
        <v>1775</v>
      </c>
      <c r="EJ87" s="10" t="s">
        <v>1775</v>
      </c>
      <c r="EK87" s="10">
        <v>2</v>
      </c>
      <c r="EL87" s="10">
        <v>0</v>
      </c>
      <c r="EM87" s="10">
        <v>1</v>
      </c>
      <c r="EN87" s="10">
        <v>1</v>
      </c>
      <c r="EO87" s="10">
        <v>4336</v>
      </c>
      <c r="EP87" s="10">
        <v>4336</v>
      </c>
      <c r="EQ87" s="10" t="s">
        <v>607</v>
      </c>
      <c r="ER87" s="10" t="s">
        <v>607</v>
      </c>
      <c r="ES87" s="10" t="s">
        <v>608</v>
      </c>
      <c r="ET87" s="10" t="s">
        <v>608</v>
      </c>
      <c r="EW87" s="10">
        <v>0</v>
      </c>
      <c r="EX87" s="10">
        <v>0</v>
      </c>
      <c r="EY87" s="10" t="s">
        <v>2318</v>
      </c>
      <c r="EZ87" s="10" t="s">
        <v>2317</v>
      </c>
      <c r="FA87" s="10">
        <v>2</v>
      </c>
      <c r="FB87" s="10">
        <v>2</v>
      </c>
      <c r="FC87" s="10">
        <v>1</v>
      </c>
      <c r="FD87" s="10">
        <v>1</v>
      </c>
      <c r="FE87" s="10">
        <v>0</v>
      </c>
      <c r="FF87" s="10">
        <v>0</v>
      </c>
      <c r="FG87" s="10">
        <v>0</v>
      </c>
      <c r="FH87" s="10">
        <v>0</v>
      </c>
      <c r="FI87" s="10">
        <v>1</v>
      </c>
      <c r="FJ87" s="10">
        <v>1</v>
      </c>
      <c r="FK87" s="10">
        <v>0</v>
      </c>
      <c r="FL87" s="10">
        <v>0</v>
      </c>
      <c r="FM87" s="10" t="s">
        <v>2317</v>
      </c>
      <c r="FN87" s="10" t="s">
        <v>2317</v>
      </c>
      <c r="FO87" s="10">
        <v>3</v>
      </c>
      <c r="FP87" s="10">
        <v>3</v>
      </c>
      <c r="FS87" s="10">
        <v>262.99</v>
      </c>
      <c r="FT87" s="10">
        <v>262.99</v>
      </c>
      <c r="FY87" s="10">
        <v>1053847186</v>
      </c>
      <c r="FZ87" s="10">
        <v>1053847186</v>
      </c>
      <c r="GA87" s="10" t="s">
        <v>616</v>
      </c>
      <c r="GB87" s="10" t="s">
        <v>616</v>
      </c>
      <c r="GM87" s="10">
        <v>188.64</v>
      </c>
      <c r="GN87" s="10">
        <v>46.71</v>
      </c>
      <c r="GO87" s="10">
        <v>55.7</v>
      </c>
      <c r="GP87" s="10">
        <v>219.58</v>
      </c>
      <c r="GQ87" s="10" t="s">
        <v>576</v>
      </c>
      <c r="GR87" s="10" t="s">
        <v>576</v>
      </c>
      <c r="GS87" s="10" t="s">
        <v>620</v>
      </c>
      <c r="GT87" s="10" t="s">
        <v>620</v>
      </c>
      <c r="GU87" s="10" t="s">
        <v>621</v>
      </c>
      <c r="GV87" s="10" t="s">
        <v>621</v>
      </c>
      <c r="GW87" s="10" t="s">
        <v>622</v>
      </c>
      <c r="GX87" s="10" t="s">
        <v>622</v>
      </c>
      <c r="GY87" s="10" t="s">
        <v>623</v>
      </c>
      <c r="GZ87" s="10" t="s">
        <v>623</v>
      </c>
      <c r="HC87" s="10">
        <v>1</v>
      </c>
      <c r="HD87" s="10">
        <v>1</v>
      </c>
      <c r="HE87" s="10" t="s">
        <v>2318</v>
      </c>
      <c r="HF87" s="10" t="s">
        <v>2317</v>
      </c>
      <c r="HG87" s="10" t="s">
        <v>624</v>
      </c>
      <c r="HH87" s="10" t="s">
        <v>625</v>
      </c>
      <c r="HM87" s="10">
        <v>1479016</v>
      </c>
      <c r="HN87" s="10">
        <v>1479016</v>
      </c>
      <c r="HO87" s="10" t="s">
        <v>2317</v>
      </c>
      <c r="HP87" s="10" t="s">
        <v>2317</v>
      </c>
      <c r="HQ87" s="10" t="s">
        <v>627</v>
      </c>
      <c r="HR87" s="10" t="s">
        <v>627</v>
      </c>
      <c r="HS87" s="10" t="s">
        <v>2318</v>
      </c>
      <c r="HT87" s="10" t="s">
        <v>2317</v>
      </c>
      <c r="HU87" s="10" t="s">
        <v>587</v>
      </c>
      <c r="HV87" s="10" t="s">
        <v>587</v>
      </c>
      <c r="HW87" s="10">
        <v>53.29</v>
      </c>
      <c r="HX87" s="10">
        <v>164.63</v>
      </c>
      <c r="HY87" s="10">
        <v>101.77</v>
      </c>
      <c r="HZ87" s="10">
        <v>175.06</v>
      </c>
      <c r="IA87" s="10">
        <v>1164464350</v>
      </c>
      <c r="IB87" s="10">
        <v>1164464350</v>
      </c>
      <c r="IC87" s="10">
        <v>2</v>
      </c>
      <c r="ID87" s="10">
        <v>2</v>
      </c>
      <c r="IE87" s="10" t="s">
        <v>630</v>
      </c>
      <c r="IF87" s="10" t="s">
        <v>630</v>
      </c>
      <c r="IG87" s="10">
        <v>0</v>
      </c>
      <c r="IH87" s="10">
        <v>0</v>
      </c>
      <c r="IK87" s="10">
        <v>10.199999999999999</v>
      </c>
      <c r="IL87" s="10">
        <v>10.199999999999999</v>
      </c>
      <c r="IM87" s="10">
        <v>98500</v>
      </c>
      <c r="IN87" s="10">
        <v>98500</v>
      </c>
      <c r="IO87" s="10" t="s">
        <v>632</v>
      </c>
      <c r="IP87" s="10" t="s">
        <v>632</v>
      </c>
      <c r="IS87" s="10" t="s">
        <v>2317</v>
      </c>
      <c r="IT87" s="10" t="s">
        <v>2318</v>
      </c>
      <c r="IW87" s="10" t="s">
        <v>2317</v>
      </c>
      <c r="IX87" s="10" t="s">
        <v>2317</v>
      </c>
      <c r="IY87" s="10" t="s">
        <v>1775</v>
      </c>
      <c r="IZ87" s="10" t="s">
        <v>2317</v>
      </c>
      <c r="JA87" s="10" t="s">
        <v>634</v>
      </c>
      <c r="JC87" s="10" t="s">
        <v>1775</v>
      </c>
      <c r="JD87" s="10" t="s">
        <v>2317</v>
      </c>
      <c r="JE87" s="10" t="s">
        <v>635</v>
      </c>
      <c r="JF87" s="10" t="s">
        <v>635</v>
      </c>
      <c r="JG87" s="10">
        <v>199.96</v>
      </c>
      <c r="JH87" s="10">
        <v>265.64</v>
      </c>
      <c r="JI87" s="10">
        <v>241.47</v>
      </c>
      <c r="JJ87" s="10">
        <v>262.16000000000003</v>
      </c>
      <c r="JK87" s="10">
        <v>0</v>
      </c>
      <c r="JL87" s="10">
        <v>0</v>
      </c>
      <c r="JM87" s="10">
        <v>115.83</v>
      </c>
      <c r="JN87" s="10">
        <v>269.23</v>
      </c>
      <c r="JO87" s="10">
        <v>296.08</v>
      </c>
      <c r="JP87" s="10">
        <v>151.74</v>
      </c>
      <c r="JQ87" s="10">
        <v>0</v>
      </c>
      <c r="JR87" s="10">
        <v>0</v>
      </c>
      <c r="JS87" s="10">
        <v>0.1</v>
      </c>
      <c r="JT87" s="10">
        <v>0.1</v>
      </c>
      <c r="JU87" s="10">
        <v>56.53</v>
      </c>
      <c r="JV87" s="10">
        <v>27.48</v>
      </c>
      <c r="JW87" s="10">
        <v>167.71</v>
      </c>
      <c r="JX87" s="10">
        <v>190.72</v>
      </c>
      <c r="JY87" s="10">
        <v>274.8</v>
      </c>
      <c r="JZ87" s="10">
        <v>283.89999999999998</v>
      </c>
      <c r="KA87" s="10">
        <v>0</v>
      </c>
      <c r="KB87" s="10">
        <v>0</v>
      </c>
      <c r="KC87" s="10">
        <v>0</v>
      </c>
      <c r="KD87" s="10">
        <v>0</v>
      </c>
      <c r="KE87" s="10">
        <v>0</v>
      </c>
      <c r="KF87" s="10">
        <v>0</v>
      </c>
      <c r="KG87" s="10">
        <v>1</v>
      </c>
      <c r="KH87" s="10">
        <v>1.0001</v>
      </c>
      <c r="KI87" s="10">
        <v>2</v>
      </c>
      <c r="KJ87" s="10">
        <v>2</v>
      </c>
      <c r="KK87" s="10">
        <v>231.22</v>
      </c>
      <c r="KL87" s="10">
        <v>105.52</v>
      </c>
      <c r="KM87" s="10">
        <v>61.14</v>
      </c>
      <c r="KN87" s="10">
        <v>235.86</v>
      </c>
      <c r="KO87" s="10">
        <v>1.28</v>
      </c>
      <c r="KP87" s="10">
        <v>1.69</v>
      </c>
      <c r="KQ87" s="10">
        <v>0</v>
      </c>
      <c r="KR87" s="10">
        <v>0</v>
      </c>
      <c r="KS87" s="10">
        <v>0</v>
      </c>
      <c r="KT87" s="10">
        <v>0</v>
      </c>
      <c r="KU87" s="10">
        <v>292.85000000000002</v>
      </c>
      <c r="KV87" s="10">
        <v>75.040000000000006</v>
      </c>
      <c r="KW87" s="10">
        <v>153.99</v>
      </c>
      <c r="KX87" s="10">
        <v>144.99</v>
      </c>
      <c r="LQ87" s="10">
        <v>0</v>
      </c>
      <c r="LR87" s="10">
        <v>0</v>
      </c>
      <c r="LY87" s="10">
        <v>0</v>
      </c>
      <c r="LZ87" s="10">
        <v>0</v>
      </c>
      <c r="ME87" s="10" t="s">
        <v>645</v>
      </c>
      <c r="MF87" s="10" t="s">
        <v>645</v>
      </c>
      <c r="MG87" s="10" t="s">
        <v>587</v>
      </c>
      <c r="MH87" s="10" t="s">
        <v>587</v>
      </c>
      <c r="MI87" s="10" t="s">
        <v>576</v>
      </c>
      <c r="MJ87" s="10" t="s">
        <v>576</v>
      </c>
      <c r="MK87" s="10">
        <v>242.42</v>
      </c>
      <c r="ML87" s="10">
        <v>169.09</v>
      </c>
      <c r="MQ87" s="10">
        <v>0</v>
      </c>
      <c r="MR87" s="10">
        <v>0</v>
      </c>
      <c r="MS87" s="10">
        <v>38.94</v>
      </c>
      <c r="MT87" s="10">
        <v>90.2</v>
      </c>
      <c r="NG87" s="10" t="s">
        <v>2318</v>
      </c>
      <c r="NH87" s="10" t="s">
        <v>1775</v>
      </c>
      <c r="NI87" s="10">
        <v>246</v>
      </c>
      <c r="NJ87" s="10">
        <v>123534</v>
      </c>
      <c r="NO87" s="10">
        <v>999</v>
      </c>
      <c r="NP87" s="10">
        <v>999</v>
      </c>
      <c r="NQ87" s="10">
        <v>75</v>
      </c>
      <c r="NR87" s="10">
        <v>75</v>
      </c>
      <c r="NS87" s="10">
        <v>0</v>
      </c>
      <c r="NT87" s="10">
        <v>0</v>
      </c>
      <c r="NU87" s="10">
        <v>0</v>
      </c>
      <c r="NV87" s="10">
        <v>0</v>
      </c>
      <c r="NW87" s="10">
        <v>0</v>
      </c>
      <c r="NX87" s="10">
        <v>0</v>
      </c>
      <c r="NY87" s="10">
        <v>0</v>
      </c>
      <c r="NZ87" s="10">
        <v>0</v>
      </c>
      <c r="OM87" s="10" t="s">
        <v>2317</v>
      </c>
      <c r="ON87" s="10" t="s">
        <v>2318</v>
      </c>
      <c r="OW87" s="10" t="s">
        <v>649</v>
      </c>
      <c r="OX87" s="10" t="s">
        <v>649</v>
      </c>
      <c r="PA87" s="10">
        <v>1</v>
      </c>
      <c r="PB87" s="10">
        <v>0</v>
      </c>
      <c r="PK87" s="10">
        <v>0</v>
      </c>
      <c r="PL87" s="10">
        <v>10.199999999999999</v>
      </c>
      <c r="PM87" s="10">
        <v>2.5</v>
      </c>
      <c r="PN87" s="10">
        <v>2.5</v>
      </c>
      <c r="PQ87" s="10" t="s">
        <v>2318</v>
      </c>
      <c r="PR87" s="10" t="s">
        <v>2317</v>
      </c>
      <c r="PU87" s="10">
        <v>0</v>
      </c>
      <c r="PV87" s="10">
        <v>0</v>
      </c>
      <c r="PW87" s="10">
        <v>0</v>
      </c>
      <c r="PX87" s="10">
        <v>0</v>
      </c>
      <c r="QC87" s="10">
        <v>104.88</v>
      </c>
      <c r="QD87" s="10">
        <v>246.3</v>
      </c>
      <c r="QF87" s="10">
        <v>1</v>
      </c>
      <c r="QH87" s="10" t="s">
        <v>652</v>
      </c>
      <c r="QJ87" s="10" t="s">
        <v>653</v>
      </c>
      <c r="QL87" s="10" t="s">
        <v>654</v>
      </c>
      <c r="QM87" s="10">
        <v>0</v>
      </c>
      <c r="QN87" s="10">
        <v>0</v>
      </c>
      <c r="QO87" s="10">
        <v>0</v>
      </c>
      <c r="QP87" s="10">
        <v>402.96</v>
      </c>
      <c r="QQ87" s="10">
        <v>115.48</v>
      </c>
      <c r="QR87" s="10">
        <v>70.97</v>
      </c>
      <c r="QS87" s="10">
        <v>0</v>
      </c>
      <c r="QT87" s="10">
        <v>0</v>
      </c>
      <c r="QU87" s="10">
        <v>4.03</v>
      </c>
      <c r="QV87" s="10">
        <v>4.03</v>
      </c>
      <c r="QW87" s="10">
        <v>1</v>
      </c>
      <c r="QX87" s="10">
        <v>0</v>
      </c>
      <c r="QY87" s="10">
        <v>2</v>
      </c>
      <c r="RA87" s="10">
        <v>223.5</v>
      </c>
      <c r="RB87" s="10">
        <v>63.57</v>
      </c>
      <c r="RC87" s="10">
        <v>125</v>
      </c>
      <c r="RD87" s="10">
        <v>125</v>
      </c>
      <c r="RE87" s="10" t="s">
        <v>2318</v>
      </c>
      <c r="RF87" s="10" t="s">
        <v>2318</v>
      </c>
      <c r="RG87" s="10">
        <v>0</v>
      </c>
      <c r="RH87" s="10">
        <v>0</v>
      </c>
      <c r="RI87" s="10">
        <v>0</v>
      </c>
      <c r="RJ87" s="10">
        <v>0</v>
      </c>
      <c r="RK87" s="10" t="s">
        <v>2318</v>
      </c>
      <c r="RL87" s="10" t="s">
        <v>1775</v>
      </c>
      <c r="RM87" s="10">
        <v>0</v>
      </c>
      <c r="RN87" s="10">
        <v>0</v>
      </c>
      <c r="RO87" s="10">
        <v>0</v>
      </c>
      <c r="RP87" s="10">
        <v>0</v>
      </c>
      <c r="RQ87" s="10" t="s">
        <v>1775</v>
      </c>
      <c r="RR87" s="10" t="s">
        <v>2317</v>
      </c>
      <c r="RS87" s="10" t="s">
        <v>2318</v>
      </c>
      <c r="RT87" s="10" t="s">
        <v>2317</v>
      </c>
      <c r="RU87" s="10">
        <v>110.33</v>
      </c>
      <c r="RV87" s="10">
        <v>270.35000000000002</v>
      </c>
      <c r="RW87" s="10">
        <v>18.850000000000001</v>
      </c>
      <c r="RX87" s="10">
        <v>139.06</v>
      </c>
      <c r="RY87" s="10">
        <v>0</v>
      </c>
      <c r="RZ87" s="10">
        <v>0</v>
      </c>
      <c r="SA87" s="10">
        <v>127.81</v>
      </c>
      <c r="SB87" s="10">
        <v>293.55</v>
      </c>
      <c r="SC87" s="10">
        <v>201.07</v>
      </c>
      <c r="SD87" s="10">
        <v>68.98</v>
      </c>
      <c r="SE87" s="10">
        <v>0</v>
      </c>
      <c r="SF87" s="10">
        <v>0</v>
      </c>
      <c r="SG87" s="10">
        <v>0</v>
      </c>
      <c r="SH87" s="10">
        <v>0</v>
      </c>
      <c r="SK87" s="10">
        <v>0</v>
      </c>
      <c r="SL87" s="10">
        <v>0</v>
      </c>
      <c r="SM87" s="10">
        <v>0</v>
      </c>
      <c r="SN87" s="10">
        <v>0</v>
      </c>
      <c r="SO87" s="10">
        <v>0</v>
      </c>
      <c r="SP87" s="10">
        <v>0</v>
      </c>
      <c r="SS87" s="10">
        <v>1</v>
      </c>
      <c r="ST87" s="10">
        <v>1</v>
      </c>
      <c r="SU87" s="10" t="s">
        <v>657</v>
      </c>
      <c r="SV87" s="10" t="s">
        <v>657</v>
      </c>
      <c r="TR87" s="10" t="s">
        <v>652</v>
      </c>
      <c r="TT87" s="10" t="s">
        <v>653</v>
      </c>
      <c r="TV87" s="10" t="s">
        <v>654</v>
      </c>
      <c r="UE87" s="10" t="s">
        <v>2317</v>
      </c>
      <c r="UF87" s="10" t="s">
        <v>2317</v>
      </c>
      <c r="UG87" s="10" t="s">
        <v>1775</v>
      </c>
      <c r="UH87" s="10" t="s">
        <v>2317</v>
      </c>
      <c r="UK87" s="10" t="s">
        <v>2317</v>
      </c>
      <c r="UL87" s="10" t="s">
        <v>1775</v>
      </c>
      <c r="UM87" s="10" t="s">
        <v>1775</v>
      </c>
      <c r="UN87" s="10" t="s">
        <v>2318</v>
      </c>
      <c r="UQ87" s="10" t="s">
        <v>645</v>
      </c>
      <c r="UR87" s="10" t="s">
        <v>645</v>
      </c>
      <c r="US87" s="10" t="s">
        <v>658</v>
      </c>
      <c r="UT87" s="10" t="s">
        <v>659</v>
      </c>
      <c r="UV87" s="10" t="s">
        <v>577</v>
      </c>
      <c r="UW87" s="10" t="s">
        <v>630</v>
      </c>
      <c r="UX87" s="10" t="s">
        <v>660</v>
      </c>
      <c r="UY87" s="10" t="s">
        <v>577</v>
      </c>
      <c r="UZ87" s="10" t="s">
        <v>661</v>
      </c>
      <c r="VA87" s="10" t="s">
        <v>662</v>
      </c>
      <c r="VB87" s="10" t="s">
        <v>577</v>
      </c>
    </row>
    <row r="88" spans="1:574" s="10" customFormat="1" x14ac:dyDescent="0.25">
      <c r="A88" s="10" t="s">
        <v>572</v>
      </c>
      <c r="B88" s="10" t="s">
        <v>2374</v>
      </c>
      <c r="C88" s="10">
        <v>999</v>
      </c>
      <c r="D88" s="10" t="s">
        <v>2375</v>
      </c>
      <c r="E88" s="12">
        <v>999</v>
      </c>
      <c r="F88" s="10" t="s">
        <v>576</v>
      </c>
      <c r="G88" s="10" t="s">
        <v>713</v>
      </c>
      <c r="H88" s="10" t="s">
        <v>572</v>
      </c>
      <c r="I88" s="10" t="s">
        <v>578</v>
      </c>
      <c r="J88" s="10" t="s">
        <v>578</v>
      </c>
      <c r="K88" s="10" t="s">
        <v>572</v>
      </c>
      <c r="M88" s="12">
        <v>75</v>
      </c>
      <c r="N88" s="10" t="s">
        <v>572</v>
      </c>
      <c r="Q88" s="10" t="s">
        <v>572</v>
      </c>
      <c r="T88" s="10" t="s">
        <v>572</v>
      </c>
      <c r="V88" s="11" t="s">
        <v>1829</v>
      </c>
      <c r="W88" s="10" t="s">
        <v>572</v>
      </c>
      <c r="X88" s="10">
        <v>310737020</v>
      </c>
      <c r="Y88" s="10">
        <v>310737020</v>
      </c>
      <c r="Z88" s="10" t="s">
        <v>572</v>
      </c>
      <c r="AA88" s="10" t="s">
        <v>581</v>
      </c>
      <c r="AB88" s="10" t="s">
        <v>581</v>
      </c>
      <c r="AC88" s="10" t="s">
        <v>577</v>
      </c>
      <c r="AD88" s="10" t="s">
        <v>582</v>
      </c>
      <c r="AE88" s="10" t="s">
        <v>582</v>
      </c>
      <c r="AF88" s="10" t="s">
        <v>572</v>
      </c>
      <c r="AG88" s="10" t="s">
        <v>583</v>
      </c>
      <c r="AH88" s="10" t="s">
        <v>583</v>
      </c>
      <c r="AI88" s="10" t="s">
        <v>572</v>
      </c>
      <c r="AL88" s="10" t="s">
        <v>577</v>
      </c>
      <c r="AO88" s="10" t="s">
        <v>577</v>
      </c>
      <c r="AP88" s="10">
        <v>2665</v>
      </c>
      <c r="AQ88" s="10">
        <v>550</v>
      </c>
      <c r="AR88" s="10" t="s">
        <v>577</v>
      </c>
      <c r="AS88" s="10" t="s">
        <v>586</v>
      </c>
      <c r="AT88" s="10" t="s">
        <v>586</v>
      </c>
      <c r="AU88" s="10" t="s">
        <v>572</v>
      </c>
      <c r="AV88" s="10" t="s">
        <v>587</v>
      </c>
      <c r="AW88" s="10" t="s">
        <v>587</v>
      </c>
      <c r="AX88" s="10" t="s">
        <v>572</v>
      </c>
      <c r="AY88" s="10" t="s">
        <v>588</v>
      </c>
      <c r="AZ88" s="10" t="s">
        <v>588</v>
      </c>
      <c r="BA88" s="10" t="s">
        <v>577</v>
      </c>
      <c r="BD88" s="10" t="s">
        <v>572</v>
      </c>
      <c r="BG88" s="10" t="s">
        <v>572</v>
      </c>
      <c r="BJ88" s="10" t="s">
        <v>577</v>
      </c>
      <c r="BM88" s="10" t="s">
        <v>572</v>
      </c>
      <c r="BP88" s="10" t="s">
        <v>572</v>
      </c>
      <c r="BS88" s="10" t="s">
        <v>572</v>
      </c>
      <c r="BU88" s="10">
        <v>60.96</v>
      </c>
      <c r="BV88" s="10">
        <v>290.32</v>
      </c>
      <c r="BW88" s="10">
        <v>15.85</v>
      </c>
      <c r="BX88" s="10">
        <v>30</v>
      </c>
      <c r="BY88" s="10">
        <v>30</v>
      </c>
      <c r="BZ88" s="10" t="s">
        <v>577</v>
      </c>
      <c r="CA88" s="11" t="s">
        <v>2321</v>
      </c>
      <c r="CC88" s="10" t="s">
        <v>572</v>
      </c>
      <c r="CF88" s="10" t="s">
        <v>577</v>
      </c>
      <c r="CG88" s="10">
        <v>0</v>
      </c>
      <c r="CH88" s="10">
        <v>125</v>
      </c>
      <c r="CI88" s="10" t="s">
        <v>577</v>
      </c>
      <c r="CJ88" s="10">
        <v>450</v>
      </c>
      <c r="CK88" s="10">
        <v>134.06</v>
      </c>
      <c r="CL88" s="10" t="s">
        <v>572</v>
      </c>
      <c r="CM88" s="10">
        <v>450</v>
      </c>
      <c r="CN88" s="10">
        <v>134.06</v>
      </c>
      <c r="CO88" s="10" t="s">
        <v>572</v>
      </c>
      <c r="CP88" s="10">
        <v>125</v>
      </c>
      <c r="CQ88" s="10">
        <v>125</v>
      </c>
      <c r="CR88" s="10" t="s">
        <v>572</v>
      </c>
      <c r="CS88" s="10">
        <v>125</v>
      </c>
      <c r="CT88" s="10">
        <v>125</v>
      </c>
      <c r="CU88" s="10" t="s">
        <v>572</v>
      </c>
      <c r="CV88" s="10">
        <v>65.47</v>
      </c>
      <c r="CW88" s="10">
        <v>43.61</v>
      </c>
      <c r="CX88" s="10" t="s">
        <v>577</v>
      </c>
      <c r="CY88" s="10">
        <v>0</v>
      </c>
      <c r="CZ88" s="10">
        <v>125</v>
      </c>
      <c r="DA88" s="10" t="s">
        <v>577</v>
      </c>
      <c r="DB88" s="10">
        <v>253.12</v>
      </c>
      <c r="DC88" s="10">
        <v>59.65</v>
      </c>
      <c r="DD88" s="10" t="s">
        <v>577</v>
      </c>
      <c r="DE88" s="10">
        <v>80.349999999999994</v>
      </c>
      <c r="DF88" s="10">
        <v>74.3</v>
      </c>
      <c r="DG88" s="10" t="s">
        <v>572</v>
      </c>
      <c r="DJ88" s="10" t="s">
        <v>577</v>
      </c>
      <c r="DK88" s="10">
        <v>65.930000000000007</v>
      </c>
      <c r="DL88" s="10">
        <v>105.81</v>
      </c>
      <c r="DM88" s="10" t="s">
        <v>572</v>
      </c>
      <c r="DN88" s="10">
        <v>235.71</v>
      </c>
      <c r="DO88" s="10">
        <v>230.42</v>
      </c>
      <c r="DP88" s="10">
        <v>117.99</v>
      </c>
      <c r="DS88" s="10" t="s">
        <v>577</v>
      </c>
      <c r="DV88" s="10" t="s">
        <v>572</v>
      </c>
      <c r="DY88" s="10" t="s">
        <v>572</v>
      </c>
      <c r="EB88" s="10" t="s">
        <v>577</v>
      </c>
      <c r="EC88" s="10" t="s">
        <v>1775</v>
      </c>
      <c r="ED88" s="10" t="s">
        <v>2317</v>
      </c>
      <c r="EE88" s="10">
        <v>1479016</v>
      </c>
      <c r="EF88" s="10">
        <v>1479016</v>
      </c>
      <c r="EG88" s="10">
        <v>1740998</v>
      </c>
      <c r="EH88" s="10">
        <v>511355328560</v>
      </c>
      <c r="EI88" s="10" t="s">
        <v>2317</v>
      </c>
      <c r="EJ88" s="10" t="s">
        <v>2317</v>
      </c>
      <c r="EK88" s="10">
        <v>2</v>
      </c>
      <c r="EL88" s="10">
        <v>0</v>
      </c>
      <c r="EM88" s="10">
        <v>1</v>
      </c>
      <c r="EN88" s="10">
        <v>1</v>
      </c>
      <c r="EO88" s="10">
        <v>4336</v>
      </c>
      <c r="EP88" s="10">
        <v>4336</v>
      </c>
      <c r="EQ88" s="10" t="s">
        <v>607</v>
      </c>
      <c r="ER88" s="10" t="s">
        <v>607</v>
      </c>
      <c r="ES88" s="10" t="s">
        <v>608</v>
      </c>
      <c r="ET88" s="10" t="s">
        <v>608</v>
      </c>
      <c r="EW88" s="10">
        <v>0</v>
      </c>
      <c r="EX88" s="10">
        <v>0</v>
      </c>
      <c r="EY88" s="10" t="s">
        <v>1775</v>
      </c>
      <c r="EZ88" s="10" t="s">
        <v>2318</v>
      </c>
      <c r="FA88" s="10">
        <v>2</v>
      </c>
      <c r="FB88" s="10">
        <v>2</v>
      </c>
      <c r="FC88" s="10">
        <v>1</v>
      </c>
      <c r="FD88" s="10">
        <v>1</v>
      </c>
      <c r="FE88" s="10">
        <v>0</v>
      </c>
      <c r="FF88" s="10">
        <v>0</v>
      </c>
      <c r="FG88" s="10">
        <v>0</v>
      </c>
      <c r="FH88" s="10">
        <v>0</v>
      </c>
      <c r="FI88" s="10">
        <v>1</v>
      </c>
      <c r="FJ88" s="10">
        <v>1</v>
      </c>
      <c r="FK88" s="10">
        <v>0</v>
      </c>
      <c r="FL88" s="10">
        <v>0</v>
      </c>
      <c r="FM88" s="10" t="s">
        <v>2318</v>
      </c>
      <c r="FN88" s="10" t="s">
        <v>2317</v>
      </c>
      <c r="FO88" s="10">
        <v>3</v>
      </c>
      <c r="FP88" s="10">
        <v>3</v>
      </c>
      <c r="FS88" s="10">
        <v>262.99</v>
      </c>
      <c r="FT88" s="10">
        <v>262.99</v>
      </c>
      <c r="FY88" s="10">
        <v>1053847186</v>
      </c>
      <c r="FZ88" s="10">
        <v>1053847186</v>
      </c>
      <c r="GA88" s="10" t="s">
        <v>616</v>
      </c>
      <c r="GB88" s="10" t="s">
        <v>616</v>
      </c>
      <c r="GM88" s="10">
        <v>1.05</v>
      </c>
      <c r="GN88" s="10">
        <v>299.01</v>
      </c>
      <c r="GO88" s="10">
        <v>106.75</v>
      </c>
      <c r="GP88" s="10">
        <v>269.10000000000002</v>
      </c>
      <c r="GQ88" s="10" t="s">
        <v>576</v>
      </c>
      <c r="GR88" s="10" t="s">
        <v>576</v>
      </c>
      <c r="GS88" s="10" t="s">
        <v>620</v>
      </c>
      <c r="GT88" s="10" t="s">
        <v>620</v>
      </c>
      <c r="GU88" s="10" t="s">
        <v>621</v>
      </c>
      <c r="GV88" s="10" t="s">
        <v>621</v>
      </c>
      <c r="GW88" s="10" t="s">
        <v>622</v>
      </c>
      <c r="GX88" s="10" t="s">
        <v>622</v>
      </c>
      <c r="GY88" s="10" t="s">
        <v>623</v>
      </c>
      <c r="GZ88" s="10" t="s">
        <v>623</v>
      </c>
      <c r="HC88" s="10">
        <v>1</v>
      </c>
      <c r="HD88" s="10">
        <v>1</v>
      </c>
      <c r="HE88" s="10" t="s">
        <v>2317</v>
      </c>
      <c r="HF88" s="10" t="s">
        <v>2317</v>
      </c>
      <c r="HG88" s="10" t="s">
        <v>624</v>
      </c>
      <c r="HH88" s="10" t="s">
        <v>625</v>
      </c>
      <c r="HM88" s="10">
        <v>1479016</v>
      </c>
      <c r="HN88" s="10">
        <v>1479016</v>
      </c>
      <c r="HO88" s="10" t="s">
        <v>1775</v>
      </c>
      <c r="HP88" s="10" t="s">
        <v>1775</v>
      </c>
      <c r="HQ88" s="10" t="s">
        <v>627</v>
      </c>
      <c r="HR88" s="10" t="s">
        <v>627</v>
      </c>
      <c r="HS88" s="10" t="s">
        <v>2318</v>
      </c>
      <c r="HT88" s="10" t="s">
        <v>2318</v>
      </c>
      <c r="HU88" s="10" t="s">
        <v>587</v>
      </c>
      <c r="HV88" s="10" t="s">
        <v>587</v>
      </c>
      <c r="HW88" s="10">
        <v>6.97</v>
      </c>
      <c r="HX88" s="10">
        <v>75.63</v>
      </c>
      <c r="HY88" s="10">
        <v>207.83</v>
      </c>
      <c r="HZ88" s="10">
        <v>214.99</v>
      </c>
      <c r="IA88" s="10">
        <v>1164464350</v>
      </c>
      <c r="IB88" s="10">
        <v>1164464350</v>
      </c>
      <c r="IC88" s="10">
        <v>2</v>
      </c>
      <c r="ID88" s="10">
        <v>2</v>
      </c>
      <c r="IE88" s="10" t="s">
        <v>630</v>
      </c>
      <c r="IF88" s="10" t="s">
        <v>630</v>
      </c>
      <c r="IG88" s="10">
        <v>0</v>
      </c>
      <c r="IH88" s="10">
        <v>0</v>
      </c>
      <c r="IK88" s="10">
        <v>10.199999999999999</v>
      </c>
      <c r="IL88" s="10">
        <v>10.199999999999999</v>
      </c>
      <c r="IM88" s="10">
        <v>98500</v>
      </c>
      <c r="IN88" s="10">
        <v>98500</v>
      </c>
      <c r="IO88" s="10" t="s">
        <v>632</v>
      </c>
      <c r="IP88" s="10" t="s">
        <v>632</v>
      </c>
      <c r="IS88" s="10" t="s">
        <v>2317</v>
      </c>
      <c r="IT88" s="10" t="s">
        <v>1775</v>
      </c>
      <c r="IW88" s="10" t="s">
        <v>1775</v>
      </c>
      <c r="IX88" s="10" t="s">
        <v>2318</v>
      </c>
      <c r="IY88" s="10" t="s">
        <v>2317</v>
      </c>
      <c r="IZ88" s="10" t="s">
        <v>1775</v>
      </c>
      <c r="JA88" s="10" t="s">
        <v>634</v>
      </c>
      <c r="JC88" s="10" t="s">
        <v>2318</v>
      </c>
      <c r="JD88" s="10" t="s">
        <v>2317</v>
      </c>
      <c r="JE88" s="10" t="s">
        <v>635</v>
      </c>
      <c r="JF88" s="10" t="s">
        <v>635</v>
      </c>
      <c r="JG88" s="10">
        <v>171.37</v>
      </c>
      <c r="JH88" s="10">
        <v>55.2</v>
      </c>
      <c r="JI88" s="10">
        <v>36.83</v>
      </c>
      <c r="JJ88" s="10">
        <v>150.27000000000001</v>
      </c>
      <c r="JK88" s="10">
        <v>0</v>
      </c>
      <c r="JL88" s="10">
        <v>0</v>
      </c>
      <c r="JM88" s="10">
        <v>161.91</v>
      </c>
      <c r="JN88" s="10">
        <v>20.010000000000002</v>
      </c>
      <c r="JO88" s="10">
        <v>108.74</v>
      </c>
      <c r="JP88" s="10">
        <v>280.06</v>
      </c>
      <c r="JQ88" s="10">
        <v>0</v>
      </c>
      <c r="JR88" s="10">
        <v>0</v>
      </c>
      <c r="JS88" s="10">
        <v>0.1</v>
      </c>
      <c r="JT88" s="10">
        <v>0.1</v>
      </c>
      <c r="JU88" s="10">
        <v>47.42</v>
      </c>
      <c r="JV88" s="10">
        <v>203.42</v>
      </c>
      <c r="JW88" s="10">
        <v>66.489999999999995</v>
      </c>
      <c r="JX88" s="10">
        <v>238.2</v>
      </c>
      <c r="JY88" s="10">
        <v>251.14</v>
      </c>
      <c r="JZ88" s="10">
        <v>86.75</v>
      </c>
      <c r="KA88" s="10">
        <v>0</v>
      </c>
      <c r="KB88" s="10">
        <v>0</v>
      </c>
      <c r="KC88" s="10">
        <v>0</v>
      </c>
      <c r="KD88" s="10">
        <v>0</v>
      </c>
      <c r="KE88" s="10">
        <v>0</v>
      </c>
      <c r="KF88" s="10">
        <v>0</v>
      </c>
      <c r="KG88" s="10">
        <v>1</v>
      </c>
      <c r="KH88" s="10">
        <v>1.0001</v>
      </c>
      <c r="KI88" s="10">
        <v>2</v>
      </c>
      <c r="KJ88" s="10">
        <v>2</v>
      </c>
      <c r="KK88" s="10">
        <v>21.11</v>
      </c>
      <c r="KL88" s="10">
        <v>81.58</v>
      </c>
      <c r="KM88" s="10">
        <v>184.51</v>
      </c>
      <c r="KN88" s="10">
        <v>49.97</v>
      </c>
      <c r="KO88" s="10">
        <v>1.28</v>
      </c>
      <c r="KP88" s="10">
        <v>1.69</v>
      </c>
      <c r="KQ88" s="10">
        <v>0</v>
      </c>
      <c r="KR88" s="10">
        <v>0</v>
      </c>
      <c r="KS88" s="10">
        <v>0</v>
      </c>
      <c r="KT88" s="10">
        <v>0</v>
      </c>
      <c r="KU88" s="10">
        <v>32.33</v>
      </c>
      <c r="KV88" s="10">
        <v>111.75</v>
      </c>
      <c r="KW88" s="10">
        <v>291.55</v>
      </c>
      <c r="KX88" s="10">
        <v>159.19999999999999</v>
      </c>
      <c r="LQ88" s="10">
        <v>0</v>
      </c>
      <c r="LR88" s="10">
        <v>0</v>
      </c>
      <c r="LY88" s="10">
        <v>0</v>
      </c>
      <c r="LZ88" s="10">
        <v>0</v>
      </c>
      <c r="ME88" s="10" t="s">
        <v>645</v>
      </c>
      <c r="MF88" s="10" t="s">
        <v>645</v>
      </c>
      <c r="MG88" s="10" t="s">
        <v>587</v>
      </c>
      <c r="MH88" s="10" t="s">
        <v>587</v>
      </c>
      <c r="MI88" s="10" t="s">
        <v>576</v>
      </c>
      <c r="MJ88" s="10" t="s">
        <v>576</v>
      </c>
      <c r="MK88" s="10">
        <v>249.91</v>
      </c>
      <c r="ML88" s="10">
        <v>246.67</v>
      </c>
      <c r="MQ88" s="10">
        <v>0</v>
      </c>
      <c r="MR88" s="10">
        <v>0</v>
      </c>
      <c r="MS88" s="10">
        <v>33.229999999999997</v>
      </c>
      <c r="MT88" s="10">
        <v>206.21</v>
      </c>
      <c r="NG88" s="10" t="s">
        <v>2317</v>
      </c>
      <c r="NH88" s="10" t="s">
        <v>2317</v>
      </c>
      <c r="NI88" s="10">
        <v>246</v>
      </c>
      <c r="NJ88" s="10">
        <v>123534</v>
      </c>
      <c r="NO88" s="10">
        <v>999</v>
      </c>
      <c r="NP88" s="10">
        <v>999</v>
      </c>
      <c r="NQ88" s="10">
        <v>75</v>
      </c>
      <c r="NR88" s="10">
        <v>75</v>
      </c>
      <c r="NS88" s="10">
        <v>0</v>
      </c>
      <c r="NT88" s="10">
        <v>0</v>
      </c>
      <c r="NU88" s="10">
        <v>0</v>
      </c>
      <c r="NV88" s="10">
        <v>0</v>
      </c>
      <c r="NW88" s="10">
        <v>0</v>
      </c>
      <c r="NX88" s="10">
        <v>0</v>
      </c>
      <c r="NY88" s="10">
        <v>0</v>
      </c>
      <c r="NZ88" s="10">
        <v>0</v>
      </c>
      <c r="OM88" s="10" t="s">
        <v>2318</v>
      </c>
      <c r="ON88" s="10" t="s">
        <v>1775</v>
      </c>
      <c r="OW88" s="10" t="s">
        <v>649</v>
      </c>
      <c r="OX88" s="10" t="s">
        <v>649</v>
      </c>
      <c r="PA88" s="10">
        <v>1</v>
      </c>
      <c r="PB88" s="10">
        <v>0</v>
      </c>
      <c r="PK88" s="10">
        <v>0</v>
      </c>
      <c r="PL88" s="10">
        <v>10.199999999999999</v>
      </c>
      <c r="PM88" s="10">
        <v>2.5</v>
      </c>
      <c r="PN88" s="10">
        <v>2.5</v>
      </c>
      <c r="PQ88" s="10" t="s">
        <v>2317</v>
      </c>
      <c r="PR88" s="10" t="s">
        <v>1775</v>
      </c>
      <c r="PU88" s="10">
        <v>0</v>
      </c>
      <c r="PV88" s="10">
        <v>0</v>
      </c>
      <c r="PW88" s="10">
        <v>0</v>
      </c>
      <c r="PX88" s="10">
        <v>0</v>
      </c>
      <c r="QC88" s="10">
        <v>29.72</v>
      </c>
      <c r="QD88" s="10">
        <v>283.93</v>
      </c>
      <c r="QF88" s="10">
        <v>1</v>
      </c>
      <c r="QH88" s="10" t="s">
        <v>652</v>
      </c>
      <c r="QJ88" s="10" t="s">
        <v>653</v>
      </c>
      <c r="QL88" s="10" t="s">
        <v>654</v>
      </c>
      <c r="QM88" s="10">
        <v>0</v>
      </c>
      <c r="QN88" s="10">
        <v>0</v>
      </c>
      <c r="QO88" s="10">
        <v>0</v>
      </c>
      <c r="QP88" s="10">
        <v>402.96</v>
      </c>
      <c r="QQ88" s="10">
        <v>292.01</v>
      </c>
      <c r="QR88" s="10">
        <v>195.6</v>
      </c>
      <c r="QS88" s="10">
        <v>0</v>
      </c>
      <c r="QT88" s="10">
        <v>0</v>
      </c>
      <c r="QU88" s="10">
        <v>4.03</v>
      </c>
      <c r="QV88" s="10">
        <v>4.03</v>
      </c>
      <c r="QW88" s="10">
        <v>1</v>
      </c>
      <c r="QX88" s="10">
        <v>0</v>
      </c>
      <c r="QY88" s="10">
        <v>2</v>
      </c>
      <c r="RA88" s="10">
        <v>252.88</v>
      </c>
      <c r="RB88" s="10">
        <v>188.09</v>
      </c>
      <c r="RC88" s="10">
        <v>125</v>
      </c>
      <c r="RD88" s="10">
        <v>125</v>
      </c>
      <c r="RE88" s="10" t="s">
        <v>2318</v>
      </c>
      <c r="RF88" s="10" t="s">
        <v>1775</v>
      </c>
      <c r="RG88" s="10">
        <v>0</v>
      </c>
      <c r="RH88" s="10">
        <v>0</v>
      </c>
      <c r="RI88" s="10">
        <v>0</v>
      </c>
      <c r="RJ88" s="10">
        <v>0</v>
      </c>
      <c r="RK88" s="10" t="s">
        <v>2318</v>
      </c>
      <c r="RL88" s="10" t="s">
        <v>2317</v>
      </c>
      <c r="RM88" s="10">
        <v>0</v>
      </c>
      <c r="RN88" s="10">
        <v>0</v>
      </c>
      <c r="RO88" s="10">
        <v>0</v>
      </c>
      <c r="RP88" s="10">
        <v>0</v>
      </c>
      <c r="RQ88" s="10" t="s">
        <v>2317</v>
      </c>
      <c r="RR88" s="10" t="s">
        <v>2317</v>
      </c>
      <c r="RS88" s="10" t="s">
        <v>2317</v>
      </c>
      <c r="RT88" s="10" t="s">
        <v>1775</v>
      </c>
      <c r="RU88" s="10">
        <v>123.3</v>
      </c>
      <c r="RV88" s="10">
        <v>55.42</v>
      </c>
      <c r="RW88" s="10">
        <v>151.79</v>
      </c>
      <c r="RX88" s="10">
        <v>267.29000000000002</v>
      </c>
      <c r="RY88" s="10">
        <v>0</v>
      </c>
      <c r="RZ88" s="10">
        <v>0</v>
      </c>
      <c r="SA88" s="10">
        <v>286.77</v>
      </c>
      <c r="SB88" s="10">
        <v>2.0299999999999998</v>
      </c>
      <c r="SC88" s="10">
        <v>48.92</v>
      </c>
      <c r="SD88" s="10">
        <v>191</v>
      </c>
      <c r="SE88" s="10">
        <v>0</v>
      </c>
      <c r="SF88" s="10">
        <v>0</v>
      </c>
      <c r="SG88" s="10">
        <v>0</v>
      </c>
      <c r="SH88" s="10">
        <v>0</v>
      </c>
      <c r="SK88" s="10">
        <v>0</v>
      </c>
      <c r="SL88" s="10">
        <v>0</v>
      </c>
      <c r="SM88" s="10">
        <v>0</v>
      </c>
      <c r="SN88" s="10">
        <v>0</v>
      </c>
      <c r="SO88" s="10">
        <v>0</v>
      </c>
      <c r="SP88" s="10">
        <v>0</v>
      </c>
      <c r="SS88" s="10">
        <v>1</v>
      </c>
      <c r="ST88" s="10">
        <v>1</v>
      </c>
      <c r="SU88" s="10" t="s">
        <v>657</v>
      </c>
      <c r="SV88" s="10" t="s">
        <v>657</v>
      </c>
      <c r="TR88" s="10" t="s">
        <v>652</v>
      </c>
      <c r="TT88" s="10" t="s">
        <v>653</v>
      </c>
      <c r="TV88" s="10" t="s">
        <v>654</v>
      </c>
      <c r="UE88" s="10" t="s">
        <v>2318</v>
      </c>
      <c r="UF88" s="10" t="s">
        <v>1775</v>
      </c>
      <c r="UG88" s="10" t="s">
        <v>2318</v>
      </c>
      <c r="UH88" s="10" t="s">
        <v>2317</v>
      </c>
      <c r="UK88" s="10" t="s">
        <v>2318</v>
      </c>
      <c r="UL88" s="10" t="s">
        <v>2317</v>
      </c>
      <c r="UM88" s="10" t="s">
        <v>1775</v>
      </c>
      <c r="UN88" s="10" t="s">
        <v>2317</v>
      </c>
      <c r="UQ88" s="10" t="s">
        <v>645</v>
      </c>
      <c r="UR88" s="10" t="s">
        <v>645</v>
      </c>
      <c r="US88" s="10" t="s">
        <v>658</v>
      </c>
      <c r="UT88" s="10" t="s">
        <v>659</v>
      </c>
      <c r="UV88" s="10" t="s">
        <v>572</v>
      </c>
      <c r="UW88" s="10" t="s">
        <v>630</v>
      </c>
      <c r="UX88" s="10" t="s">
        <v>660</v>
      </c>
      <c r="UY88" s="10" t="s">
        <v>572</v>
      </c>
      <c r="UZ88" s="10" t="s">
        <v>661</v>
      </c>
      <c r="VA88" s="10" t="s">
        <v>662</v>
      </c>
      <c r="VB88" s="10" t="s">
        <v>577</v>
      </c>
    </row>
    <row r="89" spans="1:574" s="10" customFormat="1" x14ac:dyDescent="0.25">
      <c r="A89" s="10" t="s">
        <v>572</v>
      </c>
      <c r="B89" s="10" t="s">
        <v>2376</v>
      </c>
      <c r="C89" s="10">
        <v>999</v>
      </c>
      <c r="D89" s="10" t="s">
        <v>2377</v>
      </c>
      <c r="E89" s="12">
        <v>999</v>
      </c>
      <c r="F89" s="10" t="s">
        <v>576</v>
      </c>
      <c r="G89" s="10" t="s">
        <v>713</v>
      </c>
      <c r="H89" s="10" t="s">
        <v>572</v>
      </c>
      <c r="I89" s="10" t="s">
        <v>578</v>
      </c>
      <c r="J89" s="10" t="s">
        <v>578</v>
      </c>
      <c r="K89" s="10" t="s">
        <v>572</v>
      </c>
      <c r="M89" s="12">
        <v>75</v>
      </c>
      <c r="N89" s="10" t="s">
        <v>572</v>
      </c>
      <c r="Q89" s="10" t="s">
        <v>577</v>
      </c>
      <c r="T89" s="10" t="s">
        <v>577</v>
      </c>
      <c r="V89" s="11" t="s">
        <v>1829</v>
      </c>
      <c r="W89" s="10" t="s">
        <v>572</v>
      </c>
      <c r="X89" s="10">
        <v>310737020</v>
      </c>
      <c r="Y89" s="10">
        <v>310737020</v>
      </c>
      <c r="Z89" s="10" t="s">
        <v>577</v>
      </c>
      <c r="AA89" s="10" t="s">
        <v>581</v>
      </c>
      <c r="AB89" s="10" t="s">
        <v>581</v>
      </c>
      <c r="AC89" s="10" t="s">
        <v>577</v>
      </c>
      <c r="AD89" s="10" t="s">
        <v>582</v>
      </c>
      <c r="AE89" s="10" t="s">
        <v>582</v>
      </c>
      <c r="AF89" s="10" t="s">
        <v>572</v>
      </c>
      <c r="AG89" s="10" t="s">
        <v>583</v>
      </c>
      <c r="AH89" s="10" t="s">
        <v>583</v>
      </c>
      <c r="AI89" s="10" t="s">
        <v>572</v>
      </c>
      <c r="AL89" s="10" t="s">
        <v>572</v>
      </c>
      <c r="AO89" s="10" t="s">
        <v>572</v>
      </c>
      <c r="AP89" s="10">
        <v>2665</v>
      </c>
      <c r="AQ89" s="10">
        <v>550</v>
      </c>
      <c r="AR89" s="10" t="s">
        <v>572</v>
      </c>
      <c r="AS89" s="10" t="s">
        <v>586</v>
      </c>
      <c r="AT89" s="10" t="s">
        <v>586</v>
      </c>
      <c r="AU89" s="10" t="s">
        <v>572</v>
      </c>
      <c r="AV89" s="10" t="s">
        <v>587</v>
      </c>
      <c r="AW89" s="10" t="s">
        <v>587</v>
      </c>
      <c r="AX89" s="10" t="s">
        <v>577</v>
      </c>
      <c r="AY89" s="10" t="s">
        <v>588</v>
      </c>
      <c r="AZ89" s="10" t="s">
        <v>588</v>
      </c>
      <c r="BA89" s="10" t="s">
        <v>577</v>
      </c>
      <c r="BD89" s="10" t="s">
        <v>572</v>
      </c>
      <c r="BG89" s="10" t="s">
        <v>572</v>
      </c>
      <c r="BJ89" s="10" t="s">
        <v>577</v>
      </c>
      <c r="BM89" s="10" t="s">
        <v>572</v>
      </c>
      <c r="BP89" s="10" t="s">
        <v>577</v>
      </c>
      <c r="BS89" s="10" t="s">
        <v>572</v>
      </c>
      <c r="BU89" s="10">
        <v>170.27</v>
      </c>
      <c r="BV89" s="10">
        <v>220.12</v>
      </c>
      <c r="BW89" s="10">
        <v>213.23</v>
      </c>
      <c r="BX89" s="10">
        <v>30</v>
      </c>
      <c r="BY89" s="10">
        <v>30</v>
      </c>
      <c r="BZ89" s="10" t="s">
        <v>572</v>
      </c>
      <c r="CA89" s="11" t="s">
        <v>1835</v>
      </c>
      <c r="CB89" s="11" t="s">
        <v>1835</v>
      </c>
      <c r="CC89" s="10" t="s">
        <v>577</v>
      </c>
      <c r="CF89" s="10" t="s">
        <v>577</v>
      </c>
      <c r="CG89" s="10">
        <v>0</v>
      </c>
      <c r="CH89" s="10">
        <v>125</v>
      </c>
      <c r="CI89" s="10" t="s">
        <v>572</v>
      </c>
      <c r="CJ89" s="10">
        <v>450</v>
      </c>
      <c r="CK89" s="10">
        <v>134.06</v>
      </c>
      <c r="CL89" s="10" t="s">
        <v>572</v>
      </c>
      <c r="CM89" s="10">
        <v>450</v>
      </c>
      <c r="CN89" s="10">
        <v>134.06</v>
      </c>
      <c r="CO89" s="10" t="s">
        <v>577</v>
      </c>
      <c r="CP89" s="10">
        <v>125</v>
      </c>
      <c r="CQ89" s="10">
        <v>125</v>
      </c>
      <c r="CR89" s="10" t="s">
        <v>572</v>
      </c>
      <c r="CS89" s="10">
        <v>125</v>
      </c>
      <c r="CT89" s="10">
        <v>125</v>
      </c>
      <c r="CU89" s="10" t="s">
        <v>572</v>
      </c>
      <c r="CV89" s="10">
        <v>248.57</v>
      </c>
      <c r="CW89" s="10">
        <v>291.17</v>
      </c>
      <c r="CX89" s="10" t="s">
        <v>577</v>
      </c>
      <c r="CY89" s="10">
        <v>0</v>
      </c>
      <c r="CZ89" s="10">
        <v>125</v>
      </c>
      <c r="DA89" s="10" t="s">
        <v>577</v>
      </c>
      <c r="DB89" s="10">
        <v>101.12</v>
      </c>
      <c r="DC89" s="10">
        <v>164.92</v>
      </c>
      <c r="DD89" s="10" t="s">
        <v>572</v>
      </c>
      <c r="DE89" s="10">
        <v>48.53</v>
      </c>
      <c r="DF89" s="10">
        <v>77.08</v>
      </c>
      <c r="DG89" s="10" t="s">
        <v>577</v>
      </c>
      <c r="DJ89" s="10" t="s">
        <v>577</v>
      </c>
      <c r="DK89" s="10">
        <v>165.07</v>
      </c>
      <c r="DL89" s="10">
        <v>290.89999999999998</v>
      </c>
      <c r="DM89" s="10" t="s">
        <v>572</v>
      </c>
      <c r="DN89" s="10">
        <v>265.31</v>
      </c>
      <c r="DO89" s="10">
        <v>261.66000000000003</v>
      </c>
      <c r="DP89" s="10">
        <v>97.34</v>
      </c>
      <c r="DS89" s="10" t="s">
        <v>572</v>
      </c>
      <c r="DV89" s="10" t="s">
        <v>577</v>
      </c>
      <c r="DY89" s="10" t="s">
        <v>577</v>
      </c>
      <c r="EB89" s="10" t="s">
        <v>572</v>
      </c>
      <c r="EC89" s="10" t="s">
        <v>2317</v>
      </c>
      <c r="ED89" s="10" t="s">
        <v>2318</v>
      </c>
      <c r="EE89" s="10">
        <v>1479016</v>
      </c>
      <c r="EF89" s="10">
        <v>1479016</v>
      </c>
      <c r="EG89" s="10">
        <v>1740998</v>
      </c>
      <c r="EH89" s="10">
        <v>511355328560</v>
      </c>
      <c r="EI89" s="10" t="s">
        <v>2318</v>
      </c>
      <c r="EJ89" s="10" t="s">
        <v>2318</v>
      </c>
      <c r="EK89" s="10">
        <v>2</v>
      </c>
      <c r="EL89" s="10">
        <v>0</v>
      </c>
      <c r="EM89" s="10">
        <v>1</v>
      </c>
      <c r="EN89" s="10">
        <v>1</v>
      </c>
      <c r="EO89" s="10">
        <v>4336</v>
      </c>
      <c r="EP89" s="10">
        <v>4336</v>
      </c>
      <c r="EQ89" s="10" t="s">
        <v>607</v>
      </c>
      <c r="ER89" s="10" t="s">
        <v>607</v>
      </c>
      <c r="ES89" s="10" t="s">
        <v>608</v>
      </c>
      <c r="ET89" s="10" t="s">
        <v>608</v>
      </c>
      <c r="EW89" s="10">
        <v>0</v>
      </c>
      <c r="EX89" s="10">
        <v>0</v>
      </c>
      <c r="EY89" s="10" t="s">
        <v>1775</v>
      </c>
      <c r="EZ89" s="10" t="s">
        <v>2317</v>
      </c>
      <c r="FA89" s="10">
        <v>2</v>
      </c>
      <c r="FB89" s="10">
        <v>2</v>
      </c>
      <c r="FC89" s="10">
        <v>1</v>
      </c>
      <c r="FD89" s="10">
        <v>1</v>
      </c>
      <c r="FE89" s="10">
        <v>0</v>
      </c>
      <c r="FF89" s="10">
        <v>0</v>
      </c>
      <c r="FG89" s="10">
        <v>0</v>
      </c>
      <c r="FH89" s="10">
        <v>0</v>
      </c>
      <c r="FI89" s="10">
        <v>1</v>
      </c>
      <c r="FJ89" s="10">
        <v>1</v>
      </c>
      <c r="FK89" s="10">
        <v>0</v>
      </c>
      <c r="FL89" s="10">
        <v>0</v>
      </c>
      <c r="FM89" s="10" t="s">
        <v>2318</v>
      </c>
      <c r="FN89" s="10" t="s">
        <v>2317</v>
      </c>
      <c r="FO89" s="10">
        <v>3</v>
      </c>
      <c r="FP89" s="10">
        <v>3</v>
      </c>
      <c r="FS89" s="10">
        <v>262.99</v>
      </c>
      <c r="FT89" s="10">
        <v>262.99</v>
      </c>
      <c r="FY89" s="10">
        <v>1053847186</v>
      </c>
      <c r="FZ89" s="10">
        <v>1053847186</v>
      </c>
      <c r="GA89" s="10" t="s">
        <v>616</v>
      </c>
      <c r="GB89" s="10" t="s">
        <v>616</v>
      </c>
      <c r="GM89" s="10">
        <v>292.45</v>
      </c>
      <c r="GN89" s="10">
        <v>203.18</v>
      </c>
      <c r="GO89" s="10">
        <v>285.86</v>
      </c>
      <c r="GP89" s="10">
        <v>55.74</v>
      </c>
      <c r="GQ89" s="10" t="s">
        <v>576</v>
      </c>
      <c r="GR89" s="10" t="s">
        <v>576</v>
      </c>
      <c r="GS89" s="10" t="s">
        <v>620</v>
      </c>
      <c r="GT89" s="10" t="s">
        <v>620</v>
      </c>
      <c r="GU89" s="10" t="s">
        <v>621</v>
      </c>
      <c r="GV89" s="10" t="s">
        <v>621</v>
      </c>
      <c r="GW89" s="10" t="s">
        <v>622</v>
      </c>
      <c r="GX89" s="10" t="s">
        <v>622</v>
      </c>
      <c r="GY89" s="10" t="s">
        <v>623</v>
      </c>
      <c r="GZ89" s="10" t="s">
        <v>623</v>
      </c>
      <c r="HC89" s="10">
        <v>1</v>
      </c>
      <c r="HD89" s="10">
        <v>1</v>
      </c>
      <c r="HE89" s="10" t="s">
        <v>2317</v>
      </c>
      <c r="HF89" s="10" t="s">
        <v>1775</v>
      </c>
      <c r="HG89" s="10" t="s">
        <v>624</v>
      </c>
      <c r="HH89" s="10" t="s">
        <v>625</v>
      </c>
      <c r="HM89" s="10">
        <v>1479016</v>
      </c>
      <c r="HN89" s="10">
        <v>1479016</v>
      </c>
      <c r="HO89" s="10" t="s">
        <v>2318</v>
      </c>
      <c r="HP89" s="10" t="s">
        <v>1775</v>
      </c>
      <c r="HQ89" s="10" t="s">
        <v>627</v>
      </c>
      <c r="HR89" s="10" t="s">
        <v>627</v>
      </c>
      <c r="HS89" s="10" t="s">
        <v>2317</v>
      </c>
      <c r="HT89" s="10" t="s">
        <v>2318</v>
      </c>
      <c r="HU89" s="10" t="s">
        <v>587</v>
      </c>
      <c r="HV89" s="10" t="s">
        <v>587</v>
      </c>
      <c r="HW89" s="10">
        <v>232.57</v>
      </c>
      <c r="HX89" s="10">
        <v>224.41</v>
      </c>
      <c r="HY89" s="10">
        <v>73.73</v>
      </c>
      <c r="HZ89" s="10">
        <v>169.91</v>
      </c>
      <c r="IA89" s="10">
        <v>1164464350</v>
      </c>
      <c r="IB89" s="10">
        <v>1164464350</v>
      </c>
      <c r="IC89" s="10">
        <v>2</v>
      </c>
      <c r="ID89" s="10">
        <v>2</v>
      </c>
      <c r="IE89" s="10" t="s">
        <v>630</v>
      </c>
      <c r="IF89" s="10" t="s">
        <v>630</v>
      </c>
      <c r="IG89" s="10">
        <v>0</v>
      </c>
      <c r="IH89" s="10">
        <v>0</v>
      </c>
      <c r="IK89" s="10">
        <v>10.199999999999999</v>
      </c>
      <c r="IL89" s="10">
        <v>10.199999999999999</v>
      </c>
      <c r="IM89" s="10">
        <v>98500</v>
      </c>
      <c r="IN89" s="10">
        <v>98500</v>
      </c>
      <c r="IO89" s="10" t="s">
        <v>632</v>
      </c>
      <c r="IP89" s="10" t="s">
        <v>632</v>
      </c>
      <c r="IS89" s="10" t="s">
        <v>2317</v>
      </c>
      <c r="IT89" s="10" t="s">
        <v>2318</v>
      </c>
      <c r="IW89" s="10" t="s">
        <v>2317</v>
      </c>
      <c r="IX89" s="10" t="s">
        <v>2318</v>
      </c>
      <c r="IY89" s="10" t="s">
        <v>2317</v>
      </c>
      <c r="IZ89" s="10" t="s">
        <v>2317</v>
      </c>
      <c r="JA89" s="10" t="s">
        <v>634</v>
      </c>
      <c r="JC89" s="10" t="s">
        <v>2318</v>
      </c>
      <c r="JD89" s="10" t="s">
        <v>2318</v>
      </c>
      <c r="JE89" s="10" t="s">
        <v>635</v>
      </c>
      <c r="JF89" s="10" t="s">
        <v>635</v>
      </c>
      <c r="JG89" s="10">
        <v>63.3</v>
      </c>
      <c r="JH89" s="10">
        <v>160.37</v>
      </c>
      <c r="JI89" s="10">
        <v>212.39</v>
      </c>
      <c r="JJ89" s="10">
        <v>44.33</v>
      </c>
      <c r="JK89" s="10">
        <v>0</v>
      </c>
      <c r="JL89" s="10">
        <v>0</v>
      </c>
      <c r="JM89" s="10">
        <v>199.93</v>
      </c>
      <c r="JN89" s="10">
        <v>57.6</v>
      </c>
      <c r="JO89" s="10">
        <v>262.92</v>
      </c>
      <c r="JP89" s="10">
        <v>37.369999999999997</v>
      </c>
      <c r="JQ89" s="10">
        <v>0</v>
      </c>
      <c r="JR89" s="10">
        <v>0</v>
      </c>
      <c r="JS89" s="10">
        <v>0.1</v>
      </c>
      <c r="JT89" s="10">
        <v>0.1</v>
      </c>
      <c r="JU89" s="10">
        <v>5.52</v>
      </c>
      <c r="JV89" s="10">
        <v>248.99</v>
      </c>
      <c r="JW89" s="10">
        <v>204.55</v>
      </c>
      <c r="JX89" s="10">
        <v>204.28</v>
      </c>
      <c r="JY89" s="10">
        <v>190.5</v>
      </c>
      <c r="JZ89" s="10">
        <v>49.1</v>
      </c>
      <c r="KA89" s="10">
        <v>0</v>
      </c>
      <c r="KB89" s="10">
        <v>0</v>
      </c>
      <c r="KC89" s="10">
        <v>0</v>
      </c>
      <c r="KD89" s="10">
        <v>0</v>
      </c>
      <c r="KE89" s="10">
        <v>0</v>
      </c>
      <c r="KF89" s="10">
        <v>0</v>
      </c>
      <c r="KG89" s="10">
        <v>1</v>
      </c>
      <c r="KH89" s="10">
        <v>1.0001</v>
      </c>
      <c r="KI89" s="10">
        <v>2</v>
      </c>
      <c r="KJ89" s="10">
        <v>2</v>
      </c>
      <c r="KK89" s="10">
        <v>183.81</v>
      </c>
      <c r="KL89" s="10">
        <v>123.77</v>
      </c>
      <c r="KM89" s="10">
        <v>83.49</v>
      </c>
      <c r="KN89" s="10">
        <v>214.01</v>
      </c>
      <c r="KO89" s="10">
        <v>1.28</v>
      </c>
      <c r="KP89" s="10">
        <v>1.69</v>
      </c>
      <c r="KQ89" s="10">
        <v>0</v>
      </c>
      <c r="KR89" s="10">
        <v>0</v>
      </c>
      <c r="KS89" s="10">
        <v>0</v>
      </c>
      <c r="KT89" s="10">
        <v>0</v>
      </c>
      <c r="KU89" s="10">
        <v>187.85</v>
      </c>
      <c r="KV89" s="10">
        <v>93.81</v>
      </c>
      <c r="KW89" s="10">
        <v>110.99</v>
      </c>
      <c r="KX89" s="10">
        <v>197.36</v>
      </c>
      <c r="LQ89" s="10">
        <v>0</v>
      </c>
      <c r="LR89" s="10">
        <v>0</v>
      </c>
      <c r="LY89" s="10">
        <v>0</v>
      </c>
      <c r="LZ89" s="10">
        <v>0</v>
      </c>
      <c r="ME89" s="10" t="s">
        <v>645</v>
      </c>
      <c r="MF89" s="10" t="s">
        <v>645</v>
      </c>
      <c r="MG89" s="10" t="s">
        <v>587</v>
      </c>
      <c r="MH89" s="10" t="s">
        <v>587</v>
      </c>
      <c r="MI89" s="10" t="s">
        <v>576</v>
      </c>
      <c r="MJ89" s="10" t="s">
        <v>576</v>
      </c>
      <c r="MK89" s="10">
        <v>6.21</v>
      </c>
      <c r="ML89" s="10">
        <v>288.57</v>
      </c>
      <c r="MQ89" s="10">
        <v>0</v>
      </c>
      <c r="MR89" s="10">
        <v>0</v>
      </c>
      <c r="MS89" s="10">
        <v>219.66</v>
      </c>
      <c r="MT89" s="10">
        <v>138.69999999999999</v>
      </c>
      <c r="NG89" s="10" t="s">
        <v>1775</v>
      </c>
      <c r="NH89" s="10" t="s">
        <v>1775</v>
      </c>
      <c r="NI89" s="10">
        <v>246</v>
      </c>
      <c r="NJ89" s="10">
        <v>123534</v>
      </c>
      <c r="NO89" s="10">
        <v>999</v>
      </c>
      <c r="NP89" s="10">
        <v>999</v>
      </c>
      <c r="NQ89" s="10">
        <v>75</v>
      </c>
      <c r="NR89" s="10">
        <v>75</v>
      </c>
      <c r="NS89" s="10">
        <v>0</v>
      </c>
      <c r="NT89" s="10">
        <v>0</v>
      </c>
      <c r="NU89" s="10">
        <v>0</v>
      </c>
      <c r="NV89" s="10">
        <v>0</v>
      </c>
      <c r="NW89" s="10">
        <v>0</v>
      </c>
      <c r="NX89" s="10">
        <v>0</v>
      </c>
      <c r="NY89" s="10">
        <v>0</v>
      </c>
      <c r="NZ89" s="10">
        <v>0</v>
      </c>
      <c r="OM89" s="10" t="s">
        <v>2317</v>
      </c>
      <c r="ON89" s="10" t="s">
        <v>2318</v>
      </c>
      <c r="OW89" s="10" t="s">
        <v>649</v>
      </c>
      <c r="OX89" s="10" t="s">
        <v>649</v>
      </c>
      <c r="PA89" s="10">
        <v>1</v>
      </c>
      <c r="PB89" s="10">
        <v>0</v>
      </c>
      <c r="PK89" s="10">
        <v>0</v>
      </c>
      <c r="PL89" s="10">
        <v>10.199999999999999</v>
      </c>
      <c r="PM89" s="10">
        <v>2.5</v>
      </c>
      <c r="PN89" s="10">
        <v>2.5</v>
      </c>
      <c r="PQ89" s="10" t="s">
        <v>1775</v>
      </c>
      <c r="PR89" s="10" t="s">
        <v>1775</v>
      </c>
      <c r="PU89" s="10">
        <v>0</v>
      </c>
      <c r="PV89" s="10">
        <v>0</v>
      </c>
      <c r="PW89" s="10">
        <v>0</v>
      </c>
      <c r="PX89" s="10">
        <v>0</v>
      </c>
      <c r="QC89" s="10">
        <v>42.21</v>
      </c>
      <c r="QD89" s="10">
        <v>100.53</v>
      </c>
      <c r="QF89" s="10">
        <v>1</v>
      </c>
      <c r="QH89" s="10" t="s">
        <v>652</v>
      </c>
      <c r="QJ89" s="10" t="s">
        <v>653</v>
      </c>
      <c r="QL89" s="10" t="s">
        <v>654</v>
      </c>
      <c r="QM89" s="10">
        <v>0</v>
      </c>
      <c r="QN89" s="10">
        <v>0</v>
      </c>
      <c r="QO89" s="10">
        <v>0</v>
      </c>
      <c r="QP89" s="10">
        <v>402.96</v>
      </c>
      <c r="QQ89" s="10">
        <v>74.38</v>
      </c>
      <c r="QR89" s="10">
        <v>278.48</v>
      </c>
      <c r="QS89" s="10">
        <v>0</v>
      </c>
      <c r="QT89" s="10">
        <v>0</v>
      </c>
      <c r="QU89" s="10">
        <v>4.03</v>
      </c>
      <c r="QV89" s="10">
        <v>4.03</v>
      </c>
      <c r="QW89" s="10">
        <v>1</v>
      </c>
      <c r="QX89" s="10">
        <v>0</v>
      </c>
      <c r="QY89" s="10">
        <v>2</v>
      </c>
      <c r="RA89" s="10">
        <v>173.44</v>
      </c>
      <c r="RB89" s="10">
        <v>55.44</v>
      </c>
      <c r="RC89" s="10">
        <v>125</v>
      </c>
      <c r="RD89" s="10">
        <v>125</v>
      </c>
      <c r="RE89" s="10" t="s">
        <v>2317</v>
      </c>
      <c r="RF89" s="10" t="s">
        <v>2317</v>
      </c>
      <c r="RG89" s="10">
        <v>0</v>
      </c>
      <c r="RH89" s="10">
        <v>0</v>
      </c>
      <c r="RI89" s="10">
        <v>0</v>
      </c>
      <c r="RJ89" s="10">
        <v>0</v>
      </c>
      <c r="RK89" s="10" t="s">
        <v>1775</v>
      </c>
      <c r="RL89" s="10" t="s">
        <v>2318</v>
      </c>
      <c r="RM89" s="10">
        <v>0</v>
      </c>
      <c r="RN89" s="10">
        <v>0</v>
      </c>
      <c r="RO89" s="10">
        <v>0</v>
      </c>
      <c r="RP89" s="10">
        <v>0</v>
      </c>
      <c r="RQ89" s="10" t="s">
        <v>2318</v>
      </c>
      <c r="RR89" s="10" t="s">
        <v>2318</v>
      </c>
      <c r="RS89" s="10" t="s">
        <v>2318</v>
      </c>
      <c r="RT89" s="10" t="s">
        <v>2317</v>
      </c>
      <c r="RU89" s="10">
        <v>203.96</v>
      </c>
      <c r="RV89" s="10">
        <v>25.15</v>
      </c>
      <c r="RW89" s="10">
        <v>59.6</v>
      </c>
      <c r="RX89" s="10">
        <v>288.77</v>
      </c>
      <c r="RY89" s="10">
        <v>0</v>
      </c>
      <c r="RZ89" s="10">
        <v>0</v>
      </c>
      <c r="SA89" s="10">
        <v>226.24</v>
      </c>
      <c r="SB89" s="10">
        <v>147.55000000000001</v>
      </c>
      <c r="SC89" s="10">
        <v>42.54</v>
      </c>
      <c r="SD89" s="10">
        <v>179.31</v>
      </c>
      <c r="SE89" s="10">
        <v>0</v>
      </c>
      <c r="SF89" s="10">
        <v>0</v>
      </c>
      <c r="SG89" s="10">
        <v>0</v>
      </c>
      <c r="SH89" s="10">
        <v>0</v>
      </c>
      <c r="SK89" s="10">
        <v>0</v>
      </c>
      <c r="SL89" s="10">
        <v>0</v>
      </c>
      <c r="SM89" s="10">
        <v>0</v>
      </c>
      <c r="SN89" s="10">
        <v>0</v>
      </c>
      <c r="SO89" s="10">
        <v>0</v>
      </c>
      <c r="SP89" s="10">
        <v>0</v>
      </c>
      <c r="SS89" s="10">
        <v>1</v>
      </c>
      <c r="ST89" s="10">
        <v>1</v>
      </c>
      <c r="SU89" s="10" t="s">
        <v>657</v>
      </c>
      <c r="SV89" s="10" t="s">
        <v>657</v>
      </c>
      <c r="TR89" s="10" t="s">
        <v>652</v>
      </c>
      <c r="TT89" s="10" t="s">
        <v>653</v>
      </c>
      <c r="TV89" s="10" t="s">
        <v>654</v>
      </c>
      <c r="UE89" s="10" t="s">
        <v>2318</v>
      </c>
      <c r="UF89" s="10" t="s">
        <v>2317</v>
      </c>
      <c r="UG89" s="10" t="s">
        <v>2317</v>
      </c>
      <c r="UH89" s="10" t="s">
        <v>1775</v>
      </c>
      <c r="UK89" s="10" t="s">
        <v>2317</v>
      </c>
      <c r="UL89" s="10" t="s">
        <v>2318</v>
      </c>
      <c r="UM89" s="10" t="s">
        <v>2317</v>
      </c>
      <c r="UN89" s="10" t="s">
        <v>2318</v>
      </c>
      <c r="UQ89" s="10" t="s">
        <v>645</v>
      </c>
      <c r="UR89" s="10" t="s">
        <v>645</v>
      </c>
      <c r="US89" s="10" t="s">
        <v>658</v>
      </c>
      <c r="UT89" s="10" t="s">
        <v>659</v>
      </c>
      <c r="UV89" s="10" t="s">
        <v>577</v>
      </c>
      <c r="UW89" s="10" t="s">
        <v>630</v>
      </c>
      <c r="UX89" s="10" t="s">
        <v>660</v>
      </c>
      <c r="UY89" s="10" t="s">
        <v>572</v>
      </c>
      <c r="UZ89" s="10" t="s">
        <v>661</v>
      </c>
      <c r="VA89" s="10" t="s">
        <v>662</v>
      </c>
      <c r="VB89" s="10" t="s">
        <v>572</v>
      </c>
    </row>
    <row r="90" spans="1:574" s="10" customFormat="1" x14ac:dyDescent="0.25">
      <c r="A90" s="10" t="s">
        <v>572</v>
      </c>
      <c r="B90" s="10" t="s">
        <v>2378</v>
      </c>
      <c r="C90" s="10">
        <v>999</v>
      </c>
      <c r="D90" s="10" t="s">
        <v>2379</v>
      </c>
      <c r="E90" s="12">
        <v>999</v>
      </c>
      <c r="F90" s="10" t="s">
        <v>576</v>
      </c>
      <c r="G90" s="10" t="s">
        <v>713</v>
      </c>
      <c r="H90" s="10" t="s">
        <v>572</v>
      </c>
      <c r="I90" s="10" t="s">
        <v>578</v>
      </c>
      <c r="J90" s="10" t="s">
        <v>578</v>
      </c>
      <c r="K90" s="10" t="s">
        <v>572</v>
      </c>
      <c r="M90" s="12">
        <v>75</v>
      </c>
      <c r="N90" s="10" t="s">
        <v>572</v>
      </c>
      <c r="Q90" s="10" t="s">
        <v>572</v>
      </c>
      <c r="T90" s="10" t="s">
        <v>577</v>
      </c>
      <c r="V90" s="11" t="s">
        <v>1829</v>
      </c>
      <c r="W90" s="10" t="s">
        <v>577</v>
      </c>
      <c r="X90" s="10">
        <v>310737020</v>
      </c>
      <c r="Y90" s="10">
        <v>310737020</v>
      </c>
      <c r="Z90" s="10" t="s">
        <v>572</v>
      </c>
      <c r="AA90" s="10" t="s">
        <v>581</v>
      </c>
      <c r="AB90" s="10" t="s">
        <v>581</v>
      </c>
      <c r="AC90" s="10" t="s">
        <v>577</v>
      </c>
      <c r="AD90" s="10" t="s">
        <v>582</v>
      </c>
      <c r="AE90" s="10" t="s">
        <v>582</v>
      </c>
      <c r="AF90" s="10" t="s">
        <v>577</v>
      </c>
      <c r="AG90" s="10" t="s">
        <v>583</v>
      </c>
      <c r="AH90" s="10" t="s">
        <v>583</v>
      </c>
      <c r="AI90" s="10" t="s">
        <v>577</v>
      </c>
      <c r="AL90" s="10" t="s">
        <v>577</v>
      </c>
      <c r="AO90" s="10" t="s">
        <v>577</v>
      </c>
      <c r="AP90" s="10">
        <v>2665</v>
      </c>
      <c r="AQ90" s="10">
        <v>550</v>
      </c>
      <c r="AR90" s="10" t="s">
        <v>572</v>
      </c>
      <c r="AS90" s="10" t="s">
        <v>586</v>
      </c>
      <c r="AT90" s="10" t="s">
        <v>586</v>
      </c>
      <c r="AU90" s="10" t="s">
        <v>577</v>
      </c>
      <c r="AV90" s="10" t="s">
        <v>587</v>
      </c>
      <c r="AW90" s="10" t="s">
        <v>587</v>
      </c>
      <c r="AX90" s="10" t="s">
        <v>577</v>
      </c>
      <c r="AY90" s="10" t="s">
        <v>588</v>
      </c>
      <c r="AZ90" s="10" t="s">
        <v>588</v>
      </c>
      <c r="BA90" s="10" t="s">
        <v>572</v>
      </c>
      <c r="BD90" s="10" t="s">
        <v>577</v>
      </c>
      <c r="BG90" s="10" t="s">
        <v>572</v>
      </c>
      <c r="BJ90" s="10" t="s">
        <v>572</v>
      </c>
      <c r="BM90" s="10" t="s">
        <v>572</v>
      </c>
      <c r="BP90" s="10" t="s">
        <v>577</v>
      </c>
      <c r="BS90" s="10" t="s">
        <v>577</v>
      </c>
      <c r="BU90" s="10">
        <v>17.03</v>
      </c>
      <c r="BV90" s="10">
        <v>212.52</v>
      </c>
      <c r="BW90" s="10">
        <v>108.8</v>
      </c>
      <c r="BX90" s="10">
        <v>30</v>
      </c>
      <c r="BY90" s="10">
        <v>30</v>
      </c>
      <c r="BZ90" s="10" t="s">
        <v>577</v>
      </c>
      <c r="CA90" s="11" t="s">
        <v>1835</v>
      </c>
      <c r="CB90" s="11" t="s">
        <v>1835</v>
      </c>
      <c r="CC90" s="10" t="s">
        <v>577</v>
      </c>
      <c r="CF90" s="10" t="s">
        <v>572</v>
      </c>
      <c r="CG90" s="10">
        <v>0</v>
      </c>
      <c r="CH90" s="10">
        <v>125</v>
      </c>
      <c r="CI90" s="10" t="s">
        <v>577</v>
      </c>
      <c r="CJ90" s="10">
        <v>450</v>
      </c>
      <c r="CK90" s="10">
        <v>134.06</v>
      </c>
      <c r="CL90" s="10" t="s">
        <v>577</v>
      </c>
      <c r="CM90" s="10">
        <v>450</v>
      </c>
      <c r="CN90" s="10">
        <v>134.06</v>
      </c>
      <c r="CO90" s="10" t="s">
        <v>572</v>
      </c>
      <c r="CP90" s="10">
        <v>125</v>
      </c>
      <c r="CQ90" s="10">
        <v>125</v>
      </c>
      <c r="CR90" s="10" t="s">
        <v>577</v>
      </c>
      <c r="CS90" s="10">
        <v>125</v>
      </c>
      <c r="CT90" s="10">
        <v>125</v>
      </c>
      <c r="CU90" s="10" t="s">
        <v>577</v>
      </c>
      <c r="CV90" s="10">
        <v>293.47000000000003</v>
      </c>
      <c r="CW90" s="10">
        <v>263.14</v>
      </c>
      <c r="CX90" s="10" t="s">
        <v>577</v>
      </c>
      <c r="CY90" s="10">
        <v>0</v>
      </c>
      <c r="CZ90" s="10">
        <v>125</v>
      </c>
      <c r="DA90" s="10" t="s">
        <v>577</v>
      </c>
      <c r="DB90" s="10">
        <v>40.130000000000003</v>
      </c>
      <c r="DC90" s="10">
        <v>214.33</v>
      </c>
      <c r="DD90" s="10" t="s">
        <v>577</v>
      </c>
      <c r="DE90" s="10">
        <v>274.02999999999997</v>
      </c>
      <c r="DF90" s="10">
        <v>3.96</v>
      </c>
      <c r="DG90" s="10" t="s">
        <v>577</v>
      </c>
      <c r="DJ90" s="10" t="s">
        <v>572</v>
      </c>
      <c r="DK90" s="10">
        <v>131.35</v>
      </c>
      <c r="DL90" s="10">
        <v>241.94</v>
      </c>
      <c r="DM90" s="10" t="s">
        <v>577</v>
      </c>
      <c r="DN90" s="10">
        <v>25.54</v>
      </c>
      <c r="DO90" s="10">
        <v>213.51</v>
      </c>
      <c r="DP90" s="10">
        <v>78.510000000000005</v>
      </c>
      <c r="DS90" s="10" t="s">
        <v>577</v>
      </c>
      <c r="DV90" s="10" t="s">
        <v>577</v>
      </c>
      <c r="DY90" s="10" t="s">
        <v>572</v>
      </c>
      <c r="EB90" s="10" t="s">
        <v>577</v>
      </c>
      <c r="EC90" s="10" t="s">
        <v>1775</v>
      </c>
      <c r="ED90" s="10" t="s">
        <v>2317</v>
      </c>
      <c r="EE90" s="10">
        <v>1479016</v>
      </c>
      <c r="EF90" s="10">
        <v>1479016</v>
      </c>
      <c r="EG90" s="10">
        <v>1740998</v>
      </c>
      <c r="EH90" s="10">
        <v>511355328560</v>
      </c>
      <c r="EI90" s="10" t="s">
        <v>2318</v>
      </c>
      <c r="EJ90" s="10" t="s">
        <v>1775</v>
      </c>
      <c r="EK90" s="10">
        <v>2</v>
      </c>
      <c r="EL90" s="10">
        <v>0</v>
      </c>
      <c r="EM90" s="10">
        <v>1</v>
      </c>
      <c r="EN90" s="10">
        <v>1</v>
      </c>
      <c r="EO90" s="10">
        <v>4336</v>
      </c>
      <c r="EP90" s="10">
        <v>4336</v>
      </c>
      <c r="EQ90" s="10" t="s">
        <v>607</v>
      </c>
      <c r="ER90" s="10" t="s">
        <v>607</v>
      </c>
      <c r="ES90" s="10" t="s">
        <v>608</v>
      </c>
      <c r="ET90" s="10" t="s">
        <v>608</v>
      </c>
      <c r="EW90" s="10">
        <v>0</v>
      </c>
      <c r="EX90" s="10">
        <v>0</v>
      </c>
      <c r="EY90" s="10" t="s">
        <v>1775</v>
      </c>
      <c r="EZ90" s="10" t="s">
        <v>2317</v>
      </c>
      <c r="FA90" s="10">
        <v>2</v>
      </c>
      <c r="FB90" s="10">
        <v>2</v>
      </c>
      <c r="FC90" s="10">
        <v>1</v>
      </c>
      <c r="FD90" s="10">
        <v>1</v>
      </c>
      <c r="FE90" s="10">
        <v>0</v>
      </c>
      <c r="FF90" s="10">
        <v>0</v>
      </c>
      <c r="FG90" s="10">
        <v>0</v>
      </c>
      <c r="FH90" s="10">
        <v>0</v>
      </c>
      <c r="FI90" s="10">
        <v>1</v>
      </c>
      <c r="FJ90" s="10">
        <v>1</v>
      </c>
      <c r="FK90" s="10">
        <v>0</v>
      </c>
      <c r="FL90" s="10">
        <v>0</v>
      </c>
      <c r="FM90" s="10" t="s">
        <v>2317</v>
      </c>
      <c r="FN90" s="10" t="s">
        <v>2317</v>
      </c>
      <c r="FO90" s="10">
        <v>3</v>
      </c>
      <c r="FP90" s="10">
        <v>3</v>
      </c>
      <c r="FS90" s="10">
        <v>262.99</v>
      </c>
      <c r="FT90" s="10">
        <v>262.99</v>
      </c>
      <c r="FY90" s="10">
        <v>1053847186</v>
      </c>
      <c r="FZ90" s="10">
        <v>1053847186</v>
      </c>
      <c r="GA90" s="10" t="s">
        <v>616</v>
      </c>
      <c r="GB90" s="10" t="s">
        <v>616</v>
      </c>
      <c r="GM90" s="10">
        <v>252.02</v>
      </c>
      <c r="GN90" s="10">
        <v>240.5</v>
      </c>
      <c r="GO90" s="10">
        <v>158.69999999999999</v>
      </c>
      <c r="GP90" s="10">
        <v>35.97</v>
      </c>
      <c r="GQ90" s="10" t="s">
        <v>576</v>
      </c>
      <c r="GR90" s="10" t="s">
        <v>576</v>
      </c>
      <c r="GS90" s="10" t="s">
        <v>620</v>
      </c>
      <c r="GT90" s="10" t="s">
        <v>620</v>
      </c>
      <c r="GU90" s="10" t="s">
        <v>621</v>
      </c>
      <c r="GV90" s="10" t="s">
        <v>621</v>
      </c>
      <c r="GW90" s="10" t="s">
        <v>622</v>
      </c>
      <c r="GX90" s="10" t="s">
        <v>622</v>
      </c>
      <c r="GY90" s="10" t="s">
        <v>623</v>
      </c>
      <c r="GZ90" s="10" t="s">
        <v>623</v>
      </c>
      <c r="HC90" s="10">
        <v>1</v>
      </c>
      <c r="HD90" s="10">
        <v>1</v>
      </c>
      <c r="HE90" s="10" t="s">
        <v>1775</v>
      </c>
      <c r="HF90" s="10" t="s">
        <v>2318</v>
      </c>
      <c r="HG90" s="10" t="s">
        <v>624</v>
      </c>
      <c r="HH90" s="10" t="s">
        <v>625</v>
      </c>
      <c r="HM90" s="10">
        <v>1479016</v>
      </c>
      <c r="HN90" s="10">
        <v>1479016</v>
      </c>
      <c r="HO90" s="10" t="s">
        <v>2317</v>
      </c>
      <c r="HP90" s="10" t="s">
        <v>2317</v>
      </c>
      <c r="HQ90" s="10" t="s">
        <v>627</v>
      </c>
      <c r="HR90" s="10" t="s">
        <v>627</v>
      </c>
      <c r="HS90" s="10" t="s">
        <v>2317</v>
      </c>
      <c r="HT90" s="10" t="s">
        <v>2317</v>
      </c>
      <c r="HU90" s="10" t="s">
        <v>587</v>
      </c>
      <c r="HV90" s="10" t="s">
        <v>587</v>
      </c>
      <c r="HW90" s="10">
        <v>99.93</v>
      </c>
      <c r="HX90" s="10">
        <v>245.86</v>
      </c>
      <c r="HY90" s="10">
        <v>113.8</v>
      </c>
      <c r="HZ90" s="10">
        <v>82.92</v>
      </c>
      <c r="IA90" s="10">
        <v>1164464350</v>
      </c>
      <c r="IB90" s="10">
        <v>1164464350</v>
      </c>
      <c r="IC90" s="10">
        <v>2</v>
      </c>
      <c r="ID90" s="10">
        <v>2</v>
      </c>
      <c r="IE90" s="10" t="s">
        <v>630</v>
      </c>
      <c r="IF90" s="10" t="s">
        <v>630</v>
      </c>
      <c r="IG90" s="10">
        <v>0</v>
      </c>
      <c r="IH90" s="10">
        <v>0</v>
      </c>
      <c r="IK90" s="10">
        <v>10.199999999999999</v>
      </c>
      <c r="IL90" s="10">
        <v>10.199999999999999</v>
      </c>
      <c r="IM90" s="10">
        <v>98500</v>
      </c>
      <c r="IN90" s="10">
        <v>98500</v>
      </c>
      <c r="IO90" s="10" t="s">
        <v>632</v>
      </c>
      <c r="IP90" s="10" t="s">
        <v>632</v>
      </c>
      <c r="IS90" s="10" t="s">
        <v>2318</v>
      </c>
      <c r="IT90" s="10" t="s">
        <v>1775</v>
      </c>
      <c r="IW90" s="10" t="s">
        <v>2317</v>
      </c>
      <c r="IX90" s="10" t="s">
        <v>1775</v>
      </c>
      <c r="IY90" s="10" t="s">
        <v>1775</v>
      </c>
      <c r="IZ90" s="10" t="s">
        <v>1775</v>
      </c>
      <c r="JA90" s="10" t="s">
        <v>634</v>
      </c>
      <c r="JC90" s="10" t="s">
        <v>2317</v>
      </c>
      <c r="JD90" s="10" t="s">
        <v>2317</v>
      </c>
      <c r="JE90" s="10" t="s">
        <v>635</v>
      </c>
      <c r="JF90" s="10" t="s">
        <v>635</v>
      </c>
      <c r="JG90" s="10">
        <v>30.27</v>
      </c>
      <c r="JH90" s="10">
        <v>213.01</v>
      </c>
      <c r="JI90" s="10">
        <v>181.73</v>
      </c>
      <c r="JJ90" s="10">
        <v>143.54</v>
      </c>
      <c r="JK90" s="10">
        <v>0</v>
      </c>
      <c r="JL90" s="10">
        <v>0</v>
      </c>
      <c r="JM90" s="10">
        <v>132.06</v>
      </c>
      <c r="JN90" s="10">
        <v>154.91999999999999</v>
      </c>
      <c r="JO90" s="10">
        <v>209.24</v>
      </c>
      <c r="JP90" s="10">
        <v>48.97</v>
      </c>
      <c r="JQ90" s="10">
        <v>0</v>
      </c>
      <c r="JR90" s="10">
        <v>0</v>
      </c>
      <c r="JS90" s="10">
        <v>0.1</v>
      </c>
      <c r="JT90" s="10">
        <v>0.1</v>
      </c>
      <c r="JU90" s="10">
        <v>118.26</v>
      </c>
      <c r="JV90" s="10">
        <v>241.36</v>
      </c>
      <c r="JW90" s="10">
        <v>216.68</v>
      </c>
      <c r="JX90" s="10">
        <v>122.7</v>
      </c>
      <c r="JY90" s="10">
        <v>39.44</v>
      </c>
      <c r="JZ90" s="10">
        <v>195.43</v>
      </c>
      <c r="KA90" s="10">
        <v>0</v>
      </c>
      <c r="KB90" s="10">
        <v>0</v>
      </c>
      <c r="KC90" s="10">
        <v>0</v>
      </c>
      <c r="KD90" s="10">
        <v>0</v>
      </c>
      <c r="KE90" s="10">
        <v>0</v>
      </c>
      <c r="KF90" s="10">
        <v>0</v>
      </c>
      <c r="KG90" s="10">
        <v>1</v>
      </c>
      <c r="KH90" s="10">
        <v>1.0001</v>
      </c>
      <c r="KI90" s="10">
        <v>2</v>
      </c>
      <c r="KJ90" s="10">
        <v>2</v>
      </c>
      <c r="KK90" s="10">
        <v>232.5</v>
      </c>
      <c r="KL90" s="10">
        <v>231.68</v>
      </c>
      <c r="KM90" s="10">
        <v>65.89</v>
      </c>
      <c r="KN90" s="10">
        <v>202.66</v>
      </c>
      <c r="KO90" s="10">
        <v>1.28</v>
      </c>
      <c r="KP90" s="10">
        <v>1.69</v>
      </c>
      <c r="KQ90" s="10">
        <v>0</v>
      </c>
      <c r="KR90" s="10">
        <v>0</v>
      </c>
      <c r="KS90" s="10">
        <v>0</v>
      </c>
      <c r="KT90" s="10">
        <v>0</v>
      </c>
      <c r="KU90" s="10">
        <v>59.03</v>
      </c>
      <c r="KV90" s="10">
        <v>79.400000000000006</v>
      </c>
      <c r="KW90" s="10">
        <v>297.83</v>
      </c>
      <c r="KX90" s="10">
        <v>25.74</v>
      </c>
      <c r="LQ90" s="10">
        <v>0</v>
      </c>
      <c r="LR90" s="10">
        <v>0</v>
      </c>
      <c r="LY90" s="10">
        <v>0</v>
      </c>
      <c r="LZ90" s="10">
        <v>0</v>
      </c>
      <c r="ME90" s="10" t="s">
        <v>645</v>
      </c>
      <c r="MF90" s="10" t="s">
        <v>645</v>
      </c>
      <c r="MG90" s="10" t="s">
        <v>587</v>
      </c>
      <c r="MH90" s="10" t="s">
        <v>587</v>
      </c>
      <c r="MI90" s="10" t="s">
        <v>576</v>
      </c>
      <c r="MJ90" s="10" t="s">
        <v>576</v>
      </c>
      <c r="MK90" s="10">
        <v>270.73</v>
      </c>
      <c r="ML90" s="10">
        <v>68.31</v>
      </c>
      <c r="MQ90" s="10">
        <v>0</v>
      </c>
      <c r="MR90" s="10">
        <v>0</v>
      </c>
      <c r="MS90" s="10">
        <v>87.45</v>
      </c>
      <c r="MT90" s="10">
        <v>166.29</v>
      </c>
      <c r="NG90" s="10" t="s">
        <v>1775</v>
      </c>
      <c r="NH90" s="10" t="s">
        <v>2318</v>
      </c>
      <c r="NI90" s="10">
        <v>246</v>
      </c>
      <c r="NJ90" s="10">
        <v>123534</v>
      </c>
      <c r="NO90" s="10">
        <v>999</v>
      </c>
      <c r="NP90" s="10">
        <v>999</v>
      </c>
      <c r="NQ90" s="10">
        <v>75</v>
      </c>
      <c r="NR90" s="10">
        <v>75</v>
      </c>
      <c r="NS90" s="10">
        <v>0</v>
      </c>
      <c r="NT90" s="10">
        <v>0</v>
      </c>
      <c r="NU90" s="10">
        <v>0</v>
      </c>
      <c r="NV90" s="10">
        <v>0</v>
      </c>
      <c r="NW90" s="10">
        <v>0</v>
      </c>
      <c r="NX90" s="10">
        <v>0</v>
      </c>
      <c r="NY90" s="10">
        <v>0</v>
      </c>
      <c r="NZ90" s="10">
        <v>0</v>
      </c>
      <c r="OM90" s="10" t="s">
        <v>2318</v>
      </c>
      <c r="ON90" s="10" t="s">
        <v>1775</v>
      </c>
      <c r="OW90" s="10" t="s">
        <v>649</v>
      </c>
      <c r="OX90" s="10" t="s">
        <v>649</v>
      </c>
      <c r="PA90" s="10">
        <v>1</v>
      </c>
      <c r="PB90" s="10">
        <v>0</v>
      </c>
      <c r="PK90" s="10">
        <v>0</v>
      </c>
      <c r="PL90" s="10">
        <v>10.199999999999999</v>
      </c>
      <c r="PM90" s="10">
        <v>2.5</v>
      </c>
      <c r="PN90" s="10">
        <v>2.5</v>
      </c>
      <c r="PQ90" s="10" t="s">
        <v>2318</v>
      </c>
      <c r="PR90" s="10" t="s">
        <v>2317</v>
      </c>
      <c r="PU90" s="10">
        <v>0</v>
      </c>
      <c r="PV90" s="10">
        <v>0</v>
      </c>
      <c r="PW90" s="10">
        <v>0</v>
      </c>
      <c r="PX90" s="10">
        <v>0</v>
      </c>
      <c r="QC90" s="10">
        <v>12.47</v>
      </c>
      <c r="QD90" s="10">
        <v>153.41</v>
      </c>
      <c r="QF90" s="10">
        <v>1</v>
      </c>
      <c r="QH90" s="10" t="s">
        <v>652</v>
      </c>
      <c r="QJ90" s="10" t="s">
        <v>653</v>
      </c>
      <c r="QL90" s="10" t="s">
        <v>654</v>
      </c>
      <c r="QM90" s="10">
        <v>0</v>
      </c>
      <c r="QN90" s="10">
        <v>0</v>
      </c>
      <c r="QO90" s="10">
        <v>0</v>
      </c>
      <c r="QP90" s="10">
        <v>402.96</v>
      </c>
      <c r="QQ90" s="10">
        <v>166.4</v>
      </c>
      <c r="QR90" s="10">
        <v>299.33999999999997</v>
      </c>
      <c r="QS90" s="10">
        <v>0</v>
      </c>
      <c r="QT90" s="10">
        <v>0</v>
      </c>
      <c r="QU90" s="10">
        <v>4.03</v>
      </c>
      <c r="QV90" s="10">
        <v>4.03</v>
      </c>
      <c r="QW90" s="10">
        <v>1</v>
      </c>
      <c r="QX90" s="10">
        <v>0</v>
      </c>
      <c r="QY90" s="10">
        <v>2</v>
      </c>
      <c r="RA90" s="10">
        <v>39.44</v>
      </c>
      <c r="RB90" s="10">
        <v>37.57</v>
      </c>
      <c r="RC90" s="10">
        <v>125</v>
      </c>
      <c r="RD90" s="10">
        <v>125</v>
      </c>
      <c r="RE90" s="10" t="s">
        <v>2317</v>
      </c>
      <c r="RF90" s="10" t="s">
        <v>1775</v>
      </c>
      <c r="RG90" s="10">
        <v>0</v>
      </c>
      <c r="RH90" s="10">
        <v>0</v>
      </c>
      <c r="RI90" s="10">
        <v>0</v>
      </c>
      <c r="RJ90" s="10">
        <v>0</v>
      </c>
      <c r="RK90" s="10" t="s">
        <v>2318</v>
      </c>
      <c r="RL90" s="10" t="s">
        <v>2317</v>
      </c>
      <c r="RM90" s="10">
        <v>0</v>
      </c>
      <c r="RN90" s="10">
        <v>0</v>
      </c>
      <c r="RO90" s="10">
        <v>0</v>
      </c>
      <c r="RP90" s="10">
        <v>0</v>
      </c>
      <c r="RQ90" s="10" t="s">
        <v>2317</v>
      </c>
      <c r="RR90" s="10" t="s">
        <v>2318</v>
      </c>
      <c r="RS90" s="10" t="s">
        <v>2317</v>
      </c>
      <c r="RT90" s="10" t="s">
        <v>1775</v>
      </c>
      <c r="RU90" s="10">
        <v>242.31</v>
      </c>
      <c r="RV90" s="10">
        <v>218.13</v>
      </c>
      <c r="RW90" s="10">
        <v>32.56</v>
      </c>
      <c r="RX90" s="10">
        <v>272.93</v>
      </c>
      <c r="RY90" s="10">
        <v>0</v>
      </c>
      <c r="RZ90" s="10">
        <v>0</v>
      </c>
      <c r="SA90" s="10">
        <v>51.39</v>
      </c>
      <c r="SB90" s="10">
        <v>84.82</v>
      </c>
      <c r="SC90" s="10">
        <v>38.200000000000003</v>
      </c>
      <c r="SD90" s="10">
        <v>247.54</v>
      </c>
      <c r="SE90" s="10">
        <v>0</v>
      </c>
      <c r="SF90" s="10">
        <v>0</v>
      </c>
      <c r="SG90" s="10">
        <v>0</v>
      </c>
      <c r="SH90" s="10">
        <v>0</v>
      </c>
      <c r="SK90" s="10">
        <v>0</v>
      </c>
      <c r="SL90" s="10">
        <v>0</v>
      </c>
      <c r="SM90" s="10">
        <v>0</v>
      </c>
      <c r="SN90" s="10">
        <v>0</v>
      </c>
      <c r="SO90" s="10">
        <v>0</v>
      </c>
      <c r="SP90" s="10">
        <v>0</v>
      </c>
      <c r="SS90" s="10">
        <v>1</v>
      </c>
      <c r="ST90" s="10">
        <v>1</v>
      </c>
      <c r="SU90" s="10" t="s">
        <v>657</v>
      </c>
      <c r="SV90" s="10" t="s">
        <v>657</v>
      </c>
      <c r="TR90" s="10" t="s">
        <v>652</v>
      </c>
      <c r="TT90" s="10" t="s">
        <v>653</v>
      </c>
      <c r="TV90" s="10" t="s">
        <v>654</v>
      </c>
      <c r="UE90" s="10" t="s">
        <v>2318</v>
      </c>
      <c r="UF90" s="10" t="s">
        <v>2317</v>
      </c>
      <c r="UG90" s="10" t="s">
        <v>1775</v>
      </c>
      <c r="UH90" s="10" t="s">
        <v>2317</v>
      </c>
      <c r="UK90" s="10" t="s">
        <v>2317</v>
      </c>
      <c r="UL90" s="10" t="s">
        <v>2318</v>
      </c>
      <c r="UM90" s="10" t="s">
        <v>1775</v>
      </c>
      <c r="UN90" s="10" t="s">
        <v>1775</v>
      </c>
      <c r="UQ90" s="10" t="s">
        <v>645</v>
      </c>
      <c r="UR90" s="10" t="s">
        <v>645</v>
      </c>
      <c r="US90" s="10" t="s">
        <v>658</v>
      </c>
      <c r="UT90" s="10" t="s">
        <v>659</v>
      </c>
      <c r="UV90" s="10" t="s">
        <v>572</v>
      </c>
      <c r="UW90" s="10" t="s">
        <v>630</v>
      </c>
      <c r="UX90" s="10" t="s">
        <v>660</v>
      </c>
      <c r="UY90" s="10" t="s">
        <v>577</v>
      </c>
      <c r="UZ90" s="10" t="s">
        <v>661</v>
      </c>
      <c r="VA90" s="10" t="s">
        <v>662</v>
      </c>
      <c r="VB90" s="10" t="s">
        <v>572</v>
      </c>
    </row>
    <row r="91" spans="1:574" s="10" customFormat="1" x14ac:dyDescent="0.25">
      <c r="A91" s="10" t="s">
        <v>572</v>
      </c>
      <c r="B91" s="10" t="s">
        <v>2380</v>
      </c>
      <c r="C91" s="10">
        <v>999</v>
      </c>
      <c r="D91" s="10" t="s">
        <v>2381</v>
      </c>
      <c r="E91" s="12">
        <v>999</v>
      </c>
      <c r="F91" s="10" t="s">
        <v>576</v>
      </c>
      <c r="G91" s="10" t="s">
        <v>713</v>
      </c>
      <c r="H91" s="10" t="s">
        <v>577</v>
      </c>
      <c r="I91" s="10" t="s">
        <v>578</v>
      </c>
      <c r="J91" s="10" t="s">
        <v>578</v>
      </c>
      <c r="K91" s="10" t="s">
        <v>572</v>
      </c>
      <c r="M91" s="12">
        <v>75</v>
      </c>
      <c r="N91" s="10" t="s">
        <v>577</v>
      </c>
      <c r="Q91" s="10" t="s">
        <v>577</v>
      </c>
      <c r="T91" s="10" t="s">
        <v>577</v>
      </c>
      <c r="V91" s="11" t="s">
        <v>1829</v>
      </c>
      <c r="W91" s="10" t="s">
        <v>577</v>
      </c>
      <c r="X91" s="10">
        <v>310737020</v>
      </c>
      <c r="Y91" s="10">
        <v>310737020</v>
      </c>
      <c r="Z91" s="10" t="s">
        <v>572</v>
      </c>
      <c r="AA91" s="10" t="s">
        <v>581</v>
      </c>
      <c r="AB91" s="10" t="s">
        <v>581</v>
      </c>
      <c r="AC91" s="10" t="s">
        <v>577</v>
      </c>
      <c r="AD91" s="10" t="s">
        <v>582</v>
      </c>
      <c r="AE91" s="10" t="s">
        <v>582</v>
      </c>
      <c r="AF91" s="10" t="s">
        <v>577</v>
      </c>
      <c r="AG91" s="10" t="s">
        <v>583</v>
      </c>
      <c r="AH91" s="10" t="s">
        <v>583</v>
      </c>
      <c r="AI91" s="10" t="s">
        <v>577</v>
      </c>
      <c r="AL91" s="10" t="s">
        <v>577</v>
      </c>
      <c r="AO91" s="10" t="s">
        <v>572</v>
      </c>
      <c r="AP91" s="10">
        <v>2665</v>
      </c>
      <c r="AQ91" s="10">
        <v>550</v>
      </c>
      <c r="AR91" s="10" t="s">
        <v>572</v>
      </c>
      <c r="AS91" s="10" t="s">
        <v>586</v>
      </c>
      <c r="AT91" s="10" t="s">
        <v>586</v>
      </c>
      <c r="AU91" s="10" t="s">
        <v>572</v>
      </c>
      <c r="AV91" s="10" t="s">
        <v>587</v>
      </c>
      <c r="AW91" s="10" t="s">
        <v>587</v>
      </c>
      <c r="AX91" s="10" t="s">
        <v>577</v>
      </c>
      <c r="AY91" s="10" t="s">
        <v>588</v>
      </c>
      <c r="AZ91" s="10" t="s">
        <v>588</v>
      </c>
      <c r="BA91" s="10" t="s">
        <v>577</v>
      </c>
      <c r="BD91" s="10" t="s">
        <v>572</v>
      </c>
      <c r="BG91" s="10" t="s">
        <v>572</v>
      </c>
      <c r="BJ91" s="10" t="s">
        <v>577</v>
      </c>
      <c r="BM91" s="10" t="s">
        <v>577</v>
      </c>
      <c r="BP91" s="10" t="s">
        <v>572</v>
      </c>
      <c r="BS91" s="10" t="s">
        <v>572</v>
      </c>
      <c r="BU91" s="10">
        <v>160.59</v>
      </c>
      <c r="BV91" s="10">
        <v>60.01</v>
      </c>
      <c r="BW91" s="10">
        <v>87.67</v>
      </c>
      <c r="BX91" s="10">
        <v>30</v>
      </c>
      <c r="BY91" s="10">
        <v>30</v>
      </c>
      <c r="BZ91" s="10" t="s">
        <v>577</v>
      </c>
      <c r="CA91" s="11" t="s">
        <v>1835</v>
      </c>
      <c r="CB91" s="11" t="s">
        <v>1835</v>
      </c>
      <c r="CC91" s="10" t="s">
        <v>577</v>
      </c>
      <c r="CF91" s="10" t="s">
        <v>572</v>
      </c>
      <c r="CG91" s="10">
        <v>0</v>
      </c>
      <c r="CH91" s="10">
        <v>125</v>
      </c>
      <c r="CI91" s="10" t="s">
        <v>577</v>
      </c>
      <c r="CJ91" s="10">
        <v>450</v>
      </c>
      <c r="CK91" s="10">
        <v>134.06</v>
      </c>
      <c r="CL91" s="10" t="s">
        <v>577</v>
      </c>
      <c r="CM91" s="10">
        <v>450</v>
      </c>
      <c r="CN91" s="10">
        <v>134.06</v>
      </c>
      <c r="CO91" s="10" t="s">
        <v>577</v>
      </c>
      <c r="CP91" s="10">
        <v>125</v>
      </c>
      <c r="CQ91" s="10">
        <v>125</v>
      </c>
      <c r="CR91" s="10" t="s">
        <v>577</v>
      </c>
      <c r="CS91" s="10">
        <v>125</v>
      </c>
      <c r="CT91" s="10">
        <v>125</v>
      </c>
      <c r="CU91" s="10" t="s">
        <v>577</v>
      </c>
      <c r="CV91" s="10">
        <v>282.64</v>
      </c>
      <c r="CW91" s="10">
        <v>68.94</v>
      </c>
      <c r="CX91" s="10" t="s">
        <v>572</v>
      </c>
      <c r="CY91" s="10">
        <v>0</v>
      </c>
      <c r="CZ91" s="10">
        <v>125</v>
      </c>
      <c r="DA91" s="10" t="s">
        <v>572</v>
      </c>
      <c r="DB91" s="10">
        <v>79.12</v>
      </c>
      <c r="DC91" s="10">
        <v>286.95</v>
      </c>
      <c r="DD91" s="10" t="s">
        <v>577</v>
      </c>
      <c r="DE91" s="10">
        <v>57.14</v>
      </c>
      <c r="DF91" s="10">
        <v>160.16999999999999</v>
      </c>
      <c r="DG91" s="10" t="s">
        <v>572</v>
      </c>
      <c r="DJ91" s="10" t="s">
        <v>572</v>
      </c>
      <c r="DK91" s="10">
        <v>46.21</v>
      </c>
      <c r="DL91" s="10">
        <v>51.91</v>
      </c>
      <c r="DM91" s="10" t="s">
        <v>577</v>
      </c>
      <c r="DN91" s="10">
        <v>247.19</v>
      </c>
      <c r="DO91" s="10">
        <v>157.1</v>
      </c>
      <c r="DP91" s="10">
        <v>57.78</v>
      </c>
      <c r="DS91" s="10" t="s">
        <v>572</v>
      </c>
      <c r="DV91" s="10" t="s">
        <v>577</v>
      </c>
      <c r="DY91" s="10" t="s">
        <v>572</v>
      </c>
      <c r="EB91" s="10" t="s">
        <v>577</v>
      </c>
      <c r="EC91" s="10" t="s">
        <v>2318</v>
      </c>
      <c r="ED91" s="10" t="s">
        <v>2318</v>
      </c>
      <c r="EE91" s="10">
        <v>1479016</v>
      </c>
      <c r="EF91" s="10">
        <v>1479016</v>
      </c>
      <c r="EG91" s="10">
        <v>1740998</v>
      </c>
      <c r="EH91" s="10">
        <v>511355328560</v>
      </c>
      <c r="EI91" s="10" t="s">
        <v>2318</v>
      </c>
      <c r="EJ91" s="10" t="s">
        <v>2317</v>
      </c>
      <c r="EK91" s="10">
        <v>2</v>
      </c>
      <c r="EL91" s="10">
        <v>0</v>
      </c>
      <c r="EM91" s="10">
        <v>1</v>
      </c>
      <c r="EN91" s="10">
        <v>1</v>
      </c>
      <c r="EO91" s="10">
        <v>4336</v>
      </c>
      <c r="EP91" s="10">
        <v>4336</v>
      </c>
      <c r="EQ91" s="10" t="s">
        <v>607</v>
      </c>
      <c r="ER91" s="10" t="s">
        <v>607</v>
      </c>
      <c r="ES91" s="10" t="s">
        <v>608</v>
      </c>
      <c r="ET91" s="10" t="s">
        <v>608</v>
      </c>
      <c r="EW91" s="10">
        <v>0</v>
      </c>
      <c r="EX91" s="10">
        <v>0</v>
      </c>
      <c r="EY91" s="10" t="s">
        <v>2318</v>
      </c>
      <c r="EZ91" s="10" t="s">
        <v>1775</v>
      </c>
      <c r="FA91" s="10">
        <v>2</v>
      </c>
      <c r="FB91" s="10">
        <v>2</v>
      </c>
      <c r="FC91" s="10">
        <v>1</v>
      </c>
      <c r="FD91" s="10">
        <v>1</v>
      </c>
      <c r="FE91" s="10">
        <v>0</v>
      </c>
      <c r="FF91" s="10">
        <v>0</v>
      </c>
      <c r="FG91" s="10">
        <v>0</v>
      </c>
      <c r="FH91" s="10">
        <v>0</v>
      </c>
      <c r="FI91" s="10">
        <v>1</v>
      </c>
      <c r="FJ91" s="10">
        <v>1</v>
      </c>
      <c r="FK91" s="10">
        <v>0</v>
      </c>
      <c r="FL91" s="10">
        <v>0</v>
      </c>
      <c r="FM91" s="10" t="s">
        <v>2317</v>
      </c>
      <c r="FN91" s="10" t="s">
        <v>2317</v>
      </c>
      <c r="FO91" s="10">
        <v>3</v>
      </c>
      <c r="FP91" s="10">
        <v>3</v>
      </c>
      <c r="FS91" s="10">
        <v>262.99</v>
      </c>
      <c r="FT91" s="10">
        <v>262.99</v>
      </c>
      <c r="FY91" s="10">
        <v>1053847186</v>
      </c>
      <c r="FZ91" s="10">
        <v>1053847186</v>
      </c>
      <c r="GA91" s="10" t="s">
        <v>616</v>
      </c>
      <c r="GB91" s="10" t="s">
        <v>617</v>
      </c>
      <c r="GM91" s="10">
        <v>56.94</v>
      </c>
      <c r="GN91" s="10">
        <v>55.29</v>
      </c>
      <c r="GO91" s="10">
        <v>169.15</v>
      </c>
      <c r="GP91" s="10">
        <v>238.96</v>
      </c>
      <c r="GQ91" s="10" t="s">
        <v>576</v>
      </c>
      <c r="GR91" s="10" t="s">
        <v>576</v>
      </c>
      <c r="GS91" s="10" t="s">
        <v>620</v>
      </c>
      <c r="GT91" s="10" t="s">
        <v>620</v>
      </c>
      <c r="GU91" s="10" t="s">
        <v>621</v>
      </c>
      <c r="GV91" s="10" t="s">
        <v>621</v>
      </c>
      <c r="GW91" s="10" t="s">
        <v>622</v>
      </c>
      <c r="GX91" s="10" t="s">
        <v>622</v>
      </c>
      <c r="GY91" s="10" t="s">
        <v>623</v>
      </c>
      <c r="GZ91" s="10" t="s">
        <v>623</v>
      </c>
      <c r="HC91" s="10">
        <v>1</v>
      </c>
      <c r="HD91" s="10">
        <v>1</v>
      </c>
      <c r="HE91" s="10" t="s">
        <v>2318</v>
      </c>
      <c r="HF91" s="10" t="s">
        <v>1775</v>
      </c>
      <c r="HG91" s="10" t="s">
        <v>624</v>
      </c>
      <c r="HH91" s="10" t="s">
        <v>625</v>
      </c>
      <c r="HM91" s="10">
        <v>1479016</v>
      </c>
      <c r="HN91" s="10">
        <v>1479016</v>
      </c>
      <c r="HO91" s="10" t="s">
        <v>1775</v>
      </c>
      <c r="HP91" s="10" t="s">
        <v>2317</v>
      </c>
      <c r="HQ91" s="10" t="s">
        <v>627</v>
      </c>
      <c r="HR91" s="10" t="s">
        <v>627</v>
      </c>
      <c r="HS91" s="10" t="s">
        <v>2318</v>
      </c>
      <c r="HT91" s="10" t="s">
        <v>2318</v>
      </c>
      <c r="HU91" s="10" t="s">
        <v>587</v>
      </c>
      <c r="HV91" s="10" t="s">
        <v>587</v>
      </c>
      <c r="HW91" s="10">
        <v>2.1800000000000002</v>
      </c>
      <c r="HX91" s="10">
        <v>137.9</v>
      </c>
      <c r="HY91" s="10">
        <v>267.17</v>
      </c>
      <c r="HZ91" s="10">
        <v>285.97000000000003</v>
      </c>
      <c r="IA91" s="10">
        <v>1164464350</v>
      </c>
      <c r="IB91" s="10">
        <v>1164464350</v>
      </c>
      <c r="IC91" s="10">
        <v>2</v>
      </c>
      <c r="ID91" s="10">
        <v>2</v>
      </c>
      <c r="IE91" s="10" t="s">
        <v>630</v>
      </c>
      <c r="IF91" s="10" t="s">
        <v>630</v>
      </c>
      <c r="IG91" s="10">
        <v>0</v>
      </c>
      <c r="IH91" s="10">
        <v>0</v>
      </c>
      <c r="IK91" s="10">
        <v>10.199999999999999</v>
      </c>
      <c r="IL91" s="10">
        <v>10.199999999999999</v>
      </c>
      <c r="IM91" s="10">
        <v>98500</v>
      </c>
      <c r="IN91" s="10">
        <v>98500</v>
      </c>
      <c r="IO91" s="10" t="s">
        <v>632</v>
      </c>
      <c r="IP91" s="10" t="s">
        <v>632</v>
      </c>
      <c r="IS91" s="10" t="s">
        <v>2318</v>
      </c>
      <c r="IT91" s="10" t="s">
        <v>1775</v>
      </c>
      <c r="IW91" s="10" t="s">
        <v>2317</v>
      </c>
      <c r="IX91" s="10" t="s">
        <v>2318</v>
      </c>
      <c r="IY91" s="10" t="s">
        <v>1775</v>
      </c>
      <c r="IZ91" s="10" t="s">
        <v>1775</v>
      </c>
      <c r="JA91" s="10" t="s">
        <v>634</v>
      </c>
      <c r="JC91" s="10" t="s">
        <v>2318</v>
      </c>
      <c r="JD91" s="10" t="s">
        <v>2317</v>
      </c>
      <c r="JE91" s="10" t="s">
        <v>635</v>
      </c>
      <c r="JF91" s="10" t="s">
        <v>635</v>
      </c>
      <c r="JG91" s="10">
        <v>157.94</v>
      </c>
      <c r="JH91" s="10">
        <v>177.39</v>
      </c>
      <c r="JI91" s="10">
        <v>61.08</v>
      </c>
      <c r="JJ91" s="10">
        <v>192.63</v>
      </c>
      <c r="JK91" s="10">
        <v>0</v>
      </c>
      <c r="JL91" s="10">
        <v>0</v>
      </c>
      <c r="JM91" s="10">
        <v>255.56</v>
      </c>
      <c r="JN91" s="10">
        <v>234.66</v>
      </c>
      <c r="JO91" s="10">
        <v>133.66</v>
      </c>
      <c r="JP91" s="10">
        <v>296</v>
      </c>
      <c r="JQ91" s="10">
        <v>0</v>
      </c>
      <c r="JR91" s="10">
        <v>0</v>
      </c>
      <c r="JS91" s="10">
        <v>0.1</v>
      </c>
      <c r="JT91" s="10">
        <v>0.1</v>
      </c>
      <c r="JU91" s="10">
        <v>233.5</v>
      </c>
      <c r="JV91" s="10">
        <v>66.91</v>
      </c>
      <c r="JW91" s="10">
        <v>232.19</v>
      </c>
      <c r="JX91" s="10">
        <v>133.05000000000001</v>
      </c>
      <c r="JY91" s="10">
        <v>267.82</v>
      </c>
      <c r="JZ91" s="10">
        <v>103.88</v>
      </c>
      <c r="KA91" s="10">
        <v>0</v>
      </c>
      <c r="KB91" s="10">
        <v>0</v>
      </c>
      <c r="KC91" s="10">
        <v>0</v>
      </c>
      <c r="KD91" s="10">
        <v>0</v>
      </c>
      <c r="KE91" s="10">
        <v>0</v>
      </c>
      <c r="KF91" s="10">
        <v>0</v>
      </c>
      <c r="KG91" s="10">
        <v>1</v>
      </c>
      <c r="KH91" s="10">
        <v>1.0001</v>
      </c>
      <c r="KI91" s="10">
        <v>2</v>
      </c>
      <c r="KJ91" s="10">
        <v>2</v>
      </c>
      <c r="KK91" s="10">
        <v>228.37</v>
      </c>
      <c r="KL91" s="10">
        <v>165.91</v>
      </c>
      <c r="KM91" s="10">
        <v>219.24</v>
      </c>
      <c r="KN91" s="10">
        <v>215.06</v>
      </c>
      <c r="KO91" s="10">
        <v>1.28</v>
      </c>
      <c r="KP91" s="10">
        <v>1.69</v>
      </c>
      <c r="KQ91" s="10">
        <v>0</v>
      </c>
      <c r="KR91" s="10">
        <v>0</v>
      </c>
      <c r="KS91" s="10">
        <v>0</v>
      </c>
      <c r="KT91" s="10">
        <v>0</v>
      </c>
      <c r="KU91" s="10">
        <v>87.13</v>
      </c>
      <c r="KV91" s="10">
        <v>156.55000000000001</v>
      </c>
      <c r="KW91" s="10">
        <v>143</v>
      </c>
      <c r="KX91" s="10">
        <v>56.78</v>
      </c>
      <c r="LQ91" s="10">
        <v>0</v>
      </c>
      <c r="LR91" s="10">
        <v>0</v>
      </c>
      <c r="LY91" s="10">
        <v>0</v>
      </c>
      <c r="LZ91" s="10">
        <v>0</v>
      </c>
      <c r="ME91" s="10" t="s">
        <v>645</v>
      </c>
      <c r="MF91" s="10" t="s">
        <v>645</v>
      </c>
      <c r="MG91" s="10" t="s">
        <v>587</v>
      </c>
      <c r="MH91" s="10" t="s">
        <v>587</v>
      </c>
      <c r="MI91" s="10" t="s">
        <v>576</v>
      </c>
      <c r="MJ91" s="10" t="s">
        <v>576</v>
      </c>
      <c r="MK91" s="10">
        <v>235.68</v>
      </c>
      <c r="ML91" s="10">
        <v>135.1</v>
      </c>
      <c r="MQ91" s="10">
        <v>0</v>
      </c>
      <c r="MR91" s="10">
        <v>0</v>
      </c>
      <c r="MS91" s="10">
        <v>273.36</v>
      </c>
      <c r="MT91" s="10">
        <v>74.53</v>
      </c>
      <c r="NG91" s="10" t="s">
        <v>2318</v>
      </c>
      <c r="NH91" s="10" t="s">
        <v>2318</v>
      </c>
      <c r="NI91" s="10">
        <v>246</v>
      </c>
      <c r="NJ91" s="10">
        <v>123534</v>
      </c>
      <c r="NO91" s="10">
        <v>999</v>
      </c>
      <c r="NP91" s="10">
        <v>999</v>
      </c>
      <c r="NQ91" s="10">
        <v>75</v>
      </c>
      <c r="NR91" s="10">
        <v>75</v>
      </c>
      <c r="NS91" s="10">
        <v>0</v>
      </c>
      <c r="NT91" s="10">
        <v>0</v>
      </c>
      <c r="NU91" s="10">
        <v>0</v>
      </c>
      <c r="NV91" s="10">
        <v>0</v>
      </c>
      <c r="NW91" s="10">
        <v>0</v>
      </c>
      <c r="NX91" s="10">
        <v>0</v>
      </c>
      <c r="NY91" s="10">
        <v>0</v>
      </c>
      <c r="NZ91" s="10">
        <v>0</v>
      </c>
      <c r="OM91" s="10" t="s">
        <v>2318</v>
      </c>
      <c r="ON91" s="10" t="s">
        <v>2317</v>
      </c>
      <c r="OW91" s="10" t="s">
        <v>649</v>
      </c>
      <c r="OX91" s="10" t="s">
        <v>649</v>
      </c>
      <c r="PA91" s="10">
        <v>1</v>
      </c>
      <c r="PB91" s="10">
        <v>0</v>
      </c>
      <c r="PK91" s="10">
        <v>0</v>
      </c>
      <c r="PL91" s="10">
        <v>10.199999999999999</v>
      </c>
      <c r="PM91" s="10">
        <v>2.5</v>
      </c>
      <c r="PN91" s="10">
        <v>2.5</v>
      </c>
      <c r="PQ91" s="10" t="s">
        <v>2317</v>
      </c>
      <c r="PR91" s="10" t="s">
        <v>2318</v>
      </c>
      <c r="PU91" s="10">
        <v>0</v>
      </c>
      <c r="PV91" s="10">
        <v>0</v>
      </c>
      <c r="PW91" s="10">
        <v>0</v>
      </c>
      <c r="PX91" s="10">
        <v>0</v>
      </c>
      <c r="QC91" s="10">
        <v>16.59</v>
      </c>
      <c r="QD91" s="10">
        <v>14.38</v>
      </c>
      <c r="QF91" s="10">
        <v>1</v>
      </c>
      <c r="QH91" s="10" t="s">
        <v>652</v>
      </c>
      <c r="QJ91" s="10" t="s">
        <v>653</v>
      </c>
      <c r="QL91" s="10" t="s">
        <v>654</v>
      </c>
      <c r="QM91" s="10">
        <v>0</v>
      </c>
      <c r="QN91" s="10">
        <v>0</v>
      </c>
      <c r="QO91" s="10">
        <v>0</v>
      </c>
      <c r="QP91" s="10">
        <v>402.96</v>
      </c>
      <c r="QQ91" s="10">
        <v>59.27</v>
      </c>
      <c r="QR91" s="10">
        <v>63.69</v>
      </c>
      <c r="QS91" s="10">
        <v>0</v>
      </c>
      <c r="QT91" s="10">
        <v>0</v>
      </c>
      <c r="QU91" s="10">
        <v>4.03</v>
      </c>
      <c r="QV91" s="10">
        <v>4.03</v>
      </c>
      <c r="QW91" s="10">
        <v>1</v>
      </c>
      <c r="QX91" s="10">
        <v>0</v>
      </c>
      <c r="QY91" s="10">
        <v>2</v>
      </c>
      <c r="RA91" s="10">
        <v>226.65</v>
      </c>
      <c r="RB91" s="10">
        <v>163.28</v>
      </c>
      <c r="RC91" s="10">
        <v>125</v>
      </c>
      <c r="RD91" s="10">
        <v>125</v>
      </c>
      <c r="RE91" s="10" t="s">
        <v>2317</v>
      </c>
      <c r="RF91" s="10" t="s">
        <v>1775</v>
      </c>
      <c r="RG91" s="10">
        <v>0</v>
      </c>
      <c r="RH91" s="10">
        <v>0</v>
      </c>
      <c r="RI91" s="10">
        <v>0</v>
      </c>
      <c r="RJ91" s="10">
        <v>0</v>
      </c>
      <c r="RK91" s="10" t="s">
        <v>1775</v>
      </c>
      <c r="RL91" s="10" t="s">
        <v>1775</v>
      </c>
      <c r="RM91" s="10">
        <v>0</v>
      </c>
      <c r="RN91" s="10">
        <v>0</v>
      </c>
      <c r="RO91" s="10">
        <v>0</v>
      </c>
      <c r="RP91" s="10">
        <v>0</v>
      </c>
      <c r="RQ91" s="10" t="s">
        <v>2318</v>
      </c>
      <c r="RR91" s="10" t="s">
        <v>2318</v>
      </c>
      <c r="RS91" s="10" t="s">
        <v>2318</v>
      </c>
      <c r="RT91" s="10" t="s">
        <v>2317</v>
      </c>
      <c r="RU91" s="10">
        <v>293.17</v>
      </c>
      <c r="RV91" s="10">
        <v>84.09</v>
      </c>
      <c r="RW91" s="10">
        <v>231.18</v>
      </c>
      <c r="RX91" s="10">
        <v>133.91</v>
      </c>
      <c r="RY91" s="10">
        <v>0</v>
      </c>
      <c r="RZ91" s="10">
        <v>0</v>
      </c>
      <c r="SA91" s="10">
        <v>123.78</v>
      </c>
      <c r="SB91" s="10">
        <v>194.79</v>
      </c>
      <c r="SC91" s="10">
        <v>172.17</v>
      </c>
      <c r="SD91" s="10">
        <v>120.93</v>
      </c>
      <c r="SE91" s="10">
        <v>0</v>
      </c>
      <c r="SF91" s="10">
        <v>0</v>
      </c>
      <c r="SG91" s="10">
        <v>0</v>
      </c>
      <c r="SH91" s="10">
        <v>0</v>
      </c>
      <c r="SK91" s="10">
        <v>0</v>
      </c>
      <c r="SL91" s="10">
        <v>0</v>
      </c>
      <c r="SM91" s="10">
        <v>0</v>
      </c>
      <c r="SN91" s="10">
        <v>0</v>
      </c>
      <c r="SO91" s="10">
        <v>0</v>
      </c>
      <c r="SP91" s="10">
        <v>0</v>
      </c>
      <c r="SS91" s="10">
        <v>1</v>
      </c>
      <c r="ST91" s="10">
        <v>1</v>
      </c>
      <c r="SU91" s="10" t="s">
        <v>657</v>
      </c>
      <c r="SV91" s="10" t="s">
        <v>657</v>
      </c>
      <c r="TR91" s="10" t="s">
        <v>652</v>
      </c>
      <c r="TT91" s="10" t="s">
        <v>653</v>
      </c>
      <c r="TV91" s="10" t="s">
        <v>654</v>
      </c>
      <c r="UE91" s="10" t="s">
        <v>2318</v>
      </c>
      <c r="UF91" s="10" t="s">
        <v>2318</v>
      </c>
      <c r="UG91" s="10" t="s">
        <v>2318</v>
      </c>
      <c r="UH91" s="10" t="s">
        <v>1775</v>
      </c>
      <c r="UK91" s="10" t="s">
        <v>1775</v>
      </c>
      <c r="UL91" s="10" t="s">
        <v>2317</v>
      </c>
      <c r="UM91" s="10" t="s">
        <v>1775</v>
      </c>
      <c r="UN91" s="10" t="s">
        <v>2318</v>
      </c>
      <c r="UQ91" s="10" t="s">
        <v>645</v>
      </c>
      <c r="UR91" s="10" t="s">
        <v>645</v>
      </c>
      <c r="US91" s="10" t="s">
        <v>658</v>
      </c>
      <c r="UT91" s="10" t="s">
        <v>659</v>
      </c>
      <c r="UV91" s="10" t="s">
        <v>577</v>
      </c>
      <c r="UW91" s="10" t="s">
        <v>630</v>
      </c>
      <c r="UX91" s="10" t="s">
        <v>660</v>
      </c>
      <c r="UY91" s="10" t="s">
        <v>577</v>
      </c>
      <c r="UZ91" s="10" t="s">
        <v>661</v>
      </c>
      <c r="VA91" s="10" t="s">
        <v>662</v>
      </c>
      <c r="VB91" s="10" t="s">
        <v>572</v>
      </c>
    </row>
    <row r="92" spans="1:574" s="10" customFormat="1" x14ac:dyDescent="0.25">
      <c r="A92" s="10" t="s">
        <v>572</v>
      </c>
      <c r="B92" s="10" t="s">
        <v>2382</v>
      </c>
      <c r="C92" s="10">
        <v>999</v>
      </c>
      <c r="D92" s="10" t="s">
        <v>2383</v>
      </c>
      <c r="E92" s="12">
        <v>999</v>
      </c>
      <c r="F92" s="10" t="s">
        <v>576</v>
      </c>
      <c r="G92" s="10" t="s">
        <v>713</v>
      </c>
      <c r="H92" s="10" t="s">
        <v>572</v>
      </c>
      <c r="I92" s="10" t="s">
        <v>578</v>
      </c>
      <c r="J92" s="10" t="s">
        <v>578</v>
      </c>
      <c r="K92" s="10" t="s">
        <v>577</v>
      </c>
      <c r="M92" s="12">
        <v>75</v>
      </c>
      <c r="N92" s="10" t="s">
        <v>572</v>
      </c>
      <c r="Q92" s="10" t="s">
        <v>572</v>
      </c>
      <c r="T92" s="10" t="s">
        <v>577</v>
      </c>
      <c r="V92" s="11" t="s">
        <v>1829</v>
      </c>
      <c r="W92" s="10" t="s">
        <v>577</v>
      </c>
      <c r="X92" s="10">
        <v>310737020</v>
      </c>
      <c r="Y92" s="10">
        <v>310737020</v>
      </c>
      <c r="Z92" s="10" t="s">
        <v>572</v>
      </c>
      <c r="AA92" s="10" t="s">
        <v>581</v>
      </c>
      <c r="AB92" s="10" t="s">
        <v>581</v>
      </c>
      <c r="AC92" s="10" t="s">
        <v>577</v>
      </c>
      <c r="AD92" s="10" t="s">
        <v>582</v>
      </c>
      <c r="AE92" s="10" t="s">
        <v>582</v>
      </c>
      <c r="AF92" s="10" t="s">
        <v>577</v>
      </c>
      <c r="AG92" s="10" t="s">
        <v>583</v>
      </c>
      <c r="AH92" s="10" t="s">
        <v>583</v>
      </c>
      <c r="AI92" s="10" t="s">
        <v>577</v>
      </c>
      <c r="AL92" s="10" t="s">
        <v>577</v>
      </c>
      <c r="AO92" s="10" t="s">
        <v>572</v>
      </c>
      <c r="AP92" s="10">
        <v>2665</v>
      </c>
      <c r="AQ92" s="10">
        <v>550</v>
      </c>
      <c r="AR92" s="10" t="s">
        <v>572</v>
      </c>
      <c r="AS92" s="10" t="s">
        <v>586</v>
      </c>
      <c r="AT92" s="10" t="s">
        <v>586</v>
      </c>
      <c r="AU92" s="10" t="s">
        <v>572</v>
      </c>
      <c r="AV92" s="10" t="s">
        <v>587</v>
      </c>
      <c r="AW92" s="10" t="s">
        <v>587</v>
      </c>
      <c r="AX92" s="10" t="s">
        <v>572</v>
      </c>
      <c r="AY92" s="10" t="s">
        <v>588</v>
      </c>
      <c r="AZ92" s="10" t="s">
        <v>588</v>
      </c>
      <c r="BA92" s="10" t="s">
        <v>572</v>
      </c>
      <c r="BD92" s="10" t="s">
        <v>572</v>
      </c>
      <c r="BG92" s="10" t="s">
        <v>572</v>
      </c>
      <c r="BJ92" s="10" t="s">
        <v>577</v>
      </c>
      <c r="BM92" s="10" t="s">
        <v>577</v>
      </c>
      <c r="BP92" s="10" t="s">
        <v>577</v>
      </c>
      <c r="BS92" s="10" t="s">
        <v>577</v>
      </c>
      <c r="BU92" s="10">
        <v>234.35</v>
      </c>
      <c r="BV92" s="10">
        <v>5.67</v>
      </c>
      <c r="BW92" s="10">
        <v>251.15</v>
      </c>
      <c r="BX92" s="10">
        <v>30</v>
      </c>
      <c r="BY92" s="10">
        <v>30</v>
      </c>
      <c r="BZ92" s="10" t="s">
        <v>572</v>
      </c>
      <c r="CA92" s="11" t="s">
        <v>1835</v>
      </c>
      <c r="CB92" s="11" t="s">
        <v>1835</v>
      </c>
      <c r="CC92" s="10" t="s">
        <v>572</v>
      </c>
      <c r="CF92" s="10" t="s">
        <v>572</v>
      </c>
      <c r="CG92" s="10">
        <v>0</v>
      </c>
      <c r="CH92" s="10">
        <v>125</v>
      </c>
      <c r="CI92" s="10" t="s">
        <v>572</v>
      </c>
      <c r="CJ92" s="10">
        <v>450</v>
      </c>
      <c r="CK92" s="10">
        <v>134.06</v>
      </c>
      <c r="CL92" s="10" t="s">
        <v>572</v>
      </c>
      <c r="CM92" s="10">
        <v>450</v>
      </c>
      <c r="CN92" s="10">
        <v>134.06</v>
      </c>
      <c r="CO92" s="10" t="s">
        <v>577</v>
      </c>
      <c r="CP92" s="10">
        <v>125</v>
      </c>
      <c r="CQ92" s="10">
        <v>125</v>
      </c>
      <c r="CR92" s="10" t="s">
        <v>572</v>
      </c>
      <c r="CS92" s="10">
        <v>125</v>
      </c>
      <c r="CT92" s="10">
        <v>125</v>
      </c>
      <c r="CU92" s="10" t="s">
        <v>572</v>
      </c>
      <c r="CV92" s="10">
        <v>38.9</v>
      </c>
      <c r="CW92" s="10">
        <v>116.95</v>
      </c>
      <c r="CX92" s="10" t="s">
        <v>572</v>
      </c>
      <c r="CY92" s="10">
        <v>0</v>
      </c>
      <c r="CZ92" s="10">
        <v>125</v>
      </c>
      <c r="DA92" s="10" t="s">
        <v>577</v>
      </c>
      <c r="DB92" s="10">
        <v>196.23</v>
      </c>
      <c r="DC92" s="10">
        <v>184.46</v>
      </c>
      <c r="DD92" s="10" t="s">
        <v>572</v>
      </c>
      <c r="DE92" s="10">
        <v>167.81</v>
      </c>
      <c r="DF92" s="10">
        <v>59.25</v>
      </c>
      <c r="DG92" s="10" t="s">
        <v>577</v>
      </c>
      <c r="DJ92" s="10" t="s">
        <v>577</v>
      </c>
      <c r="DK92" s="10">
        <v>195.39</v>
      </c>
      <c r="DL92" s="10">
        <v>214.19</v>
      </c>
      <c r="DM92" s="10" t="s">
        <v>577</v>
      </c>
      <c r="DN92" s="10">
        <v>285.49</v>
      </c>
      <c r="DO92" s="10">
        <v>265.29000000000002</v>
      </c>
      <c r="DP92" s="10">
        <v>108.44</v>
      </c>
      <c r="DS92" s="10" t="s">
        <v>572</v>
      </c>
      <c r="DV92" s="10" t="s">
        <v>572</v>
      </c>
      <c r="DY92" s="10" t="s">
        <v>577</v>
      </c>
      <c r="EB92" s="10" t="s">
        <v>572</v>
      </c>
      <c r="EC92" s="10" t="s">
        <v>2317</v>
      </c>
      <c r="ED92" s="10" t="s">
        <v>2317</v>
      </c>
      <c r="EE92" s="10">
        <v>1479016</v>
      </c>
      <c r="EF92" s="10">
        <v>1479016</v>
      </c>
      <c r="EG92" s="10">
        <v>1740998</v>
      </c>
      <c r="EH92" s="10">
        <v>511355328560</v>
      </c>
      <c r="EI92" s="10" t="s">
        <v>1775</v>
      </c>
      <c r="EJ92" s="10" t="s">
        <v>2318</v>
      </c>
      <c r="EK92" s="10">
        <v>2</v>
      </c>
      <c r="EL92" s="10">
        <v>0</v>
      </c>
      <c r="EM92" s="10">
        <v>1</v>
      </c>
      <c r="EN92" s="10">
        <v>1</v>
      </c>
      <c r="EO92" s="10">
        <v>4336</v>
      </c>
      <c r="EP92" s="10">
        <v>4336</v>
      </c>
      <c r="EQ92" s="10" t="s">
        <v>607</v>
      </c>
      <c r="ER92" s="10" t="s">
        <v>607</v>
      </c>
      <c r="ES92" s="10" t="s">
        <v>608</v>
      </c>
      <c r="ET92" s="10" t="s">
        <v>608</v>
      </c>
      <c r="EW92" s="10">
        <v>0</v>
      </c>
      <c r="EX92" s="10">
        <v>0</v>
      </c>
      <c r="EY92" s="10" t="s">
        <v>2318</v>
      </c>
      <c r="EZ92" s="10" t="s">
        <v>2317</v>
      </c>
      <c r="FA92" s="10">
        <v>2</v>
      </c>
      <c r="FB92" s="10">
        <v>2</v>
      </c>
      <c r="FC92" s="10">
        <v>1</v>
      </c>
      <c r="FD92" s="10">
        <v>1</v>
      </c>
      <c r="FE92" s="10">
        <v>0</v>
      </c>
      <c r="FF92" s="10">
        <v>0</v>
      </c>
      <c r="FG92" s="10">
        <v>0</v>
      </c>
      <c r="FH92" s="10">
        <v>0</v>
      </c>
      <c r="FI92" s="10">
        <v>1</v>
      </c>
      <c r="FJ92" s="10">
        <v>1</v>
      </c>
      <c r="FK92" s="10">
        <v>0</v>
      </c>
      <c r="FL92" s="10">
        <v>0</v>
      </c>
      <c r="FM92" s="10" t="s">
        <v>1775</v>
      </c>
      <c r="FN92" s="10" t="s">
        <v>1775</v>
      </c>
      <c r="FO92" s="10">
        <v>3</v>
      </c>
      <c r="FP92" s="10">
        <v>3</v>
      </c>
      <c r="FS92" s="10">
        <v>262.99</v>
      </c>
      <c r="FT92" s="10">
        <v>262.99</v>
      </c>
      <c r="FY92" s="10">
        <v>1053847186</v>
      </c>
      <c r="FZ92" s="10">
        <v>1053847186</v>
      </c>
      <c r="GA92" s="10" t="s">
        <v>616</v>
      </c>
      <c r="GB92" s="10" t="s">
        <v>617</v>
      </c>
      <c r="GM92" s="10">
        <v>151.84</v>
      </c>
      <c r="GN92" s="10">
        <v>133.32</v>
      </c>
      <c r="GO92" s="10">
        <v>227.13</v>
      </c>
      <c r="GP92" s="10">
        <v>272.42</v>
      </c>
      <c r="GQ92" s="10" t="s">
        <v>576</v>
      </c>
      <c r="GR92" s="10" t="s">
        <v>576</v>
      </c>
      <c r="GS92" s="10" t="s">
        <v>620</v>
      </c>
      <c r="GT92" s="10" t="s">
        <v>620</v>
      </c>
      <c r="GU92" s="10" t="s">
        <v>621</v>
      </c>
      <c r="GV92" s="10" t="s">
        <v>621</v>
      </c>
      <c r="GW92" s="10" t="s">
        <v>622</v>
      </c>
      <c r="GX92" s="10" t="s">
        <v>622</v>
      </c>
      <c r="GY92" s="10" t="s">
        <v>623</v>
      </c>
      <c r="GZ92" s="10" t="s">
        <v>623</v>
      </c>
      <c r="HC92" s="10">
        <v>1</v>
      </c>
      <c r="HD92" s="10">
        <v>1</v>
      </c>
      <c r="HE92" s="10" t="s">
        <v>1775</v>
      </c>
      <c r="HF92" s="10" t="s">
        <v>2317</v>
      </c>
      <c r="HG92" s="10" t="s">
        <v>624</v>
      </c>
      <c r="HH92" s="10" t="s">
        <v>625</v>
      </c>
      <c r="HM92" s="10">
        <v>1479016</v>
      </c>
      <c r="HN92" s="10">
        <v>1479016</v>
      </c>
      <c r="HO92" s="10" t="s">
        <v>2317</v>
      </c>
      <c r="HP92" s="10" t="s">
        <v>2318</v>
      </c>
      <c r="HQ92" s="10" t="s">
        <v>627</v>
      </c>
      <c r="HR92" s="10" t="s">
        <v>627</v>
      </c>
      <c r="HS92" s="10" t="s">
        <v>2317</v>
      </c>
      <c r="HT92" s="10" t="s">
        <v>2317</v>
      </c>
      <c r="HU92" s="10" t="s">
        <v>587</v>
      </c>
      <c r="HV92" s="10" t="s">
        <v>587</v>
      </c>
      <c r="HW92" s="10">
        <v>297.01</v>
      </c>
      <c r="HX92" s="10">
        <v>45.14</v>
      </c>
      <c r="HY92" s="10">
        <v>88.89</v>
      </c>
      <c r="HZ92" s="10">
        <v>264.58</v>
      </c>
      <c r="IA92" s="10">
        <v>1164464350</v>
      </c>
      <c r="IB92" s="10">
        <v>1164464350</v>
      </c>
      <c r="IC92" s="10">
        <v>2</v>
      </c>
      <c r="ID92" s="10">
        <v>2</v>
      </c>
      <c r="IE92" s="10" t="s">
        <v>630</v>
      </c>
      <c r="IF92" s="10" t="s">
        <v>630</v>
      </c>
      <c r="IG92" s="10">
        <v>0</v>
      </c>
      <c r="IH92" s="10">
        <v>0</v>
      </c>
      <c r="IK92" s="10">
        <v>10.199999999999999</v>
      </c>
      <c r="IL92" s="10">
        <v>10.199999999999999</v>
      </c>
      <c r="IM92" s="10">
        <v>98500</v>
      </c>
      <c r="IN92" s="10">
        <v>98500</v>
      </c>
      <c r="IO92" s="10" t="s">
        <v>632</v>
      </c>
      <c r="IP92" s="10" t="s">
        <v>632</v>
      </c>
      <c r="IS92" s="10" t="s">
        <v>1775</v>
      </c>
      <c r="IT92" s="10" t="s">
        <v>1775</v>
      </c>
      <c r="IW92" s="10" t="s">
        <v>2318</v>
      </c>
      <c r="IX92" s="10" t="s">
        <v>2318</v>
      </c>
      <c r="IY92" s="10" t="s">
        <v>2317</v>
      </c>
      <c r="IZ92" s="10" t="s">
        <v>2318</v>
      </c>
      <c r="JA92" s="10" t="s">
        <v>634</v>
      </c>
      <c r="JC92" s="10" t="s">
        <v>2317</v>
      </c>
      <c r="JD92" s="10" t="s">
        <v>2317</v>
      </c>
      <c r="JE92" s="10" t="s">
        <v>635</v>
      </c>
      <c r="JF92" s="10" t="s">
        <v>635</v>
      </c>
      <c r="JG92" s="10">
        <v>226.67</v>
      </c>
      <c r="JH92" s="10">
        <v>55.31</v>
      </c>
      <c r="JI92" s="10">
        <v>43.38</v>
      </c>
      <c r="JJ92" s="10">
        <v>58.96</v>
      </c>
      <c r="JK92" s="10">
        <v>0</v>
      </c>
      <c r="JL92" s="10">
        <v>0</v>
      </c>
      <c r="JM92" s="10">
        <v>183.5</v>
      </c>
      <c r="JN92" s="10">
        <v>275.97000000000003</v>
      </c>
      <c r="JO92" s="10">
        <v>243.53</v>
      </c>
      <c r="JP92" s="10">
        <v>137.4</v>
      </c>
      <c r="JQ92" s="10">
        <v>0</v>
      </c>
      <c r="JR92" s="10">
        <v>0</v>
      </c>
      <c r="JS92" s="10">
        <v>0.1</v>
      </c>
      <c r="JT92" s="10">
        <v>0.1</v>
      </c>
      <c r="JU92" s="10">
        <v>198.54</v>
      </c>
      <c r="JV92" s="10">
        <v>198.4</v>
      </c>
      <c r="JW92" s="10">
        <v>225.13</v>
      </c>
      <c r="JX92" s="10">
        <v>168.53</v>
      </c>
      <c r="JY92" s="10">
        <v>293.42</v>
      </c>
      <c r="JZ92" s="10">
        <v>150.6</v>
      </c>
      <c r="KA92" s="10">
        <v>0</v>
      </c>
      <c r="KB92" s="10">
        <v>0</v>
      </c>
      <c r="KC92" s="10">
        <v>0</v>
      </c>
      <c r="KD92" s="10">
        <v>0</v>
      </c>
      <c r="KE92" s="10">
        <v>0</v>
      </c>
      <c r="KF92" s="10">
        <v>0</v>
      </c>
      <c r="KG92" s="10">
        <v>1</v>
      </c>
      <c r="KH92" s="10">
        <v>1.0001</v>
      </c>
      <c r="KI92" s="10">
        <v>2</v>
      </c>
      <c r="KJ92" s="10">
        <v>2</v>
      </c>
      <c r="KK92" s="10">
        <v>171.2</v>
      </c>
      <c r="KL92" s="10">
        <v>100.59</v>
      </c>
      <c r="KM92" s="10">
        <v>291.33999999999997</v>
      </c>
      <c r="KN92" s="10">
        <v>205.61</v>
      </c>
      <c r="KO92" s="10">
        <v>1.28</v>
      </c>
      <c r="KP92" s="10">
        <v>1.69</v>
      </c>
      <c r="KQ92" s="10">
        <v>0</v>
      </c>
      <c r="KR92" s="10">
        <v>0</v>
      </c>
      <c r="KS92" s="10">
        <v>0</v>
      </c>
      <c r="KT92" s="10">
        <v>0</v>
      </c>
      <c r="KU92" s="10">
        <v>69.14</v>
      </c>
      <c r="KV92" s="10">
        <v>232.21</v>
      </c>
      <c r="KW92" s="10">
        <v>210.93</v>
      </c>
      <c r="KX92" s="10">
        <v>157.26</v>
      </c>
      <c r="LQ92" s="10">
        <v>0</v>
      </c>
      <c r="LR92" s="10">
        <v>0</v>
      </c>
      <c r="LY92" s="10">
        <v>0</v>
      </c>
      <c r="LZ92" s="10">
        <v>0</v>
      </c>
      <c r="ME92" s="10" t="s">
        <v>645</v>
      </c>
      <c r="MF92" s="10" t="s">
        <v>645</v>
      </c>
      <c r="MG92" s="10" t="s">
        <v>587</v>
      </c>
      <c r="MH92" s="10" t="s">
        <v>587</v>
      </c>
      <c r="MI92" s="10" t="s">
        <v>576</v>
      </c>
      <c r="MJ92" s="10" t="s">
        <v>576</v>
      </c>
      <c r="MK92" s="10">
        <v>65.709999999999994</v>
      </c>
      <c r="ML92" s="10">
        <v>123.13</v>
      </c>
      <c r="MQ92" s="10">
        <v>0</v>
      </c>
      <c r="MR92" s="10">
        <v>0</v>
      </c>
      <c r="MS92" s="10">
        <v>98.66</v>
      </c>
      <c r="MT92" s="10">
        <v>53.18</v>
      </c>
      <c r="NG92" s="10" t="s">
        <v>2317</v>
      </c>
      <c r="NH92" s="10" t="s">
        <v>1775</v>
      </c>
      <c r="NI92" s="10">
        <v>246</v>
      </c>
      <c r="NJ92" s="10">
        <v>123534</v>
      </c>
      <c r="NO92" s="10">
        <v>999</v>
      </c>
      <c r="NP92" s="10">
        <v>999</v>
      </c>
      <c r="NQ92" s="10">
        <v>75</v>
      </c>
      <c r="NR92" s="10">
        <v>75</v>
      </c>
      <c r="NS92" s="10">
        <v>0</v>
      </c>
      <c r="NT92" s="10">
        <v>0</v>
      </c>
      <c r="NU92" s="10">
        <v>0</v>
      </c>
      <c r="NV92" s="10">
        <v>0</v>
      </c>
      <c r="NW92" s="10">
        <v>0</v>
      </c>
      <c r="NX92" s="10">
        <v>0</v>
      </c>
      <c r="NY92" s="10">
        <v>0</v>
      </c>
      <c r="NZ92" s="10">
        <v>0</v>
      </c>
      <c r="OM92" s="10" t="s">
        <v>1775</v>
      </c>
      <c r="ON92" s="10" t="s">
        <v>1775</v>
      </c>
      <c r="OW92" s="10" t="s">
        <v>649</v>
      </c>
      <c r="OX92" s="10" t="s">
        <v>649</v>
      </c>
      <c r="PA92" s="10">
        <v>1</v>
      </c>
      <c r="PB92" s="10">
        <v>0</v>
      </c>
      <c r="PK92" s="10">
        <v>0</v>
      </c>
      <c r="PL92" s="10">
        <v>10.199999999999999</v>
      </c>
      <c r="PM92" s="10">
        <v>2.5</v>
      </c>
      <c r="PN92" s="10">
        <v>2.5</v>
      </c>
      <c r="PQ92" s="10" t="s">
        <v>2317</v>
      </c>
      <c r="PR92" s="10" t="s">
        <v>1775</v>
      </c>
      <c r="PU92" s="10">
        <v>0</v>
      </c>
      <c r="PV92" s="10">
        <v>0</v>
      </c>
      <c r="PW92" s="10">
        <v>0</v>
      </c>
      <c r="PX92" s="10">
        <v>0</v>
      </c>
      <c r="QC92" s="10">
        <v>133.66999999999999</v>
      </c>
      <c r="QD92" s="10">
        <v>44.38</v>
      </c>
      <c r="QF92" s="10">
        <v>1</v>
      </c>
      <c r="QH92" s="10" t="s">
        <v>652</v>
      </c>
      <c r="QJ92" s="10" t="s">
        <v>653</v>
      </c>
      <c r="QL92" s="10" t="s">
        <v>654</v>
      </c>
      <c r="QM92" s="10">
        <v>0</v>
      </c>
      <c r="QN92" s="10">
        <v>0</v>
      </c>
      <c r="QO92" s="10">
        <v>0</v>
      </c>
      <c r="QP92" s="10">
        <v>402.96</v>
      </c>
      <c r="QQ92" s="10">
        <v>225.8</v>
      </c>
      <c r="QR92" s="10">
        <v>40.67</v>
      </c>
      <c r="QS92" s="10">
        <v>0</v>
      </c>
      <c r="QT92" s="10">
        <v>0</v>
      </c>
      <c r="QU92" s="10">
        <v>4.03</v>
      </c>
      <c r="QV92" s="10">
        <v>4.03</v>
      </c>
      <c r="QW92" s="10">
        <v>1</v>
      </c>
      <c r="QX92" s="10">
        <v>0</v>
      </c>
      <c r="QY92" s="10">
        <v>2</v>
      </c>
      <c r="RA92" s="10">
        <v>44.96</v>
      </c>
      <c r="RB92" s="10">
        <v>253.48</v>
      </c>
      <c r="RC92" s="10">
        <v>125</v>
      </c>
      <c r="RD92" s="10">
        <v>125</v>
      </c>
      <c r="RE92" s="10" t="s">
        <v>2317</v>
      </c>
      <c r="RF92" s="10" t="s">
        <v>1775</v>
      </c>
      <c r="RG92" s="10">
        <v>0</v>
      </c>
      <c r="RH92" s="10">
        <v>0</v>
      </c>
      <c r="RI92" s="10">
        <v>0</v>
      </c>
      <c r="RJ92" s="10">
        <v>0</v>
      </c>
      <c r="RK92" s="10" t="s">
        <v>1775</v>
      </c>
      <c r="RL92" s="10" t="s">
        <v>1775</v>
      </c>
      <c r="RM92" s="10">
        <v>0</v>
      </c>
      <c r="RN92" s="10">
        <v>0</v>
      </c>
      <c r="RO92" s="10">
        <v>0</v>
      </c>
      <c r="RP92" s="10">
        <v>0</v>
      </c>
      <c r="RQ92" s="10" t="s">
        <v>2317</v>
      </c>
      <c r="RR92" s="10" t="s">
        <v>1775</v>
      </c>
      <c r="RS92" s="10" t="s">
        <v>2318</v>
      </c>
      <c r="RT92" s="10" t="s">
        <v>2318</v>
      </c>
      <c r="RU92" s="10">
        <v>120.49</v>
      </c>
      <c r="RV92" s="10">
        <v>227.77</v>
      </c>
      <c r="RW92" s="10">
        <v>165.11</v>
      </c>
      <c r="RX92" s="10">
        <v>239.45</v>
      </c>
      <c r="RY92" s="10">
        <v>0</v>
      </c>
      <c r="RZ92" s="10">
        <v>0</v>
      </c>
      <c r="SA92" s="10">
        <v>185.57</v>
      </c>
      <c r="SB92" s="10">
        <v>70.66</v>
      </c>
      <c r="SC92" s="10">
        <v>3.11</v>
      </c>
      <c r="SD92" s="10">
        <v>274.64</v>
      </c>
      <c r="SE92" s="10">
        <v>0</v>
      </c>
      <c r="SF92" s="10">
        <v>0</v>
      </c>
      <c r="SG92" s="10">
        <v>0</v>
      </c>
      <c r="SH92" s="10">
        <v>0</v>
      </c>
      <c r="SK92" s="10">
        <v>0</v>
      </c>
      <c r="SL92" s="10">
        <v>0</v>
      </c>
      <c r="SM92" s="10">
        <v>0</v>
      </c>
      <c r="SN92" s="10">
        <v>0</v>
      </c>
      <c r="SO92" s="10">
        <v>0</v>
      </c>
      <c r="SP92" s="10">
        <v>0</v>
      </c>
      <c r="SS92" s="10">
        <v>1</v>
      </c>
      <c r="ST92" s="10">
        <v>1</v>
      </c>
      <c r="SU92" s="10" t="s">
        <v>657</v>
      </c>
      <c r="SV92" s="10" t="s">
        <v>657</v>
      </c>
      <c r="TR92" s="10" t="s">
        <v>652</v>
      </c>
      <c r="TT92" s="10" t="s">
        <v>653</v>
      </c>
      <c r="TV92" s="10" t="s">
        <v>654</v>
      </c>
      <c r="UE92" s="10" t="s">
        <v>2317</v>
      </c>
      <c r="UF92" s="10" t="s">
        <v>2318</v>
      </c>
      <c r="UG92" s="10" t="s">
        <v>2317</v>
      </c>
      <c r="UH92" s="10" t="s">
        <v>1775</v>
      </c>
      <c r="UK92" s="10" t="s">
        <v>1775</v>
      </c>
      <c r="UL92" s="10" t="s">
        <v>2317</v>
      </c>
      <c r="UM92" s="10" t="s">
        <v>2317</v>
      </c>
      <c r="UN92" s="10" t="s">
        <v>2317</v>
      </c>
      <c r="UQ92" s="10" t="s">
        <v>645</v>
      </c>
      <c r="UR92" s="10" t="s">
        <v>645</v>
      </c>
      <c r="US92" s="10" t="s">
        <v>658</v>
      </c>
      <c r="UT92" s="10" t="s">
        <v>659</v>
      </c>
      <c r="UV92" s="10" t="s">
        <v>572</v>
      </c>
      <c r="UW92" s="10" t="s">
        <v>630</v>
      </c>
      <c r="UX92" s="10" t="s">
        <v>660</v>
      </c>
      <c r="UY92" s="10" t="s">
        <v>577</v>
      </c>
      <c r="UZ92" s="10" t="s">
        <v>661</v>
      </c>
      <c r="VA92" s="10" t="s">
        <v>662</v>
      </c>
      <c r="VB92" s="10" t="s">
        <v>577</v>
      </c>
    </row>
    <row r="93" spans="1:574" s="10" customFormat="1" x14ac:dyDescent="0.25">
      <c r="A93" s="10" t="s">
        <v>572</v>
      </c>
      <c r="B93" s="10" t="s">
        <v>2384</v>
      </c>
      <c r="C93" s="10">
        <v>999</v>
      </c>
      <c r="D93" s="10" t="s">
        <v>2385</v>
      </c>
      <c r="E93" s="12">
        <v>999</v>
      </c>
      <c r="F93" s="10" t="s">
        <v>576</v>
      </c>
      <c r="G93" s="10" t="s">
        <v>713</v>
      </c>
      <c r="H93" s="10" t="s">
        <v>577</v>
      </c>
      <c r="I93" s="10" t="s">
        <v>578</v>
      </c>
      <c r="J93" s="10" t="s">
        <v>578</v>
      </c>
      <c r="K93" s="10" t="s">
        <v>572</v>
      </c>
      <c r="M93" s="12">
        <v>75</v>
      </c>
      <c r="N93" s="10" t="s">
        <v>577</v>
      </c>
      <c r="Q93" s="10" t="s">
        <v>577</v>
      </c>
      <c r="T93" s="10" t="s">
        <v>572</v>
      </c>
      <c r="V93" s="11" t="s">
        <v>1829</v>
      </c>
      <c r="W93" s="10" t="s">
        <v>577</v>
      </c>
      <c r="X93" s="10">
        <v>310737020</v>
      </c>
      <c r="Y93" s="10">
        <v>310737020</v>
      </c>
      <c r="Z93" s="10" t="s">
        <v>577</v>
      </c>
      <c r="AA93" s="10" t="s">
        <v>581</v>
      </c>
      <c r="AB93" s="10" t="s">
        <v>581</v>
      </c>
      <c r="AC93" s="10" t="s">
        <v>577</v>
      </c>
      <c r="AD93" s="10" t="s">
        <v>582</v>
      </c>
      <c r="AE93" s="10" t="s">
        <v>582</v>
      </c>
      <c r="AF93" s="10" t="s">
        <v>572</v>
      </c>
      <c r="AG93" s="10" t="s">
        <v>583</v>
      </c>
      <c r="AH93" s="10" t="s">
        <v>583</v>
      </c>
      <c r="AI93" s="10" t="s">
        <v>572</v>
      </c>
      <c r="AL93" s="10" t="s">
        <v>577</v>
      </c>
      <c r="AO93" s="10" t="s">
        <v>577</v>
      </c>
      <c r="AP93" s="10">
        <v>2665</v>
      </c>
      <c r="AQ93" s="10">
        <v>550</v>
      </c>
      <c r="AR93" s="10" t="s">
        <v>577</v>
      </c>
      <c r="AS93" s="10" t="s">
        <v>586</v>
      </c>
      <c r="AT93" s="10" t="s">
        <v>586</v>
      </c>
      <c r="AU93" s="10" t="s">
        <v>572</v>
      </c>
      <c r="AV93" s="10" t="s">
        <v>587</v>
      </c>
      <c r="AW93" s="10" t="s">
        <v>587</v>
      </c>
      <c r="AX93" s="10" t="s">
        <v>577</v>
      </c>
      <c r="AY93" s="10" t="s">
        <v>588</v>
      </c>
      <c r="AZ93" s="10" t="s">
        <v>588</v>
      </c>
      <c r="BA93" s="10" t="s">
        <v>577</v>
      </c>
      <c r="BD93" s="10" t="s">
        <v>577</v>
      </c>
      <c r="BG93" s="10" t="s">
        <v>572</v>
      </c>
      <c r="BJ93" s="10" t="s">
        <v>572</v>
      </c>
      <c r="BM93" s="10" t="s">
        <v>572</v>
      </c>
      <c r="BP93" s="10" t="s">
        <v>577</v>
      </c>
      <c r="BS93" s="10" t="s">
        <v>572</v>
      </c>
      <c r="BU93" s="10">
        <v>56.4</v>
      </c>
      <c r="BV93" s="10">
        <v>60.63</v>
      </c>
      <c r="BW93" s="10">
        <v>57.26</v>
      </c>
      <c r="BX93" s="10">
        <v>30</v>
      </c>
      <c r="BY93" s="10">
        <v>30</v>
      </c>
      <c r="BZ93" s="10" t="s">
        <v>577</v>
      </c>
      <c r="CA93" s="11" t="s">
        <v>1835</v>
      </c>
      <c r="CB93" s="11" t="s">
        <v>1835</v>
      </c>
      <c r="CC93" s="10" t="s">
        <v>577</v>
      </c>
      <c r="CF93" s="10" t="s">
        <v>572</v>
      </c>
      <c r="CG93" s="10">
        <v>0</v>
      </c>
      <c r="CH93" s="10">
        <v>125</v>
      </c>
      <c r="CI93" s="10" t="s">
        <v>572</v>
      </c>
      <c r="CJ93" s="10">
        <v>450</v>
      </c>
      <c r="CK93" s="10">
        <v>134.06</v>
      </c>
      <c r="CL93" s="10" t="s">
        <v>577</v>
      </c>
      <c r="CM93" s="10">
        <v>450</v>
      </c>
      <c r="CN93" s="10">
        <v>134.06</v>
      </c>
      <c r="CO93" s="10" t="s">
        <v>577</v>
      </c>
      <c r="CP93" s="10">
        <v>125</v>
      </c>
      <c r="CQ93" s="10">
        <v>125</v>
      </c>
      <c r="CR93" s="10" t="s">
        <v>572</v>
      </c>
      <c r="CS93" s="10">
        <v>125</v>
      </c>
      <c r="CT93" s="10">
        <v>125</v>
      </c>
      <c r="CU93" s="10" t="s">
        <v>577</v>
      </c>
      <c r="CV93" s="10">
        <v>167.98</v>
      </c>
      <c r="CW93" s="10">
        <v>56.9</v>
      </c>
      <c r="CX93" s="10" t="s">
        <v>577</v>
      </c>
      <c r="CY93" s="10">
        <v>0</v>
      </c>
      <c r="CZ93" s="10">
        <v>125</v>
      </c>
      <c r="DA93" s="10" t="s">
        <v>577</v>
      </c>
      <c r="DB93" s="10">
        <v>28.86</v>
      </c>
      <c r="DC93" s="10">
        <v>209.77</v>
      </c>
      <c r="DD93" s="10" t="s">
        <v>577</v>
      </c>
      <c r="DE93" s="10">
        <v>170.73</v>
      </c>
      <c r="DF93" s="10">
        <v>89.32</v>
      </c>
      <c r="DG93" s="10" t="s">
        <v>572</v>
      </c>
      <c r="DJ93" s="10" t="s">
        <v>577</v>
      </c>
      <c r="DK93" s="10">
        <v>23.25</v>
      </c>
      <c r="DL93" s="10">
        <v>246.17</v>
      </c>
      <c r="DM93" s="10" t="s">
        <v>577</v>
      </c>
      <c r="DN93" s="10">
        <v>137.88999999999999</v>
      </c>
      <c r="DO93" s="10">
        <v>167.89</v>
      </c>
      <c r="DP93" s="10">
        <v>291.35000000000002</v>
      </c>
      <c r="DS93" s="10" t="s">
        <v>577</v>
      </c>
      <c r="DV93" s="10" t="s">
        <v>572</v>
      </c>
      <c r="DY93" s="10" t="s">
        <v>572</v>
      </c>
      <c r="EB93" s="10" t="s">
        <v>572</v>
      </c>
      <c r="EC93" s="10" t="s">
        <v>2317</v>
      </c>
      <c r="ED93" s="10" t="s">
        <v>2318</v>
      </c>
      <c r="EE93" s="10">
        <v>1479016</v>
      </c>
      <c r="EF93" s="10">
        <v>1479016</v>
      </c>
      <c r="EG93" s="10">
        <v>1740998</v>
      </c>
      <c r="EH93" s="10">
        <v>511355328560</v>
      </c>
      <c r="EI93" s="10" t="s">
        <v>2318</v>
      </c>
      <c r="EJ93" s="10" t="s">
        <v>1775</v>
      </c>
      <c r="EK93" s="10">
        <v>2</v>
      </c>
      <c r="EL93" s="10">
        <v>0</v>
      </c>
      <c r="EM93" s="10">
        <v>1</v>
      </c>
      <c r="EN93" s="10">
        <v>1</v>
      </c>
      <c r="EO93" s="10">
        <v>4336</v>
      </c>
      <c r="EP93" s="10">
        <v>4336</v>
      </c>
      <c r="EQ93" s="10" t="s">
        <v>607</v>
      </c>
      <c r="ER93" s="10" t="s">
        <v>607</v>
      </c>
      <c r="ES93" s="10" t="s">
        <v>608</v>
      </c>
      <c r="ET93" s="10" t="s">
        <v>608</v>
      </c>
      <c r="EW93" s="10">
        <v>0</v>
      </c>
      <c r="EX93" s="10">
        <v>0</v>
      </c>
      <c r="EY93" s="10" t="s">
        <v>1775</v>
      </c>
      <c r="EZ93" s="10" t="s">
        <v>1775</v>
      </c>
      <c r="FA93" s="10">
        <v>2</v>
      </c>
      <c r="FB93" s="10">
        <v>2</v>
      </c>
      <c r="FC93" s="10">
        <v>1</v>
      </c>
      <c r="FD93" s="10">
        <v>1</v>
      </c>
      <c r="FE93" s="10">
        <v>0</v>
      </c>
      <c r="FF93" s="10">
        <v>0</v>
      </c>
      <c r="FG93" s="10">
        <v>0</v>
      </c>
      <c r="FH93" s="10">
        <v>0</v>
      </c>
      <c r="FI93" s="10">
        <v>1</v>
      </c>
      <c r="FJ93" s="10">
        <v>1</v>
      </c>
      <c r="FK93" s="10">
        <v>0</v>
      </c>
      <c r="FL93" s="10">
        <v>0</v>
      </c>
      <c r="FM93" s="10" t="s">
        <v>2317</v>
      </c>
      <c r="FN93" s="10" t="s">
        <v>2318</v>
      </c>
      <c r="FO93" s="10">
        <v>3</v>
      </c>
      <c r="FP93" s="10">
        <v>3</v>
      </c>
      <c r="FS93" s="10">
        <v>262.99</v>
      </c>
      <c r="FT93" s="10">
        <v>262.99</v>
      </c>
      <c r="FY93" s="10">
        <v>1053847186</v>
      </c>
      <c r="FZ93" s="10">
        <v>1053847186</v>
      </c>
      <c r="GA93" s="10" t="s">
        <v>616</v>
      </c>
      <c r="GB93" s="10" t="s">
        <v>617</v>
      </c>
      <c r="GM93" s="10">
        <v>273.75</v>
      </c>
      <c r="GN93" s="10">
        <v>170.37</v>
      </c>
      <c r="GO93" s="10">
        <v>137.06</v>
      </c>
      <c r="GP93" s="10">
        <v>287.02999999999997</v>
      </c>
      <c r="GQ93" s="10" t="s">
        <v>576</v>
      </c>
      <c r="GR93" s="10" t="s">
        <v>576</v>
      </c>
      <c r="GS93" s="10" t="s">
        <v>620</v>
      </c>
      <c r="GT93" s="10" t="s">
        <v>620</v>
      </c>
      <c r="GU93" s="10" t="s">
        <v>621</v>
      </c>
      <c r="GV93" s="10" t="s">
        <v>621</v>
      </c>
      <c r="GW93" s="10" t="s">
        <v>622</v>
      </c>
      <c r="GX93" s="10" t="s">
        <v>622</v>
      </c>
      <c r="GY93" s="10" t="s">
        <v>623</v>
      </c>
      <c r="GZ93" s="10" t="s">
        <v>623</v>
      </c>
      <c r="HC93" s="10">
        <v>1</v>
      </c>
      <c r="HD93" s="10">
        <v>1</v>
      </c>
      <c r="HE93" s="10" t="s">
        <v>2318</v>
      </c>
      <c r="HF93" s="10" t="s">
        <v>2317</v>
      </c>
      <c r="HG93" s="10" t="s">
        <v>624</v>
      </c>
      <c r="HH93" s="10" t="s">
        <v>625</v>
      </c>
      <c r="HM93" s="10">
        <v>1479016</v>
      </c>
      <c r="HN93" s="10">
        <v>1479016</v>
      </c>
      <c r="HO93" s="10" t="s">
        <v>2318</v>
      </c>
      <c r="HP93" s="10" t="s">
        <v>2317</v>
      </c>
      <c r="HQ93" s="10" t="s">
        <v>627</v>
      </c>
      <c r="HR93" s="10" t="s">
        <v>627</v>
      </c>
      <c r="HS93" s="10" t="s">
        <v>2317</v>
      </c>
      <c r="HT93" s="10" t="s">
        <v>1775</v>
      </c>
      <c r="HU93" s="10" t="s">
        <v>587</v>
      </c>
      <c r="HV93" s="10" t="s">
        <v>587</v>
      </c>
      <c r="HW93" s="10">
        <v>191.26</v>
      </c>
      <c r="HX93" s="10">
        <v>172.04</v>
      </c>
      <c r="HY93" s="10">
        <v>86.22</v>
      </c>
      <c r="HZ93" s="10">
        <v>170.69</v>
      </c>
      <c r="IA93" s="10">
        <v>1164464350</v>
      </c>
      <c r="IB93" s="10">
        <v>1164464350</v>
      </c>
      <c r="IC93" s="10">
        <v>2</v>
      </c>
      <c r="ID93" s="10">
        <v>2</v>
      </c>
      <c r="IE93" s="10" t="s">
        <v>630</v>
      </c>
      <c r="IF93" s="10" t="s">
        <v>630</v>
      </c>
      <c r="IG93" s="10">
        <v>0</v>
      </c>
      <c r="IH93" s="10">
        <v>0</v>
      </c>
      <c r="IK93" s="10">
        <v>10.199999999999999</v>
      </c>
      <c r="IL93" s="10">
        <v>10.199999999999999</v>
      </c>
      <c r="IM93" s="10">
        <v>98500</v>
      </c>
      <c r="IN93" s="10">
        <v>98500</v>
      </c>
      <c r="IO93" s="10" t="s">
        <v>632</v>
      </c>
      <c r="IP93" s="10" t="s">
        <v>632</v>
      </c>
      <c r="IS93" s="10" t="s">
        <v>2317</v>
      </c>
      <c r="IT93" s="10" t="s">
        <v>1775</v>
      </c>
      <c r="IW93" s="10" t="s">
        <v>2317</v>
      </c>
      <c r="IX93" s="10" t="s">
        <v>2317</v>
      </c>
      <c r="IY93" s="10" t="s">
        <v>2317</v>
      </c>
      <c r="IZ93" s="10" t="s">
        <v>1775</v>
      </c>
      <c r="JA93" s="10" t="s">
        <v>634</v>
      </c>
      <c r="JC93" s="10" t="s">
        <v>2318</v>
      </c>
      <c r="JD93" s="10" t="s">
        <v>2318</v>
      </c>
      <c r="JE93" s="10" t="s">
        <v>635</v>
      </c>
      <c r="JF93" s="10" t="s">
        <v>635</v>
      </c>
      <c r="JG93" s="10">
        <v>81.89</v>
      </c>
      <c r="JH93" s="10">
        <v>297.04000000000002</v>
      </c>
      <c r="JI93" s="10">
        <v>210.17</v>
      </c>
      <c r="JJ93" s="10">
        <v>274.63</v>
      </c>
      <c r="JK93" s="10">
        <v>0</v>
      </c>
      <c r="JL93" s="10">
        <v>0</v>
      </c>
      <c r="JM93" s="10">
        <v>183.99</v>
      </c>
      <c r="JN93" s="10">
        <v>256.83999999999997</v>
      </c>
      <c r="JO93" s="10">
        <v>157.61000000000001</v>
      </c>
      <c r="JP93" s="10">
        <v>138.94999999999999</v>
      </c>
      <c r="JQ93" s="10">
        <v>0</v>
      </c>
      <c r="JR93" s="10">
        <v>0</v>
      </c>
      <c r="JS93" s="10">
        <v>0.1</v>
      </c>
      <c r="JT93" s="10">
        <v>0.1</v>
      </c>
      <c r="JU93" s="10">
        <v>144.26</v>
      </c>
      <c r="JV93" s="10">
        <v>127.96</v>
      </c>
      <c r="JW93" s="10">
        <v>218.86</v>
      </c>
      <c r="JX93" s="10">
        <v>249.75</v>
      </c>
      <c r="JY93" s="10">
        <v>152.99</v>
      </c>
      <c r="JZ93" s="10">
        <v>170.23</v>
      </c>
      <c r="KA93" s="10">
        <v>0</v>
      </c>
      <c r="KB93" s="10">
        <v>0</v>
      </c>
      <c r="KC93" s="10">
        <v>0</v>
      </c>
      <c r="KD93" s="10">
        <v>0</v>
      </c>
      <c r="KE93" s="10">
        <v>0</v>
      </c>
      <c r="KF93" s="10">
        <v>0</v>
      </c>
      <c r="KG93" s="10">
        <v>1</v>
      </c>
      <c r="KH93" s="10">
        <v>1.0001</v>
      </c>
      <c r="KI93" s="10">
        <v>2</v>
      </c>
      <c r="KJ93" s="10">
        <v>2</v>
      </c>
      <c r="KK93" s="10">
        <v>53.48</v>
      </c>
      <c r="KL93" s="10">
        <v>214.18</v>
      </c>
      <c r="KM93" s="10">
        <v>147.97999999999999</v>
      </c>
      <c r="KN93" s="10">
        <v>140.75</v>
      </c>
      <c r="KO93" s="10">
        <v>1.28</v>
      </c>
      <c r="KP93" s="10">
        <v>1.69</v>
      </c>
      <c r="KQ93" s="10">
        <v>0</v>
      </c>
      <c r="KR93" s="10">
        <v>0</v>
      </c>
      <c r="KS93" s="10">
        <v>0</v>
      </c>
      <c r="KT93" s="10">
        <v>0</v>
      </c>
      <c r="KU93" s="10">
        <v>63.05</v>
      </c>
      <c r="KV93" s="10">
        <v>101.73</v>
      </c>
      <c r="KW93" s="10">
        <v>146.88999999999999</v>
      </c>
      <c r="KX93" s="10">
        <v>94.09</v>
      </c>
      <c r="LQ93" s="10">
        <v>0</v>
      </c>
      <c r="LR93" s="10">
        <v>0</v>
      </c>
      <c r="LY93" s="10">
        <v>0</v>
      </c>
      <c r="LZ93" s="10">
        <v>0</v>
      </c>
      <c r="ME93" s="10" t="s">
        <v>645</v>
      </c>
      <c r="MF93" s="10" t="s">
        <v>645</v>
      </c>
      <c r="MG93" s="10" t="s">
        <v>587</v>
      </c>
      <c r="MH93" s="10" t="s">
        <v>587</v>
      </c>
      <c r="MI93" s="10" t="s">
        <v>576</v>
      </c>
      <c r="MJ93" s="10" t="s">
        <v>576</v>
      </c>
      <c r="MK93" s="10">
        <v>257.44</v>
      </c>
      <c r="ML93" s="10">
        <v>82.71</v>
      </c>
      <c r="MQ93" s="10">
        <v>0</v>
      </c>
      <c r="MR93" s="10">
        <v>0</v>
      </c>
      <c r="MS93" s="10">
        <v>9.16</v>
      </c>
      <c r="MT93" s="10">
        <v>9.86</v>
      </c>
      <c r="NG93" s="10" t="s">
        <v>1775</v>
      </c>
      <c r="NH93" s="10" t="s">
        <v>2318</v>
      </c>
      <c r="NI93" s="10">
        <v>246</v>
      </c>
      <c r="NJ93" s="10">
        <v>123534</v>
      </c>
      <c r="NO93" s="10">
        <v>999</v>
      </c>
      <c r="NP93" s="10">
        <v>999</v>
      </c>
      <c r="NQ93" s="10">
        <v>75</v>
      </c>
      <c r="NR93" s="10">
        <v>75</v>
      </c>
      <c r="NS93" s="10">
        <v>0</v>
      </c>
      <c r="NT93" s="10">
        <v>0</v>
      </c>
      <c r="NU93" s="10">
        <v>0</v>
      </c>
      <c r="NV93" s="10">
        <v>0</v>
      </c>
      <c r="NW93" s="10">
        <v>0</v>
      </c>
      <c r="NX93" s="10">
        <v>0</v>
      </c>
      <c r="NY93" s="10">
        <v>0</v>
      </c>
      <c r="NZ93" s="10">
        <v>0</v>
      </c>
      <c r="OM93" s="10" t="s">
        <v>1775</v>
      </c>
      <c r="ON93" s="10" t="s">
        <v>1775</v>
      </c>
      <c r="OW93" s="10" t="s">
        <v>649</v>
      </c>
      <c r="OX93" s="10" t="s">
        <v>649</v>
      </c>
      <c r="PA93" s="10">
        <v>1</v>
      </c>
      <c r="PB93" s="10">
        <v>0</v>
      </c>
      <c r="PK93" s="10">
        <v>0</v>
      </c>
      <c r="PL93" s="10">
        <v>10.199999999999999</v>
      </c>
      <c r="PM93" s="10">
        <v>2.5</v>
      </c>
      <c r="PN93" s="10">
        <v>2.5</v>
      </c>
      <c r="PQ93" s="10" t="s">
        <v>2317</v>
      </c>
      <c r="PR93" s="10" t="s">
        <v>2318</v>
      </c>
      <c r="PU93" s="10">
        <v>0</v>
      </c>
      <c r="PV93" s="10">
        <v>0</v>
      </c>
      <c r="PW93" s="10">
        <v>0</v>
      </c>
      <c r="PX93" s="10">
        <v>0</v>
      </c>
      <c r="QC93" s="10">
        <v>73.290000000000006</v>
      </c>
      <c r="QD93" s="10">
        <v>214.28</v>
      </c>
      <c r="QF93" s="10">
        <v>1</v>
      </c>
      <c r="QH93" s="10" t="s">
        <v>652</v>
      </c>
      <c r="QJ93" s="10" t="s">
        <v>653</v>
      </c>
      <c r="QL93" s="10" t="s">
        <v>654</v>
      </c>
      <c r="QM93" s="10">
        <v>0</v>
      </c>
      <c r="QN93" s="10">
        <v>0</v>
      </c>
      <c r="QO93" s="10">
        <v>0</v>
      </c>
      <c r="QP93" s="10">
        <v>402.96</v>
      </c>
      <c r="QQ93" s="10">
        <v>271.08</v>
      </c>
      <c r="QR93" s="10">
        <v>64.42</v>
      </c>
      <c r="QS93" s="10">
        <v>0</v>
      </c>
      <c r="QT93" s="10">
        <v>0</v>
      </c>
      <c r="QU93" s="10">
        <v>4.03</v>
      </c>
      <c r="QV93" s="10">
        <v>4.03</v>
      </c>
      <c r="QW93" s="10">
        <v>1</v>
      </c>
      <c r="QX93" s="10">
        <v>0</v>
      </c>
      <c r="QY93" s="10">
        <v>2</v>
      </c>
      <c r="RA93" s="10">
        <v>298.85000000000002</v>
      </c>
      <c r="RB93" s="10">
        <v>286.54000000000002</v>
      </c>
      <c r="RC93" s="10">
        <v>125</v>
      </c>
      <c r="RD93" s="10">
        <v>125</v>
      </c>
      <c r="RE93" s="10" t="s">
        <v>1775</v>
      </c>
      <c r="RF93" s="10" t="s">
        <v>2318</v>
      </c>
      <c r="RG93" s="10">
        <v>0</v>
      </c>
      <c r="RH93" s="10">
        <v>0</v>
      </c>
      <c r="RI93" s="10">
        <v>0</v>
      </c>
      <c r="RJ93" s="10">
        <v>0</v>
      </c>
      <c r="RK93" s="10" t="s">
        <v>2318</v>
      </c>
      <c r="RL93" s="10" t="s">
        <v>2317</v>
      </c>
      <c r="RM93" s="10">
        <v>0</v>
      </c>
      <c r="RN93" s="10">
        <v>0</v>
      </c>
      <c r="RO93" s="10">
        <v>0</v>
      </c>
      <c r="RP93" s="10">
        <v>0</v>
      </c>
      <c r="RQ93" s="10" t="s">
        <v>1775</v>
      </c>
      <c r="RR93" s="10" t="s">
        <v>2317</v>
      </c>
      <c r="RS93" s="10" t="s">
        <v>2318</v>
      </c>
      <c r="RT93" s="10" t="s">
        <v>1775</v>
      </c>
      <c r="RU93" s="10">
        <v>106.25</v>
      </c>
      <c r="RV93" s="10">
        <v>207.85</v>
      </c>
      <c r="RW93" s="10">
        <v>253.93</v>
      </c>
      <c r="RX93" s="10">
        <v>140.69</v>
      </c>
      <c r="RY93" s="10">
        <v>0</v>
      </c>
      <c r="RZ93" s="10">
        <v>0</v>
      </c>
      <c r="SA93" s="10">
        <v>212.46</v>
      </c>
      <c r="SB93" s="10">
        <v>56.06</v>
      </c>
      <c r="SC93" s="10">
        <v>259.76</v>
      </c>
      <c r="SD93" s="10">
        <v>78.44</v>
      </c>
      <c r="SE93" s="10">
        <v>0</v>
      </c>
      <c r="SF93" s="10">
        <v>0</v>
      </c>
      <c r="SG93" s="10">
        <v>0</v>
      </c>
      <c r="SH93" s="10">
        <v>0</v>
      </c>
      <c r="SK93" s="10">
        <v>0</v>
      </c>
      <c r="SL93" s="10">
        <v>0</v>
      </c>
      <c r="SM93" s="10">
        <v>0</v>
      </c>
      <c r="SN93" s="10">
        <v>0</v>
      </c>
      <c r="SO93" s="10">
        <v>0</v>
      </c>
      <c r="SP93" s="10">
        <v>0</v>
      </c>
      <c r="SS93" s="10">
        <v>1</v>
      </c>
      <c r="ST93" s="10">
        <v>1</v>
      </c>
      <c r="SU93" s="10" t="s">
        <v>657</v>
      </c>
      <c r="SV93" s="10" t="s">
        <v>657</v>
      </c>
      <c r="TR93" s="10" t="s">
        <v>652</v>
      </c>
      <c r="TT93" s="10" t="s">
        <v>653</v>
      </c>
      <c r="TV93" s="10" t="s">
        <v>654</v>
      </c>
      <c r="UE93" s="10" t="s">
        <v>2318</v>
      </c>
      <c r="UF93" s="10" t="s">
        <v>2317</v>
      </c>
      <c r="UG93" s="10" t="s">
        <v>2317</v>
      </c>
      <c r="UH93" s="10" t="s">
        <v>2317</v>
      </c>
      <c r="UK93" s="10" t="s">
        <v>2317</v>
      </c>
      <c r="UL93" s="10" t="s">
        <v>1775</v>
      </c>
      <c r="UM93" s="10" t="s">
        <v>1775</v>
      </c>
      <c r="UN93" s="10" t="s">
        <v>2318</v>
      </c>
      <c r="UQ93" s="10" t="s">
        <v>645</v>
      </c>
      <c r="UR93" s="10" t="s">
        <v>645</v>
      </c>
      <c r="US93" s="10" t="s">
        <v>658</v>
      </c>
      <c r="UT93" s="10" t="s">
        <v>659</v>
      </c>
      <c r="UV93" s="10" t="s">
        <v>572</v>
      </c>
      <c r="UW93" s="10" t="s">
        <v>630</v>
      </c>
      <c r="UX93" s="10" t="s">
        <v>660</v>
      </c>
      <c r="UY93" s="10" t="s">
        <v>577</v>
      </c>
      <c r="UZ93" s="10" t="s">
        <v>661</v>
      </c>
      <c r="VA93" s="10" t="s">
        <v>662</v>
      </c>
      <c r="VB93" s="10" t="s">
        <v>572</v>
      </c>
    </row>
    <row r="94" spans="1:574" s="10" customFormat="1" x14ac:dyDescent="0.25">
      <c r="A94" s="10" t="s">
        <v>572</v>
      </c>
      <c r="B94" s="10" t="s">
        <v>2386</v>
      </c>
      <c r="C94" s="10">
        <v>999</v>
      </c>
      <c r="D94" s="10" t="s">
        <v>2387</v>
      </c>
      <c r="E94" s="12">
        <v>999</v>
      </c>
      <c r="F94" s="10" t="s">
        <v>576</v>
      </c>
      <c r="G94" s="10" t="s">
        <v>713</v>
      </c>
      <c r="H94" s="10" t="s">
        <v>572</v>
      </c>
      <c r="I94" s="10" t="s">
        <v>578</v>
      </c>
      <c r="J94" s="10" t="s">
        <v>578</v>
      </c>
      <c r="K94" s="10" t="s">
        <v>577</v>
      </c>
      <c r="M94" s="12">
        <v>75</v>
      </c>
      <c r="N94" s="10" t="s">
        <v>572</v>
      </c>
      <c r="Q94" s="10" t="s">
        <v>577</v>
      </c>
      <c r="T94" s="10" t="s">
        <v>572</v>
      </c>
      <c r="V94" s="11" t="s">
        <v>1829</v>
      </c>
      <c r="W94" s="10" t="s">
        <v>572</v>
      </c>
      <c r="X94" s="10">
        <v>310737020</v>
      </c>
      <c r="Y94" s="10">
        <v>310737020</v>
      </c>
      <c r="Z94" s="10" t="s">
        <v>572</v>
      </c>
      <c r="AA94" s="10" t="s">
        <v>581</v>
      </c>
      <c r="AB94" s="10" t="s">
        <v>581</v>
      </c>
      <c r="AC94" s="10" t="s">
        <v>577</v>
      </c>
      <c r="AD94" s="10" t="s">
        <v>582</v>
      </c>
      <c r="AE94" s="10" t="s">
        <v>582</v>
      </c>
      <c r="AF94" s="10" t="s">
        <v>577</v>
      </c>
      <c r="AG94" s="10" t="s">
        <v>583</v>
      </c>
      <c r="AH94" s="10" t="s">
        <v>583</v>
      </c>
      <c r="AI94" s="10" t="s">
        <v>577</v>
      </c>
      <c r="AL94" s="10" t="s">
        <v>577</v>
      </c>
      <c r="AO94" s="10" t="s">
        <v>577</v>
      </c>
      <c r="AP94" s="10">
        <v>2665</v>
      </c>
      <c r="AQ94" s="10">
        <v>550</v>
      </c>
      <c r="AR94" s="10" t="s">
        <v>577</v>
      </c>
      <c r="AS94" s="10" t="s">
        <v>586</v>
      </c>
      <c r="AT94" s="10" t="s">
        <v>586</v>
      </c>
      <c r="AU94" s="10" t="s">
        <v>577</v>
      </c>
      <c r="AV94" s="10" t="s">
        <v>587</v>
      </c>
      <c r="AW94" s="10" t="s">
        <v>587</v>
      </c>
      <c r="AX94" s="10" t="s">
        <v>572</v>
      </c>
      <c r="AY94" s="10" t="s">
        <v>588</v>
      </c>
      <c r="AZ94" s="10" t="s">
        <v>588</v>
      </c>
      <c r="BA94" s="10" t="s">
        <v>572</v>
      </c>
      <c r="BD94" s="10" t="s">
        <v>572</v>
      </c>
      <c r="BG94" s="10" t="s">
        <v>577</v>
      </c>
      <c r="BJ94" s="10" t="s">
        <v>577</v>
      </c>
      <c r="BM94" s="10" t="s">
        <v>572</v>
      </c>
      <c r="BP94" s="10" t="s">
        <v>577</v>
      </c>
      <c r="BS94" s="10" t="s">
        <v>577</v>
      </c>
      <c r="BU94" s="10">
        <v>79.650000000000006</v>
      </c>
      <c r="BV94" s="10">
        <v>232.78</v>
      </c>
      <c r="BW94" s="10">
        <v>78.930000000000007</v>
      </c>
      <c r="BX94" s="10">
        <v>30</v>
      </c>
      <c r="BY94" s="10">
        <v>30</v>
      </c>
      <c r="BZ94" s="10" t="s">
        <v>572</v>
      </c>
      <c r="CA94" s="11" t="s">
        <v>1835</v>
      </c>
      <c r="CB94" s="11" t="s">
        <v>1835</v>
      </c>
      <c r="CC94" s="10" t="s">
        <v>577</v>
      </c>
      <c r="CF94" s="10" t="s">
        <v>572</v>
      </c>
      <c r="CG94" s="10">
        <v>0</v>
      </c>
      <c r="CH94" s="10">
        <v>125</v>
      </c>
      <c r="CI94" s="10" t="s">
        <v>572</v>
      </c>
      <c r="CJ94" s="10">
        <v>450</v>
      </c>
      <c r="CK94" s="10">
        <v>134.06</v>
      </c>
      <c r="CL94" s="10" t="s">
        <v>572</v>
      </c>
      <c r="CM94" s="10">
        <v>450</v>
      </c>
      <c r="CN94" s="10">
        <v>134.06</v>
      </c>
      <c r="CO94" s="10" t="s">
        <v>577</v>
      </c>
      <c r="CP94" s="10">
        <v>125</v>
      </c>
      <c r="CQ94" s="10">
        <v>125</v>
      </c>
      <c r="CR94" s="10" t="s">
        <v>572</v>
      </c>
      <c r="CS94" s="10">
        <v>125</v>
      </c>
      <c r="CT94" s="10">
        <v>125</v>
      </c>
      <c r="CU94" s="10" t="s">
        <v>577</v>
      </c>
      <c r="CV94" s="10">
        <v>61.51</v>
      </c>
      <c r="CW94" s="10">
        <v>77.83</v>
      </c>
      <c r="CX94" s="10" t="s">
        <v>577</v>
      </c>
      <c r="CY94" s="10">
        <v>0</v>
      </c>
      <c r="CZ94" s="10">
        <v>125</v>
      </c>
      <c r="DA94" s="10" t="s">
        <v>577</v>
      </c>
      <c r="DB94" s="10">
        <v>95.61</v>
      </c>
      <c r="DC94" s="10">
        <v>137.66</v>
      </c>
      <c r="DD94" s="10" t="s">
        <v>577</v>
      </c>
      <c r="DE94" s="10">
        <v>81.72</v>
      </c>
      <c r="DF94" s="10">
        <v>40.54</v>
      </c>
      <c r="DG94" s="10" t="s">
        <v>577</v>
      </c>
      <c r="DJ94" s="10" t="s">
        <v>572</v>
      </c>
      <c r="DK94" s="10">
        <v>128.35</v>
      </c>
      <c r="DL94" s="10">
        <v>276.98</v>
      </c>
      <c r="DM94" s="10" t="s">
        <v>572</v>
      </c>
      <c r="DN94" s="10">
        <v>148.43</v>
      </c>
      <c r="DO94" s="10">
        <v>60.54</v>
      </c>
      <c r="DP94" s="10">
        <v>5.14</v>
      </c>
      <c r="DS94" s="10" t="s">
        <v>577</v>
      </c>
      <c r="DV94" s="10" t="s">
        <v>577</v>
      </c>
      <c r="DY94" s="10" t="s">
        <v>572</v>
      </c>
      <c r="EB94" s="10" t="s">
        <v>572</v>
      </c>
      <c r="EC94" s="10" t="s">
        <v>2317</v>
      </c>
      <c r="ED94" s="10" t="s">
        <v>2318</v>
      </c>
      <c r="EE94" s="10">
        <v>1479016</v>
      </c>
      <c r="EF94" s="10">
        <v>1479016</v>
      </c>
      <c r="EG94" s="10">
        <v>1740998</v>
      </c>
      <c r="EH94" s="10">
        <v>511355328560</v>
      </c>
      <c r="EI94" s="10" t="s">
        <v>2317</v>
      </c>
      <c r="EJ94" s="10" t="s">
        <v>2318</v>
      </c>
      <c r="EK94" s="10">
        <v>2</v>
      </c>
      <c r="EL94" s="10">
        <v>0</v>
      </c>
      <c r="EM94" s="10">
        <v>1</v>
      </c>
      <c r="EN94" s="10">
        <v>1</v>
      </c>
      <c r="EO94" s="10">
        <v>4336</v>
      </c>
      <c r="EP94" s="10">
        <v>4336</v>
      </c>
      <c r="EQ94" s="10" t="s">
        <v>607</v>
      </c>
      <c r="ER94" s="10" t="s">
        <v>607</v>
      </c>
      <c r="ES94" s="10" t="s">
        <v>608</v>
      </c>
      <c r="ET94" s="10" t="s">
        <v>608</v>
      </c>
      <c r="EW94" s="10">
        <v>0</v>
      </c>
      <c r="EX94" s="10">
        <v>0</v>
      </c>
      <c r="EY94" s="10" t="s">
        <v>2318</v>
      </c>
      <c r="EZ94" s="10" t="s">
        <v>1775</v>
      </c>
      <c r="FA94" s="10">
        <v>2</v>
      </c>
      <c r="FB94" s="10">
        <v>2</v>
      </c>
      <c r="FC94" s="10">
        <v>1</v>
      </c>
      <c r="FD94" s="10">
        <v>1</v>
      </c>
      <c r="FE94" s="10">
        <v>0</v>
      </c>
      <c r="FF94" s="10">
        <v>0</v>
      </c>
      <c r="FG94" s="10">
        <v>0</v>
      </c>
      <c r="FH94" s="10">
        <v>0</v>
      </c>
      <c r="FI94" s="10">
        <v>1</v>
      </c>
      <c r="FJ94" s="10">
        <v>1</v>
      </c>
      <c r="FK94" s="10">
        <v>0</v>
      </c>
      <c r="FL94" s="10">
        <v>0</v>
      </c>
      <c r="FM94" s="10" t="s">
        <v>2317</v>
      </c>
      <c r="FN94" s="10" t="s">
        <v>2317</v>
      </c>
      <c r="FO94" s="10">
        <v>3</v>
      </c>
      <c r="FP94" s="10">
        <v>3</v>
      </c>
      <c r="FS94" s="10">
        <v>262.99</v>
      </c>
      <c r="FT94" s="10">
        <v>262.99</v>
      </c>
      <c r="FY94" s="10">
        <v>1053847186</v>
      </c>
      <c r="FZ94" s="10">
        <v>1053847186</v>
      </c>
      <c r="GA94" s="10" t="s">
        <v>616</v>
      </c>
      <c r="GB94" s="10" t="s">
        <v>617</v>
      </c>
      <c r="GM94" s="10">
        <v>154.13999999999999</v>
      </c>
      <c r="GN94" s="10">
        <v>244.25</v>
      </c>
      <c r="GO94" s="10">
        <v>172.21</v>
      </c>
      <c r="GP94" s="10">
        <v>107.8</v>
      </c>
      <c r="GQ94" s="10" t="s">
        <v>576</v>
      </c>
      <c r="GR94" s="10" t="s">
        <v>576</v>
      </c>
      <c r="GS94" s="10" t="s">
        <v>620</v>
      </c>
      <c r="GT94" s="10" t="s">
        <v>620</v>
      </c>
      <c r="GU94" s="10" t="s">
        <v>621</v>
      </c>
      <c r="GV94" s="10" t="s">
        <v>621</v>
      </c>
      <c r="GW94" s="10" t="s">
        <v>622</v>
      </c>
      <c r="GX94" s="10" t="s">
        <v>622</v>
      </c>
      <c r="GY94" s="10" t="s">
        <v>623</v>
      </c>
      <c r="GZ94" s="10" t="s">
        <v>623</v>
      </c>
      <c r="HC94" s="10">
        <v>1</v>
      </c>
      <c r="HD94" s="10">
        <v>1</v>
      </c>
      <c r="HE94" s="10" t="s">
        <v>2318</v>
      </c>
      <c r="HF94" s="10" t="s">
        <v>2317</v>
      </c>
      <c r="HG94" s="10" t="s">
        <v>624</v>
      </c>
      <c r="HH94" s="10" t="s">
        <v>625</v>
      </c>
      <c r="HM94" s="10">
        <v>1479016</v>
      </c>
      <c r="HN94" s="10">
        <v>1479016</v>
      </c>
      <c r="HO94" s="10" t="s">
        <v>2318</v>
      </c>
      <c r="HP94" s="10" t="s">
        <v>2317</v>
      </c>
      <c r="HQ94" s="10" t="s">
        <v>627</v>
      </c>
      <c r="HR94" s="10" t="s">
        <v>627</v>
      </c>
      <c r="HS94" s="10" t="s">
        <v>1775</v>
      </c>
      <c r="HT94" s="10" t="s">
        <v>2318</v>
      </c>
      <c r="HU94" s="10" t="s">
        <v>587</v>
      </c>
      <c r="HV94" s="10" t="s">
        <v>587</v>
      </c>
      <c r="HW94" s="10">
        <v>264.39</v>
      </c>
      <c r="HX94" s="10">
        <v>250.11</v>
      </c>
      <c r="HY94" s="10">
        <v>73.95</v>
      </c>
      <c r="HZ94" s="10">
        <v>192.65</v>
      </c>
      <c r="IA94" s="10">
        <v>1164464350</v>
      </c>
      <c r="IB94" s="10">
        <v>1164464350</v>
      </c>
      <c r="IC94" s="10">
        <v>2</v>
      </c>
      <c r="ID94" s="10">
        <v>2</v>
      </c>
      <c r="IE94" s="10" t="s">
        <v>630</v>
      </c>
      <c r="IF94" s="10" t="s">
        <v>630</v>
      </c>
      <c r="IG94" s="10">
        <v>0</v>
      </c>
      <c r="IH94" s="10">
        <v>0</v>
      </c>
      <c r="IK94" s="10">
        <v>10.199999999999999</v>
      </c>
      <c r="IL94" s="10">
        <v>10.199999999999999</v>
      </c>
      <c r="IM94" s="10">
        <v>98500</v>
      </c>
      <c r="IN94" s="10">
        <v>98500</v>
      </c>
      <c r="IO94" s="10" t="s">
        <v>632</v>
      </c>
      <c r="IP94" s="10" t="s">
        <v>632</v>
      </c>
      <c r="IS94" s="10" t="s">
        <v>2318</v>
      </c>
      <c r="IT94" s="10" t="s">
        <v>1775</v>
      </c>
      <c r="IW94" s="10" t="s">
        <v>1775</v>
      </c>
      <c r="IX94" s="10" t="s">
        <v>2317</v>
      </c>
      <c r="IY94" s="10" t="s">
        <v>2317</v>
      </c>
      <c r="IZ94" s="10" t="s">
        <v>2317</v>
      </c>
      <c r="JA94" s="10" t="s">
        <v>634</v>
      </c>
      <c r="JC94" s="10" t="s">
        <v>2318</v>
      </c>
      <c r="JD94" s="10" t="s">
        <v>2318</v>
      </c>
      <c r="JE94" s="10" t="s">
        <v>635</v>
      </c>
      <c r="JF94" s="10" t="s">
        <v>635</v>
      </c>
      <c r="JG94" s="10">
        <v>238.09</v>
      </c>
      <c r="JH94" s="10">
        <v>108.56</v>
      </c>
      <c r="JI94" s="10">
        <v>264.14</v>
      </c>
      <c r="JJ94" s="10">
        <v>162.1</v>
      </c>
      <c r="JK94" s="10">
        <v>0</v>
      </c>
      <c r="JL94" s="10">
        <v>0</v>
      </c>
      <c r="JM94" s="10">
        <v>239.3</v>
      </c>
      <c r="JN94" s="10">
        <v>10.71</v>
      </c>
      <c r="JO94" s="10">
        <v>298.06</v>
      </c>
      <c r="JP94" s="10">
        <v>105.16</v>
      </c>
      <c r="JQ94" s="10">
        <v>0</v>
      </c>
      <c r="JR94" s="10">
        <v>0</v>
      </c>
      <c r="JS94" s="10">
        <v>0.1</v>
      </c>
      <c r="JT94" s="10">
        <v>0.1</v>
      </c>
      <c r="JU94" s="10">
        <v>241.2</v>
      </c>
      <c r="JV94" s="10">
        <v>245.56</v>
      </c>
      <c r="JW94" s="10">
        <v>89.2</v>
      </c>
      <c r="JX94" s="10">
        <v>45.32</v>
      </c>
      <c r="JY94" s="10">
        <v>126.23</v>
      </c>
      <c r="JZ94" s="10">
        <v>68.11</v>
      </c>
      <c r="KA94" s="10">
        <v>0</v>
      </c>
      <c r="KB94" s="10">
        <v>0</v>
      </c>
      <c r="KC94" s="10">
        <v>0</v>
      </c>
      <c r="KD94" s="10">
        <v>0</v>
      </c>
      <c r="KE94" s="10">
        <v>0</v>
      </c>
      <c r="KF94" s="10">
        <v>0</v>
      </c>
      <c r="KG94" s="10">
        <v>1</v>
      </c>
      <c r="KH94" s="10">
        <v>1.0001</v>
      </c>
      <c r="KI94" s="10">
        <v>2</v>
      </c>
      <c r="KJ94" s="10">
        <v>2</v>
      </c>
      <c r="KK94" s="10">
        <v>236.53</v>
      </c>
      <c r="KL94" s="10">
        <v>15.27</v>
      </c>
      <c r="KM94" s="10">
        <v>38.29</v>
      </c>
      <c r="KN94" s="10">
        <v>178.02</v>
      </c>
      <c r="KO94" s="10">
        <v>1.28</v>
      </c>
      <c r="KP94" s="10">
        <v>1.69</v>
      </c>
      <c r="KQ94" s="10">
        <v>0</v>
      </c>
      <c r="KR94" s="10">
        <v>0</v>
      </c>
      <c r="KS94" s="10">
        <v>0</v>
      </c>
      <c r="KT94" s="10">
        <v>0</v>
      </c>
      <c r="KU94" s="10">
        <v>91.33</v>
      </c>
      <c r="KV94" s="10">
        <v>52.37</v>
      </c>
      <c r="KW94" s="10">
        <v>142.85</v>
      </c>
      <c r="KX94" s="10">
        <v>207.73</v>
      </c>
      <c r="LQ94" s="10">
        <v>0</v>
      </c>
      <c r="LR94" s="10">
        <v>0</v>
      </c>
      <c r="LY94" s="10">
        <v>0</v>
      </c>
      <c r="LZ94" s="10">
        <v>0</v>
      </c>
      <c r="ME94" s="10" t="s">
        <v>645</v>
      </c>
      <c r="MF94" s="10" t="s">
        <v>645</v>
      </c>
      <c r="MG94" s="10" t="s">
        <v>587</v>
      </c>
      <c r="MH94" s="10" t="s">
        <v>587</v>
      </c>
      <c r="MI94" s="10" t="s">
        <v>576</v>
      </c>
      <c r="MJ94" s="10" t="s">
        <v>576</v>
      </c>
      <c r="MK94" s="10">
        <v>166.73</v>
      </c>
      <c r="ML94" s="10">
        <v>123.13</v>
      </c>
      <c r="MQ94" s="10">
        <v>0</v>
      </c>
      <c r="MR94" s="10">
        <v>0</v>
      </c>
      <c r="MS94" s="10">
        <v>24.01</v>
      </c>
      <c r="MT94" s="10">
        <v>13.4</v>
      </c>
      <c r="NG94" s="10" t="s">
        <v>1775</v>
      </c>
      <c r="NH94" s="10" t="s">
        <v>2317</v>
      </c>
      <c r="NI94" s="10">
        <v>246</v>
      </c>
      <c r="NJ94" s="10">
        <v>123534</v>
      </c>
      <c r="NO94" s="10">
        <v>999</v>
      </c>
      <c r="NP94" s="10">
        <v>999</v>
      </c>
      <c r="NQ94" s="10">
        <v>75</v>
      </c>
      <c r="NR94" s="10">
        <v>75</v>
      </c>
      <c r="NS94" s="10">
        <v>0</v>
      </c>
      <c r="NT94" s="10">
        <v>0</v>
      </c>
      <c r="NU94" s="10">
        <v>0</v>
      </c>
      <c r="NV94" s="10">
        <v>0</v>
      </c>
      <c r="NW94" s="10">
        <v>0</v>
      </c>
      <c r="NX94" s="10">
        <v>0</v>
      </c>
      <c r="NY94" s="10">
        <v>0</v>
      </c>
      <c r="NZ94" s="10">
        <v>0</v>
      </c>
      <c r="OM94" s="10" t="s">
        <v>1775</v>
      </c>
      <c r="ON94" s="10" t="s">
        <v>2318</v>
      </c>
      <c r="OW94" s="10" t="s">
        <v>649</v>
      </c>
      <c r="OX94" s="10" t="s">
        <v>649</v>
      </c>
      <c r="PA94" s="10">
        <v>1</v>
      </c>
      <c r="PB94" s="10">
        <v>0</v>
      </c>
      <c r="PK94" s="10">
        <v>0</v>
      </c>
      <c r="PL94" s="10">
        <v>10.199999999999999</v>
      </c>
      <c r="PM94" s="10">
        <v>2.5</v>
      </c>
      <c r="PN94" s="10">
        <v>2.5</v>
      </c>
      <c r="PQ94" s="10" t="s">
        <v>1775</v>
      </c>
      <c r="PR94" s="10" t="s">
        <v>2317</v>
      </c>
      <c r="PU94" s="10">
        <v>0</v>
      </c>
      <c r="PV94" s="10">
        <v>0</v>
      </c>
      <c r="PW94" s="10">
        <v>0</v>
      </c>
      <c r="PX94" s="10">
        <v>0</v>
      </c>
      <c r="QC94" s="10">
        <v>154.24</v>
      </c>
      <c r="QD94" s="10">
        <v>209.4</v>
      </c>
      <c r="QF94" s="10">
        <v>1</v>
      </c>
      <c r="QH94" s="10" t="s">
        <v>652</v>
      </c>
      <c r="QJ94" s="10" t="s">
        <v>653</v>
      </c>
      <c r="QL94" s="10" t="s">
        <v>654</v>
      </c>
      <c r="QM94" s="10">
        <v>0</v>
      </c>
      <c r="QN94" s="10">
        <v>0</v>
      </c>
      <c r="QO94" s="10">
        <v>0</v>
      </c>
      <c r="QP94" s="10">
        <v>402.96</v>
      </c>
      <c r="QQ94" s="10">
        <v>97.33</v>
      </c>
      <c r="QR94" s="10">
        <v>240.05</v>
      </c>
      <c r="QS94" s="10">
        <v>0</v>
      </c>
      <c r="QT94" s="10">
        <v>0</v>
      </c>
      <c r="QU94" s="10">
        <v>4.03</v>
      </c>
      <c r="QV94" s="10">
        <v>4.03</v>
      </c>
      <c r="QW94" s="10">
        <v>1</v>
      </c>
      <c r="QX94" s="10">
        <v>0</v>
      </c>
      <c r="QY94" s="10">
        <v>2</v>
      </c>
      <c r="RA94" s="10">
        <v>204.66</v>
      </c>
      <c r="RB94" s="10">
        <v>262.60000000000002</v>
      </c>
      <c r="RC94" s="10">
        <v>125</v>
      </c>
      <c r="RD94" s="10">
        <v>125</v>
      </c>
      <c r="RE94" s="10" t="s">
        <v>2318</v>
      </c>
      <c r="RF94" s="10" t="s">
        <v>2318</v>
      </c>
      <c r="RG94" s="10">
        <v>0</v>
      </c>
      <c r="RH94" s="10">
        <v>0</v>
      </c>
      <c r="RI94" s="10">
        <v>0</v>
      </c>
      <c r="RJ94" s="10">
        <v>0</v>
      </c>
      <c r="RK94" s="10" t="s">
        <v>1775</v>
      </c>
      <c r="RL94" s="10" t="s">
        <v>2317</v>
      </c>
      <c r="RM94" s="10">
        <v>0</v>
      </c>
      <c r="RN94" s="10">
        <v>0</v>
      </c>
      <c r="RO94" s="10">
        <v>0</v>
      </c>
      <c r="RP94" s="10">
        <v>0</v>
      </c>
      <c r="RQ94" s="10" t="s">
        <v>2317</v>
      </c>
      <c r="RR94" s="10" t="s">
        <v>1775</v>
      </c>
      <c r="RS94" s="10" t="s">
        <v>2317</v>
      </c>
      <c r="RT94" s="10" t="s">
        <v>2318</v>
      </c>
      <c r="RU94" s="10">
        <v>47.57</v>
      </c>
      <c r="RV94" s="10">
        <v>152.02000000000001</v>
      </c>
      <c r="RW94" s="10">
        <v>102.93</v>
      </c>
      <c r="RX94" s="10">
        <v>222.64</v>
      </c>
      <c r="RY94" s="10">
        <v>0</v>
      </c>
      <c r="RZ94" s="10">
        <v>0</v>
      </c>
      <c r="SA94" s="10">
        <v>80.63</v>
      </c>
      <c r="SB94" s="10">
        <v>52.32</v>
      </c>
      <c r="SC94" s="10">
        <v>121.93</v>
      </c>
      <c r="SD94" s="10">
        <v>106.43</v>
      </c>
      <c r="SE94" s="10">
        <v>0</v>
      </c>
      <c r="SF94" s="10">
        <v>0</v>
      </c>
      <c r="SG94" s="10">
        <v>0</v>
      </c>
      <c r="SH94" s="10">
        <v>0</v>
      </c>
      <c r="SK94" s="10">
        <v>0</v>
      </c>
      <c r="SL94" s="10">
        <v>0</v>
      </c>
      <c r="SM94" s="10">
        <v>0</v>
      </c>
      <c r="SN94" s="10">
        <v>0</v>
      </c>
      <c r="SO94" s="10">
        <v>0</v>
      </c>
      <c r="SP94" s="10">
        <v>0</v>
      </c>
      <c r="SS94" s="10">
        <v>1</v>
      </c>
      <c r="ST94" s="10">
        <v>1</v>
      </c>
      <c r="SU94" s="10" t="s">
        <v>657</v>
      </c>
      <c r="SV94" s="10" t="s">
        <v>657</v>
      </c>
      <c r="TR94" s="10" t="s">
        <v>652</v>
      </c>
      <c r="TT94" s="10" t="s">
        <v>653</v>
      </c>
      <c r="TV94" s="10" t="s">
        <v>654</v>
      </c>
      <c r="UE94" s="10" t="s">
        <v>2317</v>
      </c>
      <c r="UF94" s="10" t="s">
        <v>2318</v>
      </c>
      <c r="UG94" s="10" t="s">
        <v>2317</v>
      </c>
      <c r="UH94" s="10" t="s">
        <v>2317</v>
      </c>
      <c r="UK94" s="10" t="s">
        <v>2318</v>
      </c>
      <c r="UL94" s="10" t="s">
        <v>2317</v>
      </c>
      <c r="UM94" s="10" t="s">
        <v>2317</v>
      </c>
      <c r="UN94" s="10" t="s">
        <v>2317</v>
      </c>
      <c r="UQ94" s="10" t="s">
        <v>645</v>
      </c>
      <c r="UR94" s="10" t="s">
        <v>645</v>
      </c>
      <c r="US94" s="10" t="s">
        <v>658</v>
      </c>
      <c r="UT94" s="10" t="s">
        <v>659</v>
      </c>
      <c r="UV94" s="10" t="s">
        <v>572</v>
      </c>
      <c r="UW94" s="10" t="s">
        <v>630</v>
      </c>
      <c r="UX94" s="10" t="s">
        <v>660</v>
      </c>
      <c r="UY94" s="10" t="s">
        <v>572</v>
      </c>
      <c r="UZ94" s="10" t="s">
        <v>661</v>
      </c>
      <c r="VA94" s="10" t="s">
        <v>662</v>
      </c>
      <c r="VB94" s="10" t="s">
        <v>572</v>
      </c>
    </row>
    <row r="95" spans="1:574" s="10" customFormat="1" x14ac:dyDescent="0.25">
      <c r="A95" s="10" t="s">
        <v>572</v>
      </c>
      <c r="B95" s="10" t="s">
        <v>2388</v>
      </c>
      <c r="C95" s="10">
        <v>999</v>
      </c>
      <c r="D95" s="10" t="s">
        <v>2389</v>
      </c>
      <c r="E95" s="12">
        <v>999</v>
      </c>
      <c r="F95" s="10" t="s">
        <v>576</v>
      </c>
      <c r="G95" s="10" t="s">
        <v>713</v>
      </c>
      <c r="H95" s="10" t="s">
        <v>572</v>
      </c>
      <c r="I95" s="10" t="s">
        <v>578</v>
      </c>
      <c r="J95" s="10" t="s">
        <v>578</v>
      </c>
      <c r="K95" s="10" t="s">
        <v>572</v>
      </c>
      <c r="M95" s="12">
        <v>75</v>
      </c>
      <c r="N95" s="10" t="s">
        <v>572</v>
      </c>
      <c r="Q95" s="10" t="s">
        <v>577</v>
      </c>
      <c r="T95" s="10" t="s">
        <v>572</v>
      </c>
      <c r="V95" s="11" t="s">
        <v>1829</v>
      </c>
      <c r="W95" s="10" t="s">
        <v>572</v>
      </c>
      <c r="X95" s="10">
        <v>310737020</v>
      </c>
      <c r="Y95" s="10">
        <v>310737020</v>
      </c>
      <c r="Z95" s="10" t="s">
        <v>572</v>
      </c>
      <c r="AA95" s="10" t="s">
        <v>581</v>
      </c>
      <c r="AB95" s="10" t="s">
        <v>581</v>
      </c>
      <c r="AC95" s="10" t="s">
        <v>577</v>
      </c>
      <c r="AD95" s="10" t="s">
        <v>582</v>
      </c>
      <c r="AE95" s="10" t="s">
        <v>582</v>
      </c>
      <c r="AF95" s="10" t="s">
        <v>577</v>
      </c>
      <c r="AG95" s="10" t="s">
        <v>583</v>
      </c>
      <c r="AH95" s="10" t="s">
        <v>583</v>
      </c>
      <c r="AI95" s="10" t="s">
        <v>572</v>
      </c>
      <c r="AL95" s="10" t="s">
        <v>577</v>
      </c>
      <c r="AO95" s="10" t="s">
        <v>572</v>
      </c>
      <c r="AP95" s="10">
        <v>2665</v>
      </c>
      <c r="AQ95" s="10">
        <v>550</v>
      </c>
      <c r="AR95" s="10" t="s">
        <v>577</v>
      </c>
      <c r="AS95" s="10" t="s">
        <v>586</v>
      </c>
      <c r="AT95" s="10" t="s">
        <v>586</v>
      </c>
      <c r="AU95" s="10" t="s">
        <v>572</v>
      </c>
      <c r="AV95" s="10" t="s">
        <v>587</v>
      </c>
      <c r="AW95" s="10" t="s">
        <v>587</v>
      </c>
      <c r="AX95" s="10" t="s">
        <v>577</v>
      </c>
      <c r="AY95" s="10" t="s">
        <v>588</v>
      </c>
      <c r="AZ95" s="10" t="s">
        <v>588</v>
      </c>
      <c r="BA95" s="10" t="s">
        <v>577</v>
      </c>
      <c r="BD95" s="10" t="s">
        <v>572</v>
      </c>
      <c r="BG95" s="10" t="s">
        <v>577</v>
      </c>
      <c r="BJ95" s="10" t="s">
        <v>572</v>
      </c>
      <c r="BM95" s="10" t="s">
        <v>577</v>
      </c>
      <c r="BP95" s="10" t="s">
        <v>577</v>
      </c>
      <c r="BS95" s="10" t="s">
        <v>577</v>
      </c>
      <c r="BU95" s="10">
        <v>234.45</v>
      </c>
      <c r="BV95" s="10">
        <v>132.78</v>
      </c>
      <c r="BW95" s="10">
        <v>65.83</v>
      </c>
      <c r="BX95" s="10">
        <v>30</v>
      </c>
      <c r="BY95" s="10">
        <v>30</v>
      </c>
      <c r="BZ95" s="10" t="s">
        <v>572</v>
      </c>
      <c r="CA95" s="11" t="s">
        <v>1835</v>
      </c>
      <c r="CB95" s="11" t="s">
        <v>1835</v>
      </c>
      <c r="CC95" s="10" t="s">
        <v>572</v>
      </c>
      <c r="CF95" s="10" t="s">
        <v>577</v>
      </c>
      <c r="CG95" s="10">
        <v>0</v>
      </c>
      <c r="CH95" s="10">
        <v>125</v>
      </c>
      <c r="CI95" s="10" t="s">
        <v>577</v>
      </c>
      <c r="CJ95" s="10">
        <v>450</v>
      </c>
      <c r="CK95" s="10">
        <v>134.06</v>
      </c>
      <c r="CL95" s="10" t="s">
        <v>577</v>
      </c>
      <c r="CM95" s="10">
        <v>450</v>
      </c>
      <c r="CN95" s="10">
        <v>134.06</v>
      </c>
      <c r="CO95" s="10" t="s">
        <v>572</v>
      </c>
      <c r="CP95" s="10">
        <v>125</v>
      </c>
      <c r="CQ95" s="10">
        <v>125</v>
      </c>
      <c r="CR95" s="10" t="s">
        <v>572</v>
      </c>
      <c r="CS95" s="10">
        <v>125</v>
      </c>
      <c r="CT95" s="10">
        <v>125</v>
      </c>
      <c r="CU95" s="10" t="s">
        <v>577</v>
      </c>
      <c r="CV95" s="10">
        <v>230.95</v>
      </c>
      <c r="CW95" s="10">
        <v>33.83</v>
      </c>
      <c r="CX95" s="10" t="s">
        <v>577</v>
      </c>
      <c r="CY95" s="10">
        <v>0</v>
      </c>
      <c r="CZ95" s="10">
        <v>125</v>
      </c>
      <c r="DA95" s="10" t="s">
        <v>572</v>
      </c>
      <c r="DB95" s="10">
        <v>127.08</v>
      </c>
      <c r="DC95" s="10">
        <v>293.75</v>
      </c>
      <c r="DD95" s="10" t="s">
        <v>572</v>
      </c>
      <c r="DE95" s="10">
        <v>173.97</v>
      </c>
      <c r="DF95" s="10">
        <v>269.45</v>
      </c>
      <c r="DG95" s="10" t="s">
        <v>577</v>
      </c>
      <c r="DJ95" s="10" t="s">
        <v>572</v>
      </c>
      <c r="DK95" s="10">
        <v>177.39</v>
      </c>
      <c r="DL95" s="10">
        <v>3.67</v>
      </c>
      <c r="DM95" s="10" t="s">
        <v>577</v>
      </c>
      <c r="DN95" s="10">
        <v>293.16000000000003</v>
      </c>
      <c r="DO95" s="10">
        <v>24.64</v>
      </c>
      <c r="DP95" s="10">
        <v>175.96</v>
      </c>
      <c r="DS95" s="10" t="s">
        <v>577</v>
      </c>
      <c r="DV95" s="10" t="s">
        <v>572</v>
      </c>
      <c r="DY95" s="10" t="s">
        <v>572</v>
      </c>
      <c r="EB95" s="10" t="s">
        <v>572</v>
      </c>
      <c r="EC95" s="10" t="s">
        <v>2317</v>
      </c>
      <c r="ED95" s="10" t="s">
        <v>2318</v>
      </c>
      <c r="EE95" s="10">
        <v>1479016</v>
      </c>
      <c r="EF95" s="10">
        <v>1479016</v>
      </c>
      <c r="EG95" s="10">
        <v>1740998</v>
      </c>
      <c r="EH95" s="10">
        <v>511355328560</v>
      </c>
      <c r="EI95" s="10" t="s">
        <v>2317</v>
      </c>
      <c r="EJ95" s="10" t="s">
        <v>1775</v>
      </c>
      <c r="EK95" s="10">
        <v>2</v>
      </c>
      <c r="EL95" s="10">
        <v>0</v>
      </c>
      <c r="EM95" s="10">
        <v>1</v>
      </c>
      <c r="EN95" s="10">
        <v>1</v>
      </c>
      <c r="EO95" s="10">
        <v>4336</v>
      </c>
      <c r="EP95" s="10">
        <v>4336</v>
      </c>
      <c r="EQ95" s="10" t="s">
        <v>607</v>
      </c>
      <c r="ER95" s="10" t="s">
        <v>607</v>
      </c>
      <c r="ES95" s="10" t="s">
        <v>608</v>
      </c>
      <c r="ET95" s="10" t="s">
        <v>608</v>
      </c>
      <c r="EW95" s="10">
        <v>0</v>
      </c>
      <c r="EX95" s="10">
        <v>0</v>
      </c>
      <c r="EY95" s="10" t="s">
        <v>2318</v>
      </c>
      <c r="EZ95" s="10" t="s">
        <v>1775</v>
      </c>
      <c r="FA95" s="10">
        <v>2</v>
      </c>
      <c r="FB95" s="10">
        <v>2</v>
      </c>
      <c r="FC95" s="10">
        <v>1</v>
      </c>
      <c r="FD95" s="10">
        <v>1</v>
      </c>
      <c r="FE95" s="10">
        <v>0</v>
      </c>
      <c r="FF95" s="10">
        <v>0</v>
      </c>
      <c r="FG95" s="10">
        <v>0</v>
      </c>
      <c r="FH95" s="10">
        <v>0</v>
      </c>
      <c r="FI95" s="10">
        <v>1</v>
      </c>
      <c r="FJ95" s="10">
        <v>1</v>
      </c>
      <c r="FK95" s="10">
        <v>0</v>
      </c>
      <c r="FL95" s="10">
        <v>0</v>
      </c>
      <c r="FM95" s="10" t="s">
        <v>1775</v>
      </c>
      <c r="FN95" s="10" t="s">
        <v>2317</v>
      </c>
      <c r="FO95" s="10">
        <v>3</v>
      </c>
      <c r="FP95" s="10">
        <v>3</v>
      </c>
      <c r="FS95" s="10">
        <v>262.99</v>
      </c>
      <c r="FT95" s="10">
        <v>262.99</v>
      </c>
      <c r="FY95" s="10">
        <v>1053847186</v>
      </c>
      <c r="FZ95" s="10">
        <v>1053847186</v>
      </c>
      <c r="GA95" s="10" t="s">
        <v>616</v>
      </c>
      <c r="GB95" s="10" t="s">
        <v>617</v>
      </c>
      <c r="GM95" s="10">
        <v>144.13</v>
      </c>
      <c r="GN95" s="10">
        <v>144.24</v>
      </c>
      <c r="GO95" s="10">
        <v>226.18</v>
      </c>
      <c r="GP95" s="10">
        <v>126.13</v>
      </c>
      <c r="GQ95" s="10" t="s">
        <v>576</v>
      </c>
      <c r="GR95" s="10" t="s">
        <v>576</v>
      </c>
      <c r="GS95" s="10" t="s">
        <v>620</v>
      </c>
      <c r="GT95" s="10" t="s">
        <v>620</v>
      </c>
      <c r="GU95" s="10" t="s">
        <v>621</v>
      </c>
      <c r="GV95" s="10" t="s">
        <v>621</v>
      </c>
      <c r="GW95" s="10" t="s">
        <v>622</v>
      </c>
      <c r="GX95" s="10" t="s">
        <v>622</v>
      </c>
      <c r="GY95" s="10" t="s">
        <v>623</v>
      </c>
      <c r="GZ95" s="10" t="s">
        <v>623</v>
      </c>
      <c r="HC95" s="10">
        <v>1</v>
      </c>
      <c r="HD95" s="10">
        <v>1</v>
      </c>
      <c r="HE95" s="10" t="s">
        <v>2317</v>
      </c>
      <c r="HF95" s="10" t="s">
        <v>2317</v>
      </c>
      <c r="HG95" s="10" t="s">
        <v>624</v>
      </c>
      <c r="HH95" s="10" t="s">
        <v>625</v>
      </c>
      <c r="HM95" s="10">
        <v>1479016</v>
      </c>
      <c r="HN95" s="10">
        <v>1479016</v>
      </c>
      <c r="HO95" s="10" t="s">
        <v>1775</v>
      </c>
      <c r="HP95" s="10" t="s">
        <v>2317</v>
      </c>
      <c r="HQ95" s="10" t="s">
        <v>627</v>
      </c>
      <c r="HR95" s="10" t="s">
        <v>627</v>
      </c>
      <c r="HS95" s="10" t="s">
        <v>1775</v>
      </c>
      <c r="HT95" s="10" t="s">
        <v>1775</v>
      </c>
      <c r="HU95" s="10" t="s">
        <v>587</v>
      </c>
      <c r="HV95" s="10" t="s">
        <v>587</v>
      </c>
      <c r="HW95" s="10">
        <v>56.65</v>
      </c>
      <c r="HX95" s="10">
        <v>104.28</v>
      </c>
      <c r="HY95" s="10">
        <v>12.81</v>
      </c>
      <c r="HZ95" s="10">
        <v>30.55</v>
      </c>
      <c r="IA95" s="10">
        <v>1164464350</v>
      </c>
      <c r="IB95" s="10">
        <v>1164464350</v>
      </c>
      <c r="IC95" s="10">
        <v>2</v>
      </c>
      <c r="ID95" s="10">
        <v>2</v>
      </c>
      <c r="IE95" s="10" t="s">
        <v>630</v>
      </c>
      <c r="IF95" s="10" t="s">
        <v>630</v>
      </c>
      <c r="IG95" s="10">
        <v>0</v>
      </c>
      <c r="IH95" s="10">
        <v>0</v>
      </c>
      <c r="IK95" s="10">
        <v>10.199999999999999</v>
      </c>
      <c r="IL95" s="10">
        <v>10.199999999999999</v>
      </c>
      <c r="IM95" s="10">
        <v>98500</v>
      </c>
      <c r="IN95" s="10">
        <v>98500</v>
      </c>
      <c r="IO95" s="10" t="s">
        <v>632</v>
      </c>
      <c r="IP95" s="10" t="s">
        <v>632</v>
      </c>
      <c r="IS95" s="10" t="s">
        <v>2317</v>
      </c>
      <c r="IT95" s="10" t="s">
        <v>2317</v>
      </c>
      <c r="IW95" s="10" t="s">
        <v>1775</v>
      </c>
      <c r="IX95" s="10" t="s">
        <v>2318</v>
      </c>
      <c r="IY95" s="10" t="s">
        <v>1775</v>
      </c>
      <c r="IZ95" s="10" t="s">
        <v>2317</v>
      </c>
      <c r="JA95" s="10" t="s">
        <v>634</v>
      </c>
      <c r="JC95" s="10" t="s">
        <v>1775</v>
      </c>
      <c r="JD95" s="10" t="s">
        <v>1775</v>
      </c>
      <c r="JE95" s="10" t="s">
        <v>635</v>
      </c>
      <c r="JF95" s="10" t="s">
        <v>635</v>
      </c>
      <c r="JG95" s="10">
        <v>54.84</v>
      </c>
      <c r="JH95" s="10">
        <v>105.65</v>
      </c>
      <c r="JI95" s="10">
        <v>131.27000000000001</v>
      </c>
      <c r="JJ95" s="10">
        <v>127.8</v>
      </c>
      <c r="JK95" s="10">
        <v>0</v>
      </c>
      <c r="JL95" s="10">
        <v>0</v>
      </c>
      <c r="JM95" s="10">
        <v>293.85000000000002</v>
      </c>
      <c r="JN95" s="10">
        <v>230.62</v>
      </c>
      <c r="JO95" s="10">
        <v>232.55</v>
      </c>
      <c r="JP95" s="10">
        <v>187.14</v>
      </c>
      <c r="JQ95" s="10">
        <v>0</v>
      </c>
      <c r="JR95" s="10">
        <v>0</v>
      </c>
      <c r="JS95" s="10">
        <v>0.1</v>
      </c>
      <c r="JT95" s="10">
        <v>0.1</v>
      </c>
      <c r="JU95" s="10">
        <v>143.51</v>
      </c>
      <c r="JV95" s="10">
        <v>283.74</v>
      </c>
      <c r="JW95" s="10">
        <v>207.83</v>
      </c>
      <c r="JX95" s="10">
        <v>47.37</v>
      </c>
      <c r="JY95" s="10">
        <v>111.51</v>
      </c>
      <c r="JZ95" s="10">
        <v>111.63</v>
      </c>
      <c r="KA95" s="10">
        <v>0</v>
      </c>
      <c r="KB95" s="10">
        <v>0</v>
      </c>
      <c r="KC95" s="10">
        <v>0</v>
      </c>
      <c r="KD95" s="10">
        <v>0</v>
      </c>
      <c r="KE95" s="10">
        <v>0</v>
      </c>
      <c r="KF95" s="10">
        <v>0</v>
      </c>
      <c r="KG95" s="10">
        <v>1</v>
      </c>
      <c r="KH95" s="10">
        <v>1.0001</v>
      </c>
      <c r="KI95" s="10">
        <v>2</v>
      </c>
      <c r="KJ95" s="10">
        <v>2</v>
      </c>
      <c r="KK95" s="10">
        <v>36.700000000000003</v>
      </c>
      <c r="KL95" s="10">
        <v>193.12</v>
      </c>
      <c r="KM95" s="10">
        <v>75.64</v>
      </c>
      <c r="KN95" s="10">
        <v>10.11</v>
      </c>
      <c r="KO95" s="10">
        <v>1.28</v>
      </c>
      <c r="KP95" s="10">
        <v>1.69</v>
      </c>
      <c r="KQ95" s="10">
        <v>0</v>
      </c>
      <c r="KR95" s="10">
        <v>0</v>
      </c>
      <c r="KS95" s="10">
        <v>0</v>
      </c>
      <c r="KT95" s="10">
        <v>0</v>
      </c>
      <c r="KU95" s="10">
        <v>156.31</v>
      </c>
      <c r="KV95" s="10">
        <v>234.19</v>
      </c>
      <c r="KW95" s="10">
        <v>70.3</v>
      </c>
      <c r="KX95" s="10">
        <v>72.150000000000006</v>
      </c>
      <c r="LQ95" s="10">
        <v>0</v>
      </c>
      <c r="LR95" s="10">
        <v>0</v>
      </c>
      <c r="LY95" s="10">
        <v>0</v>
      </c>
      <c r="LZ95" s="10">
        <v>0</v>
      </c>
      <c r="ME95" s="10" t="s">
        <v>645</v>
      </c>
      <c r="MF95" s="10" t="s">
        <v>645</v>
      </c>
      <c r="MG95" s="10" t="s">
        <v>587</v>
      </c>
      <c r="MH95" s="10" t="s">
        <v>587</v>
      </c>
      <c r="MI95" s="10" t="s">
        <v>576</v>
      </c>
      <c r="MJ95" s="10" t="s">
        <v>576</v>
      </c>
      <c r="MK95" s="10">
        <v>177.46</v>
      </c>
      <c r="ML95" s="10">
        <v>288.27999999999997</v>
      </c>
      <c r="MQ95" s="10">
        <v>0</v>
      </c>
      <c r="MR95" s="10">
        <v>0</v>
      </c>
      <c r="MS95" s="10">
        <v>23.53</v>
      </c>
      <c r="MT95" s="10">
        <v>97.08</v>
      </c>
      <c r="NG95" s="10" t="s">
        <v>1775</v>
      </c>
      <c r="NH95" s="10" t="s">
        <v>1775</v>
      </c>
      <c r="NI95" s="10">
        <v>246</v>
      </c>
      <c r="NJ95" s="10">
        <v>123534</v>
      </c>
      <c r="NO95" s="10">
        <v>999</v>
      </c>
      <c r="NP95" s="10">
        <v>999</v>
      </c>
      <c r="NQ95" s="10">
        <v>75</v>
      </c>
      <c r="NR95" s="10">
        <v>75</v>
      </c>
      <c r="NS95" s="10">
        <v>0</v>
      </c>
      <c r="NT95" s="10">
        <v>0</v>
      </c>
      <c r="NU95" s="10">
        <v>0</v>
      </c>
      <c r="NV95" s="10">
        <v>0</v>
      </c>
      <c r="NW95" s="10">
        <v>0</v>
      </c>
      <c r="NX95" s="10">
        <v>0</v>
      </c>
      <c r="NY95" s="10">
        <v>0</v>
      </c>
      <c r="NZ95" s="10">
        <v>0</v>
      </c>
      <c r="OM95" s="10" t="s">
        <v>1775</v>
      </c>
      <c r="ON95" s="10" t="s">
        <v>2317</v>
      </c>
      <c r="OW95" s="10" t="s">
        <v>649</v>
      </c>
      <c r="OX95" s="10" t="s">
        <v>649</v>
      </c>
      <c r="PA95" s="10">
        <v>1</v>
      </c>
      <c r="PB95" s="10">
        <v>0</v>
      </c>
      <c r="PK95" s="10">
        <v>0</v>
      </c>
      <c r="PL95" s="10">
        <v>10.199999999999999</v>
      </c>
      <c r="PM95" s="10">
        <v>2.5</v>
      </c>
      <c r="PN95" s="10">
        <v>2.5</v>
      </c>
      <c r="PQ95" s="10" t="s">
        <v>2318</v>
      </c>
      <c r="PR95" s="10" t="s">
        <v>2317</v>
      </c>
      <c r="PU95" s="10">
        <v>0</v>
      </c>
      <c r="PV95" s="10">
        <v>0</v>
      </c>
      <c r="PW95" s="10">
        <v>0</v>
      </c>
      <c r="PX95" s="10">
        <v>0</v>
      </c>
      <c r="QC95" s="10">
        <v>219.43</v>
      </c>
      <c r="QD95" s="10">
        <v>10.46</v>
      </c>
      <c r="QF95" s="10">
        <v>1</v>
      </c>
      <c r="QH95" s="10" t="s">
        <v>652</v>
      </c>
      <c r="QJ95" s="10" t="s">
        <v>653</v>
      </c>
      <c r="QL95" s="10" t="s">
        <v>654</v>
      </c>
      <c r="QM95" s="10">
        <v>0</v>
      </c>
      <c r="QN95" s="10">
        <v>0</v>
      </c>
      <c r="QO95" s="10">
        <v>0</v>
      </c>
      <c r="QP95" s="10">
        <v>402.96</v>
      </c>
      <c r="QQ95" s="10">
        <v>201.44</v>
      </c>
      <c r="QR95" s="10">
        <v>261.49</v>
      </c>
      <c r="QS95" s="10">
        <v>0</v>
      </c>
      <c r="QT95" s="10">
        <v>0</v>
      </c>
      <c r="QU95" s="10">
        <v>4.03</v>
      </c>
      <c r="QV95" s="10">
        <v>4.03</v>
      </c>
      <c r="QW95" s="10">
        <v>1</v>
      </c>
      <c r="QX95" s="10">
        <v>0</v>
      </c>
      <c r="QY95" s="10">
        <v>2</v>
      </c>
      <c r="RA95" s="10">
        <v>195.55</v>
      </c>
      <c r="RB95" s="10">
        <v>6.67</v>
      </c>
      <c r="RC95" s="10">
        <v>125</v>
      </c>
      <c r="RD95" s="10">
        <v>125</v>
      </c>
      <c r="RE95" s="10" t="s">
        <v>2317</v>
      </c>
      <c r="RF95" s="10" t="s">
        <v>2318</v>
      </c>
      <c r="RG95" s="10">
        <v>0</v>
      </c>
      <c r="RH95" s="10">
        <v>0</v>
      </c>
      <c r="RI95" s="10">
        <v>0</v>
      </c>
      <c r="RJ95" s="10">
        <v>0</v>
      </c>
      <c r="RK95" s="10" t="s">
        <v>2318</v>
      </c>
      <c r="RL95" s="10" t="s">
        <v>2317</v>
      </c>
      <c r="RM95" s="10">
        <v>0</v>
      </c>
      <c r="RN95" s="10">
        <v>0</v>
      </c>
      <c r="RO95" s="10">
        <v>0</v>
      </c>
      <c r="RP95" s="10">
        <v>0</v>
      </c>
      <c r="RQ95" s="10" t="s">
        <v>1775</v>
      </c>
      <c r="RR95" s="10" t="s">
        <v>2317</v>
      </c>
      <c r="RS95" s="10" t="s">
        <v>2318</v>
      </c>
      <c r="RT95" s="10" t="s">
        <v>1775</v>
      </c>
      <c r="RU95" s="10">
        <v>49.54</v>
      </c>
      <c r="RV95" s="10">
        <v>102.22</v>
      </c>
      <c r="RW95" s="10">
        <v>239.41</v>
      </c>
      <c r="RX95" s="10">
        <v>192.56</v>
      </c>
      <c r="RY95" s="10">
        <v>0</v>
      </c>
      <c r="RZ95" s="10">
        <v>0</v>
      </c>
      <c r="SA95" s="10">
        <v>144.25</v>
      </c>
      <c r="SB95" s="10">
        <v>56.26</v>
      </c>
      <c r="SC95" s="10">
        <v>140.54</v>
      </c>
      <c r="SD95" s="10">
        <v>132.91</v>
      </c>
      <c r="SE95" s="10">
        <v>0</v>
      </c>
      <c r="SF95" s="10">
        <v>0</v>
      </c>
      <c r="SG95" s="10">
        <v>0</v>
      </c>
      <c r="SH95" s="10">
        <v>0</v>
      </c>
      <c r="SK95" s="10">
        <v>0</v>
      </c>
      <c r="SL95" s="10">
        <v>0</v>
      </c>
      <c r="SM95" s="10">
        <v>0</v>
      </c>
      <c r="SN95" s="10">
        <v>0</v>
      </c>
      <c r="SO95" s="10">
        <v>0</v>
      </c>
      <c r="SP95" s="10">
        <v>0</v>
      </c>
      <c r="SS95" s="10">
        <v>1</v>
      </c>
      <c r="ST95" s="10">
        <v>1</v>
      </c>
      <c r="SU95" s="10" t="s">
        <v>657</v>
      </c>
      <c r="SV95" s="10" t="s">
        <v>657</v>
      </c>
      <c r="TR95" s="10" t="s">
        <v>652</v>
      </c>
      <c r="TT95" s="10" t="s">
        <v>653</v>
      </c>
      <c r="TV95" s="10" t="s">
        <v>654</v>
      </c>
      <c r="UE95" s="10" t="s">
        <v>1775</v>
      </c>
      <c r="UF95" s="10" t="s">
        <v>1775</v>
      </c>
      <c r="UG95" s="10" t="s">
        <v>2318</v>
      </c>
      <c r="UH95" s="10" t="s">
        <v>2318</v>
      </c>
      <c r="UK95" s="10" t="s">
        <v>2318</v>
      </c>
      <c r="UL95" s="10" t="s">
        <v>1775</v>
      </c>
      <c r="UM95" s="10" t="s">
        <v>2317</v>
      </c>
      <c r="UN95" s="10" t="s">
        <v>2318</v>
      </c>
      <c r="UQ95" s="10" t="s">
        <v>645</v>
      </c>
      <c r="UR95" s="10" t="s">
        <v>645</v>
      </c>
      <c r="US95" s="10" t="s">
        <v>658</v>
      </c>
      <c r="UT95" s="10" t="s">
        <v>659</v>
      </c>
      <c r="UV95" s="10" t="s">
        <v>577</v>
      </c>
      <c r="UW95" s="10" t="s">
        <v>630</v>
      </c>
      <c r="UX95" s="10" t="s">
        <v>660</v>
      </c>
      <c r="UY95" s="10" t="s">
        <v>572</v>
      </c>
      <c r="UZ95" s="10" t="s">
        <v>661</v>
      </c>
      <c r="VA95" s="10" t="s">
        <v>662</v>
      </c>
      <c r="VB95" s="10" t="s">
        <v>572</v>
      </c>
    </row>
    <row r="96" spans="1:574" s="10" customFormat="1" x14ac:dyDescent="0.25">
      <c r="A96" s="10" t="s">
        <v>572</v>
      </c>
      <c r="B96" s="10" t="s">
        <v>2390</v>
      </c>
      <c r="C96" s="10">
        <v>999</v>
      </c>
      <c r="D96" s="10" t="s">
        <v>2391</v>
      </c>
      <c r="E96" s="12">
        <v>999</v>
      </c>
      <c r="F96" s="10" t="s">
        <v>576</v>
      </c>
      <c r="G96" s="10" t="s">
        <v>713</v>
      </c>
      <c r="H96" s="10" t="s">
        <v>577</v>
      </c>
      <c r="I96" s="10" t="s">
        <v>578</v>
      </c>
      <c r="J96" s="10" t="s">
        <v>578</v>
      </c>
      <c r="K96" s="10" t="s">
        <v>572</v>
      </c>
      <c r="M96" s="12">
        <v>75</v>
      </c>
      <c r="N96" s="10" t="s">
        <v>572</v>
      </c>
      <c r="Q96" s="10" t="s">
        <v>577</v>
      </c>
      <c r="T96" s="10" t="s">
        <v>572</v>
      </c>
      <c r="V96" s="11" t="s">
        <v>1829</v>
      </c>
      <c r="W96" s="10" t="s">
        <v>577</v>
      </c>
      <c r="X96" s="10">
        <v>310737020</v>
      </c>
      <c r="Y96" s="10">
        <v>310737020</v>
      </c>
      <c r="Z96" s="10" t="s">
        <v>577</v>
      </c>
      <c r="AA96" s="10" t="s">
        <v>581</v>
      </c>
      <c r="AB96" s="10" t="s">
        <v>581</v>
      </c>
      <c r="AC96" s="10" t="s">
        <v>572</v>
      </c>
      <c r="AD96" s="10" t="s">
        <v>582</v>
      </c>
      <c r="AE96" s="10" t="s">
        <v>582</v>
      </c>
      <c r="AF96" s="10" t="s">
        <v>572</v>
      </c>
      <c r="AG96" s="10" t="s">
        <v>583</v>
      </c>
      <c r="AH96" s="10" t="s">
        <v>583</v>
      </c>
      <c r="AI96" s="10" t="s">
        <v>572</v>
      </c>
      <c r="AL96" s="10" t="s">
        <v>577</v>
      </c>
      <c r="AO96" s="10" t="s">
        <v>572</v>
      </c>
      <c r="AP96" s="10">
        <v>2665</v>
      </c>
      <c r="AQ96" s="10">
        <v>550</v>
      </c>
      <c r="AR96" s="10" t="s">
        <v>577</v>
      </c>
      <c r="AS96" s="10" t="s">
        <v>586</v>
      </c>
      <c r="AT96" s="10" t="s">
        <v>586</v>
      </c>
      <c r="AU96" s="10" t="s">
        <v>572</v>
      </c>
      <c r="AV96" s="10" t="s">
        <v>587</v>
      </c>
      <c r="AW96" s="10" t="s">
        <v>587</v>
      </c>
      <c r="AX96" s="10" t="s">
        <v>577</v>
      </c>
      <c r="AY96" s="10" t="s">
        <v>588</v>
      </c>
      <c r="AZ96" s="10" t="s">
        <v>588</v>
      </c>
      <c r="BA96" s="10" t="s">
        <v>577</v>
      </c>
      <c r="BD96" s="10" t="s">
        <v>572</v>
      </c>
      <c r="BG96" s="10" t="s">
        <v>577</v>
      </c>
      <c r="BJ96" s="10" t="s">
        <v>572</v>
      </c>
      <c r="BM96" s="10" t="s">
        <v>572</v>
      </c>
      <c r="BP96" s="10" t="s">
        <v>572</v>
      </c>
      <c r="BS96" s="10" t="s">
        <v>577</v>
      </c>
      <c r="BU96" s="10">
        <v>149.9</v>
      </c>
      <c r="BV96" s="10">
        <v>231.46</v>
      </c>
      <c r="BW96" s="10">
        <v>20.37</v>
      </c>
      <c r="BX96" s="10">
        <v>30</v>
      </c>
      <c r="BY96" s="10">
        <v>30</v>
      </c>
      <c r="BZ96" s="10" t="s">
        <v>572</v>
      </c>
      <c r="CA96" s="11" t="s">
        <v>1835</v>
      </c>
      <c r="CB96" s="11" t="s">
        <v>1835</v>
      </c>
      <c r="CC96" s="10" t="s">
        <v>577</v>
      </c>
      <c r="CF96" s="10" t="s">
        <v>577</v>
      </c>
      <c r="CG96" s="10">
        <v>0</v>
      </c>
      <c r="CH96" s="10">
        <v>125</v>
      </c>
      <c r="CI96" s="10" t="s">
        <v>572</v>
      </c>
      <c r="CJ96" s="10">
        <v>450</v>
      </c>
      <c r="CK96" s="10">
        <v>134.06</v>
      </c>
      <c r="CL96" s="10" t="s">
        <v>572</v>
      </c>
      <c r="CM96" s="10">
        <v>450</v>
      </c>
      <c r="CN96" s="10">
        <v>134.06</v>
      </c>
      <c r="CO96" s="10" t="s">
        <v>572</v>
      </c>
      <c r="CP96" s="10">
        <v>125</v>
      </c>
      <c r="CQ96" s="10">
        <v>125</v>
      </c>
      <c r="CR96" s="10" t="s">
        <v>572</v>
      </c>
      <c r="CS96" s="10">
        <v>125</v>
      </c>
      <c r="CT96" s="10">
        <v>125</v>
      </c>
      <c r="CU96" s="10" t="s">
        <v>572</v>
      </c>
      <c r="CV96" s="10">
        <v>117.48</v>
      </c>
      <c r="CW96" s="10">
        <v>108.57</v>
      </c>
      <c r="CX96" s="10" t="s">
        <v>577</v>
      </c>
      <c r="CY96" s="10">
        <v>0</v>
      </c>
      <c r="CZ96" s="10">
        <v>125</v>
      </c>
      <c r="DA96" s="10" t="s">
        <v>577</v>
      </c>
      <c r="DB96" s="10">
        <v>61.43</v>
      </c>
      <c r="DC96" s="10">
        <v>265.38</v>
      </c>
      <c r="DD96" s="10" t="s">
        <v>577</v>
      </c>
      <c r="DE96" s="10">
        <v>225.68</v>
      </c>
      <c r="DF96" s="10">
        <v>171.29</v>
      </c>
      <c r="DG96" s="10" t="s">
        <v>577</v>
      </c>
      <c r="DJ96" s="10" t="s">
        <v>572</v>
      </c>
      <c r="DK96" s="10">
        <v>96.14</v>
      </c>
      <c r="DL96" s="10">
        <v>25.19</v>
      </c>
      <c r="DM96" s="10" t="s">
        <v>572</v>
      </c>
      <c r="DN96" s="10">
        <v>15.46</v>
      </c>
      <c r="DO96" s="10">
        <v>53.11</v>
      </c>
      <c r="DP96" s="10">
        <v>211.2</v>
      </c>
      <c r="DS96" s="10" t="s">
        <v>577</v>
      </c>
      <c r="DV96" s="10" t="s">
        <v>577</v>
      </c>
      <c r="DY96" s="10" t="s">
        <v>572</v>
      </c>
      <c r="EB96" s="10" t="s">
        <v>577</v>
      </c>
      <c r="EC96" s="10" t="s">
        <v>1775</v>
      </c>
      <c r="ED96" s="10" t="s">
        <v>2317</v>
      </c>
      <c r="EE96" s="10">
        <v>1479016</v>
      </c>
      <c r="EF96" s="10">
        <v>1479016</v>
      </c>
      <c r="EG96" s="10">
        <v>1740998</v>
      </c>
      <c r="EH96" s="10">
        <v>511355328560</v>
      </c>
      <c r="EI96" s="10" t="s">
        <v>1775</v>
      </c>
      <c r="EJ96" s="10" t="s">
        <v>2318</v>
      </c>
      <c r="EK96" s="10">
        <v>2</v>
      </c>
      <c r="EL96" s="10">
        <v>0</v>
      </c>
      <c r="EM96" s="10">
        <v>1</v>
      </c>
      <c r="EN96" s="10">
        <v>1</v>
      </c>
      <c r="EO96" s="10">
        <v>4336</v>
      </c>
      <c r="EP96" s="10">
        <v>4336</v>
      </c>
      <c r="EQ96" s="10" t="s">
        <v>607</v>
      </c>
      <c r="ER96" s="10" t="s">
        <v>607</v>
      </c>
      <c r="ES96" s="10" t="s">
        <v>608</v>
      </c>
      <c r="ET96" s="10" t="s">
        <v>608</v>
      </c>
      <c r="EW96" s="10">
        <v>0</v>
      </c>
      <c r="EX96" s="10">
        <v>0</v>
      </c>
      <c r="EY96" s="10" t="s">
        <v>1775</v>
      </c>
      <c r="EZ96" s="10" t="s">
        <v>1775</v>
      </c>
      <c r="FA96" s="10">
        <v>2</v>
      </c>
      <c r="FB96" s="10">
        <v>2</v>
      </c>
      <c r="FC96" s="10">
        <v>1</v>
      </c>
      <c r="FD96" s="10">
        <v>1</v>
      </c>
      <c r="FE96" s="10">
        <v>0</v>
      </c>
      <c r="FF96" s="10">
        <v>0</v>
      </c>
      <c r="FG96" s="10">
        <v>0</v>
      </c>
      <c r="FH96" s="10">
        <v>0</v>
      </c>
      <c r="FI96" s="10">
        <v>1</v>
      </c>
      <c r="FJ96" s="10">
        <v>1</v>
      </c>
      <c r="FK96" s="10">
        <v>0</v>
      </c>
      <c r="FL96" s="10">
        <v>0</v>
      </c>
      <c r="FM96" s="10" t="s">
        <v>2318</v>
      </c>
      <c r="FN96" s="10" t="s">
        <v>1775</v>
      </c>
      <c r="FO96" s="10">
        <v>3</v>
      </c>
      <c r="FP96" s="10">
        <v>3</v>
      </c>
      <c r="FS96" s="10">
        <v>262.99</v>
      </c>
      <c r="FT96" s="10">
        <v>262.99</v>
      </c>
      <c r="FY96" s="10">
        <v>1053847186</v>
      </c>
      <c r="FZ96" s="10">
        <v>1053847186</v>
      </c>
      <c r="GA96" s="10" t="s">
        <v>616</v>
      </c>
      <c r="GB96" s="10" t="s">
        <v>617</v>
      </c>
      <c r="GM96" s="10">
        <v>232.9</v>
      </c>
      <c r="GN96" s="10">
        <v>112.66</v>
      </c>
      <c r="GO96" s="10">
        <v>239.73</v>
      </c>
      <c r="GP96" s="10">
        <v>136.66</v>
      </c>
      <c r="GQ96" s="10" t="s">
        <v>576</v>
      </c>
      <c r="GR96" s="10" t="s">
        <v>576</v>
      </c>
      <c r="GS96" s="10" t="s">
        <v>620</v>
      </c>
      <c r="GT96" s="10" t="s">
        <v>620</v>
      </c>
      <c r="GU96" s="10" t="s">
        <v>621</v>
      </c>
      <c r="GV96" s="10" t="s">
        <v>621</v>
      </c>
      <c r="GW96" s="10" t="s">
        <v>622</v>
      </c>
      <c r="GX96" s="10" t="s">
        <v>622</v>
      </c>
      <c r="GY96" s="10" t="s">
        <v>623</v>
      </c>
      <c r="GZ96" s="10" t="s">
        <v>623</v>
      </c>
      <c r="HC96" s="10">
        <v>1</v>
      </c>
      <c r="HD96" s="10">
        <v>1</v>
      </c>
      <c r="HE96" s="10" t="s">
        <v>2318</v>
      </c>
      <c r="HF96" s="10" t="s">
        <v>2317</v>
      </c>
      <c r="HG96" s="10" t="s">
        <v>624</v>
      </c>
      <c r="HH96" s="10" t="s">
        <v>625</v>
      </c>
      <c r="HM96" s="10">
        <v>1479016</v>
      </c>
      <c r="HN96" s="10">
        <v>1479016</v>
      </c>
      <c r="HO96" s="10" t="s">
        <v>1775</v>
      </c>
      <c r="HP96" s="10" t="s">
        <v>2318</v>
      </c>
      <c r="HQ96" s="10" t="s">
        <v>627</v>
      </c>
      <c r="HR96" s="10" t="s">
        <v>627</v>
      </c>
      <c r="HS96" s="10" t="s">
        <v>1775</v>
      </c>
      <c r="HT96" s="10" t="s">
        <v>1775</v>
      </c>
      <c r="HU96" s="10" t="s">
        <v>587</v>
      </c>
      <c r="HV96" s="10" t="s">
        <v>587</v>
      </c>
      <c r="HW96" s="10">
        <v>225.29</v>
      </c>
      <c r="HX96" s="10">
        <v>2.4900000000000002</v>
      </c>
      <c r="HY96" s="10">
        <v>137.53</v>
      </c>
      <c r="HZ96" s="10">
        <v>92.62</v>
      </c>
      <c r="IA96" s="10">
        <v>1164464350</v>
      </c>
      <c r="IB96" s="10">
        <v>1164464350</v>
      </c>
      <c r="IC96" s="10">
        <v>2</v>
      </c>
      <c r="ID96" s="10">
        <v>2</v>
      </c>
      <c r="IE96" s="10" t="s">
        <v>630</v>
      </c>
      <c r="IF96" s="10" t="s">
        <v>630</v>
      </c>
      <c r="IG96" s="10">
        <v>0</v>
      </c>
      <c r="IH96" s="10">
        <v>0</v>
      </c>
      <c r="IK96" s="10">
        <v>10.199999999999999</v>
      </c>
      <c r="IL96" s="10">
        <v>10.199999999999999</v>
      </c>
      <c r="IM96" s="10">
        <v>98500</v>
      </c>
      <c r="IN96" s="10">
        <v>98500</v>
      </c>
      <c r="IO96" s="10" t="s">
        <v>632</v>
      </c>
      <c r="IP96" s="10" t="s">
        <v>632</v>
      </c>
      <c r="IS96" s="10" t="s">
        <v>2318</v>
      </c>
      <c r="IT96" s="10" t="s">
        <v>2317</v>
      </c>
      <c r="IW96" s="10" t="s">
        <v>2318</v>
      </c>
      <c r="IX96" s="10" t="s">
        <v>2318</v>
      </c>
      <c r="IY96" s="10" t="s">
        <v>2318</v>
      </c>
      <c r="IZ96" s="10" t="s">
        <v>2318</v>
      </c>
      <c r="JA96" s="10" t="s">
        <v>634</v>
      </c>
      <c r="JC96" s="10" t="s">
        <v>2317</v>
      </c>
      <c r="JD96" s="10" t="s">
        <v>2317</v>
      </c>
      <c r="JE96" s="10" t="s">
        <v>635</v>
      </c>
      <c r="JF96" s="10" t="s">
        <v>635</v>
      </c>
      <c r="JG96" s="10">
        <v>208.38</v>
      </c>
      <c r="JH96" s="10">
        <v>217.81</v>
      </c>
      <c r="JI96" s="10">
        <v>236.29</v>
      </c>
      <c r="JJ96" s="10">
        <v>202.56</v>
      </c>
      <c r="JK96" s="10">
        <v>0</v>
      </c>
      <c r="JL96" s="10">
        <v>0</v>
      </c>
      <c r="JM96" s="10">
        <v>157.09</v>
      </c>
      <c r="JN96" s="10">
        <v>199.9</v>
      </c>
      <c r="JO96" s="10">
        <v>271.68</v>
      </c>
      <c r="JP96" s="10">
        <v>163.96</v>
      </c>
      <c r="JQ96" s="10">
        <v>0</v>
      </c>
      <c r="JR96" s="10">
        <v>0</v>
      </c>
      <c r="JS96" s="10">
        <v>0.1</v>
      </c>
      <c r="JT96" s="10">
        <v>0.1</v>
      </c>
      <c r="JU96" s="10">
        <v>82.83</v>
      </c>
      <c r="JV96" s="10">
        <v>57.93</v>
      </c>
      <c r="JW96" s="10">
        <v>212.8</v>
      </c>
      <c r="JX96" s="10">
        <v>233.04</v>
      </c>
      <c r="JY96" s="10">
        <v>248.9</v>
      </c>
      <c r="JZ96" s="10">
        <v>299.10000000000002</v>
      </c>
      <c r="KA96" s="10">
        <v>0</v>
      </c>
      <c r="KB96" s="10">
        <v>0</v>
      </c>
      <c r="KC96" s="10">
        <v>0</v>
      </c>
      <c r="KD96" s="10">
        <v>0</v>
      </c>
      <c r="KE96" s="10">
        <v>0</v>
      </c>
      <c r="KF96" s="10">
        <v>0</v>
      </c>
      <c r="KG96" s="10">
        <v>1</v>
      </c>
      <c r="KH96" s="10">
        <v>1.0001</v>
      </c>
      <c r="KI96" s="10">
        <v>2</v>
      </c>
      <c r="KJ96" s="10">
        <v>2</v>
      </c>
      <c r="KK96" s="10">
        <v>133.26</v>
      </c>
      <c r="KL96" s="10">
        <v>73.180000000000007</v>
      </c>
      <c r="KM96" s="10">
        <v>150.55000000000001</v>
      </c>
      <c r="KN96" s="10">
        <v>138.88999999999999</v>
      </c>
      <c r="KO96" s="10">
        <v>1.28</v>
      </c>
      <c r="KP96" s="10">
        <v>1.69</v>
      </c>
      <c r="KQ96" s="10">
        <v>0</v>
      </c>
      <c r="KR96" s="10">
        <v>0</v>
      </c>
      <c r="KS96" s="10">
        <v>0</v>
      </c>
      <c r="KT96" s="10">
        <v>0</v>
      </c>
      <c r="KU96" s="10">
        <v>163.72999999999999</v>
      </c>
      <c r="KV96" s="10">
        <v>254.54</v>
      </c>
      <c r="KW96" s="10">
        <v>290.05</v>
      </c>
      <c r="KX96" s="10">
        <v>249.19</v>
      </c>
      <c r="LQ96" s="10">
        <v>0</v>
      </c>
      <c r="LR96" s="10">
        <v>0</v>
      </c>
      <c r="LY96" s="10">
        <v>0</v>
      </c>
      <c r="LZ96" s="10">
        <v>0</v>
      </c>
      <c r="ME96" s="10" t="s">
        <v>645</v>
      </c>
      <c r="MF96" s="10" t="s">
        <v>645</v>
      </c>
      <c r="MG96" s="10" t="s">
        <v>587</v>
      </c>
      <c r="MH96" s="10" t="s">
        <v>587</v>
      </c>
      <c r="MI96" s="10" t="s">
        <v>576</v>
      </c>
      <c r="MJ96" s="10" t="s">
        <v>576</v>
      </c>
      <c r="MK96" s="10">
        <v>230.62</v>
      </c>
      <c r="ML96" s="10">
        <v>210.38</v>
      </c>
      <c r="MQ96" s="10">
        <v>0</v>
      </c>
      <c r="MR96" s="10">
        <v>0</v>
      </c>
      <c r="MS96" s="10">
        <v>12.37</v>
      </c>
      <c r="MT96" s="10">
        <v>56.41</v>
      </c>
      <c r="NG96" s="10" t="s">
        <v>2318</v>
      </c>
      <c r="NH96" s="10" t="s">
        <v>1775</v>
      </c>
      <c r="NI96" s="10">
        <v>246</v>
      </c>
      <c r="NJ96" s="10">
        <v>123534</v>
      </c>
      <c r="NO96" s="10">
        <v>999</v>
      </c>
      <c r="NP96" s="10">
        <v>999</v>
      </c>
      <c r="NQ96" s="10">
        <v>75</v>
      </c>
      <c r="NR96" s="10">
        <v>75</v>
      </c>
      <c r="NS96" s="10">
        <v>0</v>
      </c>
      <c r="NT96" s="10">
        <v>0</v>
      </c>
      <c r="NU96" s="10">
        <v>0</v>
      </c>
      <c r="NV96" s="10">
        <v>0</v>
      </c>
      <c r="NW96" s="10">
        <v>0</v>
      </c>
      <c r="NX96" s="10">
        <v>0</v>
      </c>
      <c r="NY96" s="10">
        <v>0</v>
      </c>
      <c r="NZ96" s="10">
        <v>0</v>
      </c>
      <c r="OM96" s="10" t="s">
        <v>1775</v>
      </c>
      <c r="ON96" s="10" t="s">
        <v>2317</v>
      </c>
      <c r="OW96" s="10" t="s">
        <v>649</v>
      </c>
      <c r="OX96" s="10" t="s">
        <v>649</v>
      </c>
      <c r="PA96" s="10">
        <v>1</v>
      </c>
      <c r="PB96" s="10">
        <v>0</v>
      </c>
      <c r="PK96" s="10">
        <v>0</v>
      </c>
      <c r="PL96" s="10">
        <v>10.199999999999999</v>
      </c>
      <c r="PM96" s="10">
        <v>2.5</v>
      </c>
      <c r="PN96" s="10">
        <v>2.5</v>
      </c>
      <c r="PQ96" s="10" t="s">
        <v>2318</v>
      </c>
      <c r="PR96" s="10" t="s">
        <v>2318</v>
      </c>
      <c r="PU96" s="10">
        <v>0</v>
      </c>
      <c r="PV96" s="10">
        <v>0</v>
      </c>
      <c r="PW96" s="10">
        <v>0</v>
      </c>
      <c r="PX96" s="10">
        <v>0</v>
      </c>
      <c r="QC96" s="10">
        <v>134.49</v>
      </c>
      <c r="QD96" s="10">
        <v>266.77999999999997</v>
      </c>
      <c r="QF96" s="10">
        <v>1</v>
      </c>
      <c r="QH96" s="10" t="s">
        <v>652</v>
      </c>
      <c r="QJ96" s="10" t="s">
        <v>653</v>
      </c>
      <c r="QL96" s="10" t="s">
        <v>654</v>
      </c>
      <c r="QM96" s="10">
        <v>0</v>
      </c>
      <c r="QN96" s="10">
        <v>0</v>
      </c>
      <c r="QO96" s="10">
        <v>0</v>
      </c>
      <c r="QP96" s="10">
        <v>402.96</v>
      </c>
      <c r="QQ96" s="10">
        <v>176.98</v>
      </c>
      <c r="QR96" s="10">
        <v>59.19</v>
      </c>
      <c r="QS96" s="10">
        <v>0</v>
      </c>
      <c r="QT96" s="10">
        <v>0</v>
      </c>
      <c r="QU96" s="10">
        <v>4.03</v>
      </c>
      <c r="QV96" s="10">
        <v>4.03</v>
      </c>
      <c r="QW96" s="10">
        <v>1</v>
      </c>
      <c r="QX96" s="10">
        <v>0</v>
      </c>
      <c r="QY96" s="10">
        <v>2</v>
      </c>
      <c r="RA96" s="10">
        <v>235.18</v>
      </c>
      <c r="RB96" s="10">
        <v>280.45999999999998</v>
      </c>
      <c r="RC96" s="10">
        <v>125</v>
      </c>
      <c r="RD96" s="10">
        <v>125</v>
      </c>
      <c r="RE96" s="10" t="s">
        <v>1775</v>
      </c>
      <c r="RF96" s="10" t="s">
        <v>2317</v>
      </c>
      <c r="RG96" s="10">
        <v>0</v>
      </c>
      <c r="RH96" s="10">
        <v>0</v>
      </c>
      <c r="RI96" s="10">
        <v>0</v>
      </c>
      <c r="RJ96" s="10">
        <v>0</v>
      </c>
      <c r="RK96" s="10" t="s">
        <v>2317</v>
      </c>
      <c r="RL96" s="10" t="s">
        <v>1775</v>
      </c>
      <c r="RM96" s="10">
        <v>0</v>
      </c>
      <c r="RN96" s="10">
        <v>0</v>
      </c>
      <c r="RO96" s="10">
        <v>0</v>
      </c>
      <c r="RP96" s="10">
        <v>0</v>
      </c>
      <c r="RQ96" s="10" t="s">
        <v>1775</v>
      </c>
      <c r="RR96" s="10" t="s">
        <v>2317</v>
      </c>
      <c r="RS96" s="10" t="s">
        <v>2317</v>
      </c>
      <c r="RT96" s="10" t="s">
        <v>2318</v>
      </c>
      <c r="RU96" s="10">
        <v>293.52</v>
      </c>
      <c r="RV96" s="10">
        <v>284.81</v>
      </c>
      <c r="RW96" s="10">
        <v>278.58999999999997</v>
      </c>
      <c r="RX96" s="10">
        <v>263.17</v>
      </c>
      <c r="RY96" s="10">
        <v>0</v>
      </c>
      <c r="RZ96" s="10">
        <v>0</v>
      </c>
      <c r="SA96" s="10">
        <v>29.08</v>
      </c>
      <c r="SB96" s="10">
        <v>168.95</v>
      </c>
      <c r="SC96" s="10">
        <v>192.74</v>
      </c>
      <c r="SD96" s="10">
        <v>52.42</v>
      </c>
      <c r="SE96" s="10">
        <v>0</v>
      </c>
      <c r="SF96" s="10">
        <v>0</v>
      </c>
      <c r="SG96" s="10">
        <v>0</v>
      </c>
      <c r="SH96" s="10">
        <v>0</v>
      </c>
      <c r="SK96" s="10">
        <v>0</v>
      </c>
      <c r="SL96" s="10">
        <v>0</v>
      </c>
      <c r="SM96" s="10">
        <v>0</v>
      </c>
      <c r="SN96" s="10">
        <v>0</v>
      </c>
      <c r="SO96" s="10">
        <v>0</v>
      </c>
      <c r="SP96" s="10">
        <v>0</v>
      </c>
      <c r="SS96" s="10">
        <v>1</v>
      </c>
      <c r="ST96" s="10">
        <v>1</v>
      </c>
      <c r="SU96" s="10" t="s">
        <v>657</v>
      </c>
      <c r="SV96" s="10" t="s">
        <v>657</v>
      </c>
      <c r="TR96" s="10" t="s">
        <v>652</v>
      </c>
      <c r="TT96" s="10" t="s">
        <v>653</v>
      </c>
      <c r="TV96" s="10" t="s">
        <v>654</v>
      </c>
      <c r="UE96" s="10" t="s">
        <v>1775</v>
      </c>
      <c r="UF96" s="10" t="s">
        <v>2318</v>
      </c>
      <c r="UG96" s="10" t="s">
        <v>2318</v>
      </c>
      <c r="UH96" s="10" t="s">
        <v>2317</v>
      </c>
      <c r="UK96" s="10" t="s">
        <v>2317</v>
      </c>
      <c r="UL96" s="10" t="s">
        <v>2318</v>
      </c>
      <c r="UM96" s="10" t="s">
        <v>2318</v>
      </c>
      <c r="UN96" s="10" t="s">
        <v>2317</v>
      </c>
      <c r="UQ96" s="10" t="s">
        <v>645</v>
      </c>
      <c r="UR96" s="10" t="s">
        <v>645</v>
      </c>
      <c r="US96" s="10" t="s">
        <v>658</v>
      </c>
      <c r="UT96" s="10" t="s">
        <v>659</v>
      </c>
      <c r="UV96" s="10" t="s">
        <v>577</v>
      </c>
      <c r="UW96" s="10" t="s">
        <v>630</v>
      </c>
      <c r="UX96" s="10" t="s">
        <v>660</v>
      </c>
      <c r="UY96" s="10" t="s">
        <v>572</v>
      </c>
      <c r="UZ96" s="10" t="s">
        <v>661</v>
      </c>
      <c r="VA96" s="10" t="s">
        <v>662</v>
      </c>
      <c r="VB96" s="10" t="s">
        <v>577</v>
      </c>
    </row>
    <row r="97" spans="1:574" s="10" customFormat="1" x14ac:dyDescent="0.25">
      <c r="A97" s="10" t="s">
        <v>572</v>
      </c>
      <c r="B97" s="10" t="s">
        <v>2392</v>
      </c>
      <c r="C97" s="10">
        <v>999</v>
      </c>
      <c r="D97" s="10" t="s">
        <v>2393</v>
      </c>
      <c r="E97" s="12">
        <v>999</v>
      </c>
      <c r="F97" s="10" t="s">
        <v>576</v>
      </c>
      <c r="G97" s="10" t="s">
        <v>713</v>
      </c>
      <c r="H97" s="10" t="s">
        <v>572</v>
      </c>
      <c r="I97" s="10" t="s">
        <v>578</v>
      </c>
      <c r="J97" s="10" t="s">
        <v>578</v>
      </c>
      <c r="K97" s="10" t="s">
        <v>572</v>
      </c>
      <c r="M97" s="12">
        <v>75</v>
      </c>
      <c r="N97" s="10" t="s">
        <v>577</v>
      </c>
      <c r="Q97" s="10" t="s">
        <v>577</v>
      </c>
      <c r="T97" s="10" t="s">
        <v>572</v>
      </c>
      <c r="V97" s="11" t="s">
        <v>1829</v>
      </c>
      <c r="W97" s="10" t="s">
        <v>572</v>
      </c>
      <c r="X97" s="10">
        <v>310737020</v>
      </c>
      <c r="Y97" s="10">
        <v>310737020</v>
      </c>
      <c r="Z97" s="10" t="s">
        <v>572</v>
      </c>
      <c r="AA97" s="10" t="s">
        <v>581</v>
      </c>
      <c r="AB97" s="10" t="s">
        <v>581</v>
      </c>
      <c r="AC97" s="10" t="s">
        <v>572</v>
      </c>
      <c r="AD97" s="10" t="s">
        <v>582</v>
      </c>
      <c r="AE97" s="10" t="s">
        <v>582</v>
      </c>
      <c r="AF97" s="10" t="s">
        <v>572</v>
      </c>
      <c r="AG97" s="10" t="s">
        <v>583</v>
      </c>
      <c r="AH97" s="10" t="s">
        <v>583</v>
      </c>
      <c r="AI97" s="10" t="s">
        <v>572</v>
      </c>
      <c r="AL97" s="10" t="s">
        <v>572</v>
      </c>
      <c r="AO97" s="10" t="s">
        <v>577</v>
      </c>
      <c r="AP97" s="10">
        <v>2665</v>
      </c>
      <c r="AQ97" s="10">
        <v>550</v>
      </c>
      <c r="AR97" s="10" t="s">
        <v>577</v>
      </c>
      <c r="AS97" s="10" t="s">
        <v>586</v>
      </c>
      <c r="AT97" s="10" t="s">
        <v>586</v>
      </c>
      <c r="AU97" s="10" t="s">
        <v>577</v>
      </c>
      <c r="AV97" s="10" t="s">
        <v>587</v>
      </c>
      <c r="AW97" s="10" t="s">
        <v>587</v>
      </c>
      <c r="AX97" s="10" t="s">
        <v>577</v>
      </c>
      <c r="AY97" s="10" t="s">
        <v>588</v>
      </c>
      <c r="AZ97" s="10" t="s">
        <v>588</v>
      </c>
      <c r="BA97" s="10" t="s">
        <v>577</v>
      </c>
      <c r="BD97" s="10" t="s">
        <v>577</v>
      </c>
      <c r="BG97" s="10" t="s">
        <v>572</v>
      </c>
      <c r="BJ97" s="10" t="s">
        <v>577</v>
      </c>
      <c r="BM97" s="10" t="s">
        <v>577</v>
      </c>
      <c r="BP97" s="10" t="s">
        <v>572</v>
      </c>
      <c r="BS97" s="10" t="s">
        <v>577</v>
      </c>
      <c r="BU97" s="10">
        <v>128.34</v>
      </c>
      <c r="BV97" s="10">
        <v>49.48</v>
      </c>
      <c r="BW97" s="10">
        <v>138.65</v>
      </c>
      <c r="BX97" s="10">
        <v>30</v>
      </c>
      <c r="BY97" s="10">
        <v>30</v>
      </c>
      <c r="BZ97" s="10" t="s">
        <v>572</v>
      </c>
      <c r="CA97" s="11" t="s">
        <v>1835</v>
      </c>
      <c r="CB97" s="11" t="s">
        <v>1835</v>
      </c>
      <c r="CC97" s="10" t="s">
        <v>577</v>
      </c>
      <c r="CF97" s="10" t="s">
        <v>577</v>
      </c>
      <c r="CG97" s="10">
        <v>0</v>
      </c>
      <c r="CH97" s="10">
        <v>125</v>
      </c>
      <c r="CI97" s="10" t="s">
        <v>577</v>
      </c>
      <c r="CJ97" s="10">
        <v>450</v>
      </c>
      <c r="CK97" s="10">
        <v>134.06</v>
      </c>
      <c r="CL97" s="10" t="s">
        <v>572</v>
      </c>
      <c r="CM97" s="10">
        <v>450</v>
      </c>
      <c r="CN97" s="10">
        <v>134.06</v>
      </c>
      <c r="CO97" s="10" t="s">
        <v>577</v>
      </c>
      <c r="CP97" s="10">
        <v>125</v>
      </c>
      <c r="CQ97" s="10">
        <v>125</v>
      </c>
      <c r="CR97" s="10" t="s">
        <v>572</v>
      </c>
      <c r="CS97" s="10">
        <v>125</v>
      </c>
      <c r="CT97" s="10">
        <v>125</v>
      </c>
      <c r="CU97" s="10" t="s">
        <v>577</v>
      </c>
      <c r="CV97" s="10">
        <v>203.33</v>
      </c>
      <c r="CW97" s="10">
        <v>279.33999999999997</v>
      </c>
      <c r="CX97" s="10" t="s">
        <v>572</v>
      </c>
      <c r="CY97" s="10">
        <v>0</v>
      </c>
      <c r="CZ97" s="10">
        <v>125</v>
      </c>
      <c r="DA97" s="10" t="s">
        <v>572</v>
      </c>
      <c r="DB97" s="10">
        <v>257.18</v>
      </c>
      <c r="DC97" s="10">
        <v>212.59</v>
      </c>
      <c r="DD97" s="10" t="s">
        <v>572</v>
      </c>
      <c r="DE97" s="10">
        <v>277.52</v>
      </c>
      <c r="DF97" s="10">
        <v>94.49</v>
      </c>
      <c r="DG97" s="10" t="s">
        <v>572</v>
      </c>
      <c r="DJ97" s="10" t="s">
        <v>572</v>
      </c>
      <c r="DK97" s="10">
        <v>219.2</v>
      </c>
      <c r="DL97" s="10">
        <v>110.46</v>
      </c>
      <c r="DM97" s="10" t="s">
        <v>577</v>
      </c>
      <c r="DN97" s="10">
        <v>107.53</v>
      </c>
      <c r="DO97" s="10">
        <v>67.16</v>
      </c>
      <c r="DP97" s="10">
        <v>211.08</v>
      </c>
      <c r="DS97" s="10" t="s">
        <v>572</v>
      </c>
      <c r="DV97" s="10" t="s">
        <v>572</v>
      </c>
      <c r="DY97" s="10" t="s">
        <v>577</v>
      </c>
      <c r="EB97" s="10" t="s">
        <v>577</v>
      </c>
      <c r="EC97" s="10" t="s">
        <v>1775</v>
      </c>
      <c r="ED97" s="10" t="s">
        <v>2317</v>
      </c>
      <c r="EE97" s="10">
        <v>1479016</v>
      </c>
      <c r="EF97" s="10">
        <v>1479016</v>
      </c>
      <c r="EG97" s="10">
        <v>1740998</v>
      </c>
      <c r="EH97" s="10">
        <v>511355328560</v>
      </c>
      <c r="EI97" s="10" t="s">
        <v>2317</v>
      </c>
      <c r="EJ97" s="10" t="s">
        <v>2318</v>
      </c>
      <c r="EK97" s="10">
        <v>2</v>
      </c>
      <c r="EL97" s="10">
        <v>0</v>
      </c>
      <c r="EM97" s="10">
        <v>1</v>
      </c>
      <c r="EN97" s="10">
        <v>1</v>
      </c>
      <c r="EO97" s="10">
        <v>4336</v>
      </c>
      <c r="EP97" s="10">
        <v>4336</v>
      </c>
      <c r="EQ97" s="10" t="s">
        <v>607</v>
      </c>
      <c r="ER97" s="10" t="s">
        <v>607</v>
      </c>
      <c r="ES97" s="10" t="s">
        <v>608</v>
      </c>
      <c r="ET97" s="10" t="s">
        <v>608</v>
      </c>
      <c r="EW97" s="10">
        <v>0</v>
      </c>
      <c r="EX97" s="10">
        <v>0</v>
      </c>
      <c r="EY97" s="10" t="s">
        <v>2318</v>
      </c>
      <c r="EZ97" s="10" t="s">
        <v>1775</v>
      </c>
      <c r="FA97" s="10">
        <v>2</v>
      </c>
      <c r="FB97" s="10">
        <v>2</v>
      </c>
      <c r="FC97" s="10">
        <v>1</v>
      </c>
      <c r="FD97" s="10">
        <v>1</v>
      </c>
      <c r="FE97" s="10">
        <v>0</v>
      </c>
      <c r="FF97" s="10">
        <v>0</v>
      </c>
      <c r="FG97" s="10">
        <v>0</v>
      </c>
      <c r="FH97" s="10">
        <v>0</v>
      </c>
      <c r="FI97" s="10">
        <v>1</v>
      </c>
      <c r="FJ97" s="10">
        <v>1</v>
      </c>
      <c r="FK97" s="10">
        <v>0</v>
      </c>
      <c r="FL97" s="10">
        <v>0</v>
      </c>
      <c r="FM97" s="10" t="s">
        <v>1775</v>
      </c>
      <c r="FN97" s="10" t="s">
        <v>2317</v>
      </c>
      <c r="FO97" s="10">
        <v>3</v>
      </c>
      <c r="FP97" s="10">
        <v>3</v>
      </c>
      <c r="FS97" s="10">
        <v>262.99</v>
      </c>
      <c r="FT97" s="10">
        <v>262.99</v>
      </c>
      <c r="FY97" s="10">
        <v>1053847186</v>
      </c>
      <c r="FZ97" s="10">
        <v>1053847186</v>
      </c>
      <c r="GA97" s="10" t="s">
        <v>616</v>
      </c>
      <c r="GB97" s="10" t="s">
        <v>617</v>
      </c>
      <c r="GM97" s="10">
        <v>270.25</v>
      </c>
      <c r="GN97" s="10">
        <v>110.87</v>
      </c>
      <c r="GO97" s="10">
        <v>18.510000000000002</v>
      </c>
      <c r="GP97" s="10">
        <v>81.58</v>
      </c>
      <c r="GQ97" s="10" t="s">
        <v>576</v>
      </c>
      <c r="GR97" s="10" t="s">
        <v>576</v>
      </c>
      <c r="GS97" s="10" t="s">
        <v>620</v>
      </c>
      <c r="GT97" s="10" t="s">
        <v>620</v>
      </c>
      <c r="GU97" s="10" t="s">
        <v>621</v>
      </c>
      <c r="GV97" s="10" t="s">
        <v>621</v>
      </c>
      <c r="GW97" s="10" t="s">
        <v>622</v>
      </c>
      <c r="GX97" s="10" t="s">
        <v>622</v>
      </c>
      <c r="GY97" s="10" t="s">
        <v>623</v>
      </c>
      <c r="GZ97" s="10" t="s">
        <v>623</v>
      </c>
      <c r="HC97" s="10">
        <v>1</v>
      </c>
      <c r="HD97" s="10">
        <v>1</v>
      </c>
      <c r="HE97" s="10" t="s">
        <v>2317</v>
      </c>
      <c r="HF97" s="10" t="s">
        <v>1775</v>
      </c>
      <c r="HG97" s="10" t="s">
        <v>624</v>
      </c>
      <c r="HH97" s="10" t="s">
        <v>625</v>
      </c>
      <c r="HM97" s="10">
        <v>1479016</v>
      </c>
      <c r="HN97" s="10">
        <v>1479016</v>
      </c>
      <c r="HO97" s="10" t="s">
        <v>1775</v>
      </c>
      <c r="HP97" s="10" t="s">
        <v>1775</v>
      </c>
      <c r="HQ97" s="10" t="s">
        <v>627</v>
      </c>
      <c r="HR97" s="10" t="s">
        <v>627</v>
      </c>
      <c r="HS97" s="10" t="s">
        <v>2318</v>
      </c>
      <c r="HT97" s="10" t="s">
        <v>2317</v>
      </c>
      <c r="HU97" s="10" t="s">
        <v>587</v>
      </c>
      <c r="HV97" s="10" t="s">
        <v>587</v>
      </c>
      <c r="HW97" s="10">
        <v>11.84</v>
      </c>
      <c r="HX97" s="10">
        <v>10.67</v>
      </c>
      <c r="HY97" s="10">
        <v>154.38</v>
      </c>
      <c r="HZ97" s="10">
        <v>297.14</v>
      </c>
      <c r="IA97" s="10">
        <v>1164464350</v>
      </c>
      <c r="IB97" s="10">
        <v>1164464350</v>
      </c>
      <c r="IC97" s="10">
        <v>2</v>
      </c>
      <c r="ID97" s="10">
        <v>2</v>
      </c>
      <c r="IE97" s="10" t="s">
        <v>630</v>
      </c>
      <c r="IF97" s="10" t="s">
        <v>630</v>
      </c>
      <c r="IG97" s="10">
        <v>0</v>
      </c>
      <c r="IH97" s="10">
        <v>0</v>
      </c>
      <c r="IK97" s="10">
        <v>10.199999999999999</v>
      </c>
      <c r="IL97" s="10">
        <v>10.199999999999999</v>
      </c>
      <c r="IM97" s="10">
        <v>98500</v>
      </c>
      <c r="IN97" s="10">
        <v>98500</v>
      </c>
      <c r="IO97" s="10" t="s">
        <v>632</v>
      </c>
      <c r="IP97" s="10" t="s">
        <v>632</v>
      </c>
      <c r="IS97" s="10" t="s">
        <v>2318</v>
      </c>
      <c r="IT97" s="10" t="s">
        <v>1775</v>
      </c>
      <c r="IW97" s="10" t="s">
        <v>2317</v>
      </c>
      <c r="IX97" s="10" t="s">
        <v>1775</v>
      </c>
      <c r="IY97" s="10" t="s">
        <v>2318</v>
      </c>
      <c r="IZ97" s="10" t="s">
        <v>1775</v>
      </c>
      <c r="JA97" s="10" t="s">
        <v>634</v>
      </c>
      <c r="JC97" s="10" t="s">
        <v>1775</v>
      </c>
      <c r="JD97" s="10" t="s">
        <v>2317</v>
      </c>
      <c r="JE97" s="10" t="s">
        <v>635</v>
      </c>
      <c r="JF97" s="10" t="s">
        <v>635</v>
      </c>
      <c r="JG97" s="10">
        <v>109.02</v>
      </c>
      <c r="JH97" s="10">
        <v>245.14</v>
      </c>
      <c r="JI97" s="10">
        <v>154.04</v>
      </c>
      <c r="JJ97" s="10">
        <v>125.04</v>
      </c>
      <c r="JK97" s="10">
        <v>0</v>
      </c>
      <c r="JL97" s="10">
        <v>0</v>
      </c>
      <c r="JM97" s="10">
        <v>161.03</v>
      </c>
      <c r="JN97" s="10">
        <v>252.98</v>
      </c>
      <c r="JO97" s="10">
        <v>61.3</v>
      </c>
      <c r="JP97" s="10">
        <v>9.77</v>
      </c>
      <c r="JQ97" s="10">
        <v>0</v>
      </c>
      <c r="JR97" s="10">
        <v>0</v>
      </c>
      <c r="JS97" s="10">
        <v>0.1</v>
      </c>
      <c r="JT97" s="10">
        <v>0.1</v>
      </c>
      <c r="JU97" s="10">
        <v>42.66</v>
      </c>
      <c r="JV97" s="10">
        <v>45.16</v>
      </c>
      <c r="JW97" s="10">
        <v>203.46</v>
      </c>
      <c r="JX97" s="10">
        <v>130.05000000000001</v>
      </c>
      <c r="JY97" s="10">
        <v>43.12</v>
      </c>
      <c r="JZ97" s="10">
        <v>207.55</v>
      </c>
      <c r="KA97" s="10">
        <v>0</v>
      </c>
      <c r="KB97" s="10">
        <v>0</v>
      </c>
      <c r="KC97" s="10">
        <v>0</v>
      </c>
      <c r="KD97" s="10">
        <v>0</v>
      </c>
      <c r="KE97" s="10">
        <v>0</v>
      </c>
      <c r="KF97" s="10">
        <v>0</v>
      </c>
      <c r="KG97" s="10">
        <v>1</v>
      </c>
      <c r="KH97" s="10">
        <v>1.0001</v>
      </c>
      <c r="KI97" s="10">
        <v>2</v>
      </c>
      <c r="KJ97" s="10">
        <v>2</v>
      </c>
      <c r="KK97" s="10">
        <v>247.94</v>
      </c>
      <c r="KL97" s="10">
        <v>200.23</v>
      </c>
      <c r="KM97" s="10">
        <v>292.88</v>
      </c>
      <c r="KN97" s="10">
        <v>169.87</v>
      </c>
      <c r="KO97" s="10">
        <v>1.28</v>
      </c>
      <c r="KP97" s="10">
        <v>1.69</v>
      </c>
      <c r="KQ97" s="10">
        <v>0</v>
      </c>
      <c r="KR97" s="10">
        <v>0</v>
      </c>
      <c r="KS97" s="10">
        <v>0</v>
      </c>
      <c r="KT97" s="10">
        <v>0</v>
      </c>
      <c r="KU97" s="10">
        <v>151.43</v>
      </c>
      <c r="KV97" s="10">
        <v>15.94</v>
      </c>
      <c r="KW97" s="10">
        <v>239.05</v>
      </c>
      <c r="KX97" s="10">
        <v>128.02000000000001</v>
      </c>
      <c r="LQ97" s="10">
        <v>0</v>
      </c>
      <c r="LR97" s="10">
        <v>0</v>
      </c>
      <c r="LY97" s="10">
        <v>0</v>
      </c>
      <c r="LZ97" s="10">
        <v>0</v>
      </c>
      <c r="ME97" s="10" t="s">
        <v>645</v>
      </c>
      <c r="MF97" s="10" t="s">
        <v>645</v>
      </c>
      <c r="MG97" s="10" t="s">
        <v>587</v>
      </c>
      <c r="MH97" s="10" t="s">
        <v>587</v>
      </c>
      <c r="MI97" s="10" t="s">
        <v>576</v>
      </c>
      <c r="MJ97" s="10" t="s">
        <v>576</v>
      </c>
      <c r="MK97" s="10">
        <v>16.77</v>
      </c>
      <c r="ML97" s="10">
        <v>134.38</v>
      </c>
      <c r="MQ97" s="10">
        <v>0</v>
      </c>
      <c r="MR97" s="10">
        <v>0</v>
      </c>
      <c r="MS97" s="10">
        <v>112.14</v>
      </c>
      <c r="MT97" s="10">
        <v>32.39</v>
      </c>
      <c r="NG97" s="10" t="s">
        <v>2317</v>
      </c>
      <c r="NH97" s="10" t="s">
        <v>2317</v>
      </c>
      <c r="NI97" s="10">
        <v>246</v>
      </c>
      <c r="NJ97" s="10">
        <v>123534</v>
      </c>
      <c r="NO97" s="10">
        <v>999</v>
      </c>
      <c r="NP97" s="10">
        <v>999</v>
      </c>
      <c r="NQ97" s="10">
        <v>75</v>
      </c>
      <c r="NR97" s="10">
        <v>75</v>
      </c>
      <c r="NS97" s="10">
        <v>0</v>
      </c>
      <c r="NT97" s="10">
        <v>0</v>
      </c>
      <c r="NU97" s="10">
        <v>0</v>
      </c>
      <c r="NV97" s="10">
        <v>0</v>
      </c>
      <c r="NW97" s="10">
        <v>0</v>
      </c>
      <c r="NX97" s="10">
        <v>0</v>
      </c>
      <c r="NY97" s="10">
        <v>0</v>
      </c>
      <c r="NZ97" s="10">
        <v>0</v>
      </c>
      <c r="OM97" s="10" t="s">
        <v>2318</v>
      </c>
      <c r="ON97" s="10" t="s">
        <v>2317</v>
      </c>
      <c r="OW97" s="10" t="s">
        <v>649</v>
      </c>
      <c r="OX97" s="10" t="s">
        <v>649</v>
      </c>
      <c r="PA97" s="10">
        <v>1</v>
      </c>
      <c r="PB97" s="10">
        <v>0</v>
      </c>
      <c r="PK97" s="10">
        <v>0</v>
      </c>
      <c r="PL97" s="10">
        <v>10.199999999999999</v>
      </c>
      <c r="PM97" s="10">
        <v>2.5</v>
      </c>
      <c r="PN97" s="10">
        <v>2.5</v>
      </c>
      <c r="PQ97" s="10" t="s">
        <v>2317</v>
      </c>
      <c r="PR97" s="10" t="s">
        <v>2318</v>
      </c>
      <c r="PU97" s="10">
        <v>0</v>
      </c>
      <c r="PV97" s="10">
        <v>0</v>
      </c>
      <c r="PW97" s="10">
        <v>0</v>
      </c>
      <c r="PX97" s="10">
        <v>0</v>
      </c>
      <c r="QC97" s="10">
        <v>269.45999999999998</v>
      </c>
      <c r="QD97" s="10">
        <v>150.69</v>
      </c>
      <c r="QF97" s="10">
        <v>1</v>
      </c>
      <c r="QH97" s="10" t="s">
        <v>652</v>
      </c>
      <c r="QJ97" s="10" t="s">
        <v>653</v>
      </c>
      <c r="QL97" s="10" t="s">
        <v>654</v>
      </c>
      <c r="QM97" s="10">
        <v>0</v>
      </c>
      <c r="QN97" s="10">
        <v>0</v>
      </c>
      <c r="QO97" s="10">
        <v>0</v>
      </c>
      <c r="QP97" s="10">
        <v>402.96</v>
      </c>
      <c r="QQ97" s="10">
        <v>149.68</v>
      </c>
      <c r="QR97" s="10">
        <v>207.48</v>
      </c>
      <c r="QS97" s="10">
        <v>0</v>
      </c>
      <c r="QT97" s="10">
        <v>0</v>
      </c>
      <c r="QU97" s="10">
        <v>4.03</v>
      </c>
      <c r="QV97" s="10">
        <v>4.03</v>
      </c>
      <c r="QW97" s="10">
        <v>1</v>
      </c>
      <c r="QX97" s="10">
        <v>0</v>
      </c>
      <c r="QY97" s="10">
        <v>2</v>
      </c>
      <c r="RA97" s="10">
        <v>50.64</v>
      </c>
      <c r="RB97" s="10">
        <v>238.2</v>
      </c>
      <c r="RC97" s="10">
        <v>125</v>
      </c>
      <c r="RD97" s="10">
        <v>125</v>
      </c>
      <c r="RE97" s="10" t="s">
        <v>2318</v>
      </c>
      <c r="RF97" s="10" t="s">
        <v>2317</v>
      </c>
      <c r="RG97" s="10">
        <v>0</v>
      </c>
      <c r="RH97" s="10">
        <v>0</v>
      </c>
      <c r="RI97" s="10">
        <v>0</v>
      </c>
      <c r="RJ97" s="10">
        <v>0</v>
      </c>
      <c r="RK97" s="10" t="s">
        <v>2318</v>
      </c>
      <c r="RL97" s="10" t="s">
        <v>2317</v>
      </c>
      <c r="RM97" s="10">
        <v>0</v>
      </c>
      <c r="RN97" s="10">
        <v>0</v>
      </c>
      <c r="RO97" s="10">
        <v>0</v>
      </c>
      <c r="RP97" s="10">
        <v>0</v>
      </c>
      <c r="RQ97" s="10" t="s">
        <v>2318</v>
      </c>
      <c r="RR97" s="10" t="s">
        <v>1775</v>
      </c>
      <c r="RS97" s="10" t="s">
        <v>2317</v>
      </c>
      <c r="RT97" s="10" t="s">
        <v>2318</v>
      </c>
      <c r="RU97" s="10">
        <v>10.1</v>
      </c>
      <c r="RV97" s="10">
        <v>180.7</v>
      </c>
      <c r="RW97" s="10">
        <v>27.96</v>
      </c>
      <c r="RX97" s="10">
        <v>101.81</v>
      </c>
      <c r="RY97" s="10">
        <v>0</v>
      </c>
      <c r="RZ97" s="10">
        <v>0</v>
      </c>
      <c r="SA97" s="10">
        <v>157.35</v>
      </c>
      <c r="SB97" s="10">
        <v>10.3</v>
      </c>
      <c r="SC97" s="10">
        <v>174.1</v>
      </c>
      <c r="SD97" s="10">
        <v>111.57</v>
      </c>
      <c r="SE97" s="10">
        <v>0</v>
      </c>
      <c r="SF97" s="10">
        <v>0</v>
      </c>
      <c r="SG97" s="10">
        <v>0</v>
      </c>
      <c r="SH97" s="10">
        <v>0</v>
      </c>
      <c r="SK97" s="10">
        <v>0</v>
      </c>
      <c r="SL97" s="10">
        <v>0</v>
      </c>
      <c r="SM97" s="10">
        <v>0</v>
      </c>
      <c r="SN97" s="10">
        <v>0</v>
      </c>
      <c r="SO97" s="10">
        <v>0</v>
      </c>
      <c r="SP97" s="10">
        <v>0</v>
      </c>
      <c r="SS97" s="10">
        <v>1</v>
      </c>
      <c r="ST97" s="10">
        <v>1</v>
      </c>
      <c r="SU97" s="10" t="s">
        <v>657</v>
      </c>
      <c r="SV97" s="10" t="s">
        <v>657</v>
      </c>
      <c r="TR97" s="10" t="s">
        <v>652</v>
      </c>
      <c r="TT97" s="10" t="s">
        <v>653</v>
      </c>
      <c r="TV97" s="10" t="s">
        <v>654</v>
      </c>
      <c r="UE97" s="10" t="s">
        <v>2318</v>
      </c>
      <c r="UF97" s="10" t="s">
        <v>2317</v>
      </c>
      <c r="UG97" s="10" t="s">
        <v>1775</v>
      </c>
      <c r="UH97" s="10" t="s">
        <v>1775</v>
      </c>
      <c r="UK97" s="10" t="s">
        <v>1775</v>
      </c>
      <c r="UL97" s="10" t="s">
        <v>1775</v>
      </c>
      <c r="UM97" s="10" t="s">
        <v>2317</v>
      </c>
      <c r="UN97" s="10" t="s">
        <v>2317</v>
      </c>
      <c r="UQ97" s="10" t="s">
        <v>645</v>
      </c>
      <c r="UR97" s="10" t="s">
        <v>645</v>
      </c>
      <c r="US97" s="10" t="s">
        <v>658</v>
      </c>
      <c r="UT97" s="10" t="s">
        <v>659</v>
      </c>
      <c r="UV97" s="10" t="s">
        <v>572</v>
      </c>
      <c r="UW97" s="10" t="s">
        <v>630</v>
      </c>
      <c r="UX97" s="10" t="s">
        <v>660</v>
      </c>
      <c r="UY97" s="10" t="s">
        <v>577</v>
      </c>
      <c r="UZ97" s="10" t="s">
        <v>661</v>
      </c>
      <c r="VA97" s="10" t="s">
        <v>662</v>
      </c>
      <c r="VB97" s="10" t="s">
        <v>577</v>
      </c>
    </row>
  </sheetData>
  <autoFilter ref="A1:VB97" xr:uid="{98173ECC-AB70-43EB-8F73-5411A29F632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Patil</dc:creator>
  <cp:lastModifiedBy>Kunal Patil</cp:lastModifiedBy>
  <dcterms:created xsi:type="dcterms:W3CDTF">2025-06-20T13:46:02Z</dcterms:created>
  <dcterms:modified xsi:type="dcterms:W3CDTF">2025-07-08T17:42:59Z</dcterms:modified>
</cp:coreProperties>
</file>