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7" sheetId="7" r:id="rId2"/>
    <sheet name="Sheet8" sheetId="8" r:id="rId3"/>
    <sheet name="Sheet6" sheetId="6" r:id="rId4"/>
    <sheet name="Sheet5" sheetId="5" r:id="rId5"/>
    <sheet name="Sheet10" sheetId="10" r:id="rId6"/>
    <sheet name="Sheet9" sheetId="9" r:id="rId7"/>
    <sheet name="Chart1" sheetId="11" r:id="rId8"/>
    <sheet name="Sheet2" sheetId="2" r:id="rId9"/>
    <sheet name="Chart2" sheetId="12" r:id="rId10"/>
    <sheet name="Sheet3" sheetId="3" r:id="rId11"/>
    <sheet name="Sheet4" sheetId="4" r:id="rId12"/>
  </sheets>
  <calcPr calcId="125725"/>
  <pivotCaches>
    <pivotCache cacheId="0" r:id="rId13"/>
    <pivotCache cacheId="1" r:id="rId14"/>
    <pivotCache cacheId="2" r:id="rId15"/>
  </pivotCaches>
</workbook>
</file>

<file path=xl/calcChain.xml><?xml version="1.0" encoding="utf-8"?>
<calcChain xmlns="http://schemas.openxmlformats.org/spreadsheetml/2006/main">
  <c r="L18" i="4"/>
  <c r="M15"/>
  <c r="Q15"/>
  <c r="M20"/>
  <c r="M19"/>
  <c r="M18"/>
  <c r="M17"/>
  <c r="M16"/>
  <c r="L17"/>
  <c r="L19"/>
  <c r="L20"/>
  <c r="L16"/>
  <c r="L15"/>
  <c r="I22"/>
  <c r="H22"/>
  <c r="G22"/>
  <c r="F22"/>
  <c r="E22"/>
  <c r="D22"/>
  <c r="I21"/>
  <c r="H21"/>
  <c r="G21"/>
  <c r="F21"/>
  <c r="E21"/>
  <c r="D21"/>
  <c r="I20"/>
  <c r="H20"/>
  <c r="G20"/>
  <c r="F20"/>
  <c r="E20"/>
  <c r="D20"/>
  <c r="I19"/>
  <c r="H19"/>
  <c r="G19"/>
  <c r="F19"/>
  <c r="E19"/>
  <c r="D19"/>
  <c r="I18"/>
  <c r="H18"/>
  <c r="G18"/>
  <c r="F18"/>
  <c r="E18"/>
  <c r="D18"/>
  <c r="I17"/>
  <c r="H17"/>
  <c r="G17"/>
  <c r="F17"/>
  <c r="E17"/>
  <c r="D17"/>
  <c r="I16"/>
  <c r="H16"/>
  <c r="G16"/>
  <c r="F16"/>
  <c r="E16"/>
  <c r="D16"/>
  <c r="I15"/>
  <c r="H15"/>
  <c r="G15"/>
  <c r="F15"/>
  <c r="E15"/>
  <c r="D15"/>
  <c r="Q16" s="1"/>
  <c r="I14"/>
  <c r="H14"/>
  <c r="G14"/>
  <c r="F14"/>
  <c r="E14"/>
  <c r="D14"/>
  <c r="I13"/>
  <c r="H13"/>
  <c r="G13"/>
  <c r="F13"/>
  <c r="E13"/>
  <c r="D13"/>
  <c r="I12"/>
  <c r="H12"/>
  <c r="G12"/>
  <c r="F12"/>
  <c r="E12"/>
  <c r="D12"/>
  <c r="I11"/>
  <c r="H11"/>
  <c r="G11"/>
  <c r="F11"/>
  <c r="E11"/>
  <c r="D11"/>
  <c r="I10"/>
  <c r="H10"/>
  <c r="G10"/>
  <c r="F10"/>
  <c r="E10"/>
  <c r="D10"/>
  <c r="I9"/>
  <c r="H9"/>
  <c r="G9"/>
  <c r="F9"/>
  <c r="E9"/>
  <c r="D9"/>
  <c r="G21" i="2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H20"/>
  <c r="I20"/>
  <c r="J20"/>
  <c r="G20"/>
  <c r="G19"/>
  <c r="H19"/>
  <c r="I19"/>
  <c r="J19"/>
  <c r="F21"/>
  <c r="F22"/>
  <c r="F23"/>
  <c r="F24"/>
  <c r="F25"/>
  <c r="F26"/>
  <c r="F27"/>
  <c r="F28"/>
  <c r="F29"/>
  <c r="F30"/>
  <c r="F31"/>
  <c r="F32"/>
  <c r="F20"/>
  <c r="F19"/>
  <c r="E21"/>
  <c r="E22"/>
  <c r="E23"/>
  <c r="E24"/>
  <c r="E25"/>
  <c r="E26"/>
  <c r="E27"/>
  <c r="E28"/>
  <c r="E29"/>
  <c r="E30"/>
  <c r="E31"/>
  <c r="E32"/>
  <c r="E20"/>
  <c r="E19"/>
  <c r="N15" i="4" l="1"/>
  <c r="Q17"/>
  <c r="N17"/>
  <c r="G84" i="1"/>
  <c r="H84"/>
  <c r="G86"/>
  <c r="G85"/>
  <c r="F84"/>
  <c r="F85"/>
  <c r="F86"/>
  <c r="C65" l="1"/>
  <c r="E65"/>
  <c r="F65"/>
  <c r="G65"/>
  <c r="H65"/>
  <c r="I65"/>
  <c r="J65"/>
  <c r="C66"/>
  <c r="E66"/>
  <c r="F66"/>
  <c r="G66"/>
  <c r="H66"/>
  <c r="I66"/>
  <c r="J66"/>
  <c r="C67"/>
  <c r="E67"/>
  <c r="F67"/>
  <c r="G67"/>
  <c r="H67"/>
  <c r="I67"/>
  <c r="J67"/>
  <c r="C68"/>
  <c r="E68"/>
  <c r="F68"/>
  <c r="G68"/>
  <c r="H68"/>
  <c r="I68"/>
  <c r="J68"/>
  <c r="C69"/>
  <c r="E69"/>
  <c r="F69"/>
  <c r="G69"/>
  <c r="H69"/>
  <c r="I69"/>
  <c r="J69"/>
  <c r="E64"/>
  <c r="F64"/>
  <c r="G64"/>
  <c r="H64"/>
  <c r="I64"/>
  <c r="J64"/>
  <c r="C64"/>
  <c r="J57"/>
  <c r="J58"/>
  <c r="J59"/>
  <c r="J60"/>
  <c r="J56"/>
  <c r="C53"/>
  <c r="C54"/>
  <c r="C55"/>
  <c r="C56"/>
  <c r="C57"/>
  <c r="C58"/>
  <c r="C59"/>
  <c r="C52"/>
  <c r="B53"/>
  <c r="B54"/>
  <c r="B55"/>
  <c r="B56"/>
  <c r="B57"/>
  <c r="B58"/>
  <c r="B59"/>
  <c r="B52"/>
  <c r="F57" l="1"/>
  <c r="E52"/>
  <c r="E53"/>
  <c r="E58"/>
  <c r="E55"/>
  <c r="E56"/>
  <c r="E54"/>
  <c r="E59"/>
  <c r="F59"/>
  <c r="F55"/>
  <c r="F58"/>
  <c r="F54"/>
  <c r="F53"/>
  <c r="F56"/>
  <c r="F52"/>
  <c r="E57"/>
  <c r="C29"/>
  <c r="E29"/>
  <c r="C30"/>
  <c r="E30"/>
  <c r="F30"/>
  <c r="G30"/>
  <c r="H30"/>
  <c r="I30"/>
  <c r="J30"/>
  <c r="K30"/>
  <c r="L30"/>
  <c r="C31"/>
  <c r="E31"/>
  <c r="F31"/>
  <c r="G31"/>
  <c r="H31"/>
  <c r="I31"/>
  <c r="J31"/>
  <c r="K31"/>
  <c r="L31"/>
  <c r="C32"/>
  <c r="E32"/>
  <c r="F32"/>
  <c r="G32"/>
  <c r="H32"/>
  <c r="I32"/>
  <c r="J32"/>
  <c r="K32"/>
  <c r="L32"/>
  <c r="C33"/>
  <c r="E33"/>
  <c r="F33"/>
  <c r="G33"/>
  <c r="H33"/>
  <c r="I33"/>
  <c r="J33"/>
  <c r="K33"/>
  <c r="L33"/>
  <c r="C34"/>
  <c r="E34"/>
  <c r="F34"/>
  <c r="G34"/>
  <c r="H34"/>
  <c r="I34"/>
  <c r="J34"/>
  <c r="K34"/>
  <c r="L34"/>
  <c r="C35"/>
  <c r="E35"/>
  <c r="F35"/>
  <c r="G35"/>
  <c r="H35"/>
  <c r="I35"/>
  <c r="J35"/>
  <c r="K35"/>
  <c r="L35"/>
  <c r="C36"/>
  <c r="E36"/>
  <c r="F36"/>
  <c r="G36"/>
  <c r="H36"/>
  <c r="I36"/>
  <c r="J36"/>
  <c r="K36"/>
  <c r="L36"/>
  <c r="C37"/>
  <c r="E37"/>
  <c r="F37"/>
  <c r="G37"/>
  <c r="H37"/>
  <c r="I37"/>
  <c r="J37"/>
  <c r="K37"/>
  <c r="L37"/>
  <c r="F29"/>
  <c r="G29"/>
  <c r="H29"/>
  <c r="I29"/>
  <c r="J29"/>
  <c r="K29"/>
  <c r="L29"/>
  <c r="E17"/>
  <c r="E18"/>
  <c r="E19"/>
  <c r="E20"/>
  <c r="E21"/>
  <c r="E22"/>
  <c r="E23"/>
  <c r="B24"/>
  <c r="E16"/>
  <c r="E24" s="1"/>
  <c r="C17"/>
  <c r="C18"/>
  <c r="C19"/>
  <c r="C20"/>
  <c r="C21"/>
  <c r="C22"/>
  <c r="C23"/>
  <c r="C24" s="1"/>
  <c r="C16"/>
  <c r="E12" l="1"/>
  <c r="E11"/>
  <c r="E10"/>
  <c r="E9"/>
  <c r="E8"/>
  <c r="E4"/>
  <c r="E5"/>
  <c r="E6"/>
  <c r="E3"/>
  <c r="E7"/>
  <c r="E2"/>
</calcChain>
</file>

<file path=xl/sharedStrings.xml><?xml version="1.0" encoding="utf-8"?>
<sst xmlns="http://schemas.openxmlformats.org/spreadsheetml/2006/main" count="265" uniqueCount="100">
  <si>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</si>
  <si>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</si>
  <si>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</si>
  <si>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</si>
  <si>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</si>
  <si>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</si>
  <si>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</si>
  <si>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</si>
  <si>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</si>
  <si>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</si>
  <si>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</si>
  <si>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Name</t>
  </si>
  <si>
    <t>Month</t>
  </si>
  <si>
    <t>Total revenue</t>
  </si>
  <si>
    <t>Total expenses</t>
  </si>
  <si>
    <t>Net income</t>
  </si>
  <si>
    <t>Grand total</t>
  </si>
  <si>
    <t>percentage</t>
  </si>
  <si>
    <t>max score</t>
  </si>
  <si>
    <t>pavan kuamr</t>
  </si>
  <si>
    <t>naveen</t>
  </si>
  <si>
    <t>praveen</t>
  </si>
  <si>
    <t>bharath</t>
  </si>
  <si>
    <t xml:space="preserve">somu </t>
  </si>
  <si>
    <t>venkatsulu</t>
  </si>
  <si>
    <t>dehel</t>
  </si>
  <si>
    <t>percentage1</t>
  </si>
  <si>
    <t>naveek</t>
  </si>
  <si>
    <t>Total</t>
  </si>
  <si>
    <t>Rowheaders</t>
  </si>
  <si>
    <t>MULTIPLICATION  Table</t>
  </si>
  <si>
    <t xml:space="preserve">                                                                                                  Coiumn                                                                                                                                                               </t>
  </si>
  <si>
    <t>column</t>
  </si>
  <si>
    <t>Numbers</t>
  </si>
  <si>
    <t>Text</t>
  </si>
  <si>
    <t>Dates</t>
  </si>
  <si>
    <t>Mon</t>
  </si>
  <si>
    <t>Tue</t>
  </si>
  <si>
    <t>Wed</t>
  </si>
  <si>
    <t>Thu</t>
  </si>
  <si>
    <t>Fri</t>
  </si>
  <si>
    <t>Sat</t>
  </si>
  <si>
    <t>Sun</t>
  </si>
  <si>
    <t>Total expenese</t>
  </si>
  <si>
    <t>NetIncome</t>
  </si>
  <si>
    <t>net</t>
  </si>
  <si>
    <t>grande total</t>
  </si>
  <si>
    <t>pavan</t>
  </si>
  <si>
    <t>naresh</t>
  </si>
  <si>
    <t>chinna</t>
  </si>
  <si>
    <t>maxscore</t>
  </si>
  <si>
    <t>bindu</t>
  </si>
  <si>
    <t>rownumber</t>
  </si>
  <si>
    <t>multipaction</t>
  </si>
  <si>
    <t>mixrefence</t>
  </si>
  <si>
    <t>name</t>
  </si>
  <si>
    <t>kumar</t>
  </si>
  <si>
    <t>tiger</t>
  </si>
  <si>
    <t>surename</t>
  </si>
  <si>
    <t>karla</t>
  </si>
  <si>
    <t>kanth</t>
  </si>
  <si>
    <t>sanka</t>
  </si>
  <si>
    <t>prodution</t>
  </si>
  <si>
    <t>mech</t>
  </si>
  <si>
    <t>btech</t>
  </si>
  <si>
    <t>mtceh</t>
  </si>
  <si>
    <t>SBIN</t>
  </si>
  <si>
    <t>KOTAK</t>
  </si>
  <si>
    <t>ICICS</t>
  </si>
  <si>
    <t>BAR</t>
  </si>
  <si>
    <t>SIB</t>
  </si>
  <si>
    <t>MMSA</t>
  </si>
  <si>
    <t>SAL</t>
  </si>
  <si>
    <t>DESCOMNT</t>
  </si>
  <si>
    <t>PERCENT</t>
  </si>
  <si>
    <t>TOTAL</t>
  </si>
  <si>
    <t>MONTHSAL</t>
  </si>
  <si>
    <t>YEARSAL</t>
  </si>
  <si>
    <t>NAME</t>
  </si>
  <si>
    <t>date</t>
  </si>
  <si>
    <t>Row Labels</t>
  </si>
  <si>
    <t>Grand Total</t>
  </si>
  <si>
    <t>Sum of SAL</t>
  </si>
  <si>
    <t>Sum of PERCENT</t>
  </si>
  <si>
    <t>Sum of TOTAL</t>
  </si>
  <si>
    <t>Count of SAL</t>
  </si>
  <si>
    <t>(blank)</t>
  </si>
  <si>
    <t>Count of DESCOMNT</t>
  </si>
  <si>
    <t>Count of TOTAL</t>
  </si>
  <si>
    <t>Count of MONTHSAL</t>
  </si>
  <si>
    <t>Sum of YEARSAL</t>
  </si>
  <si>
    <t>Qtr1</t>
  </si>
  <si>
    <t>Jan</t>
  </si>
  <si>
    <t xml:space="preserve">data </t>
  </si>
  <si>
    <t>total</t>
  </si>
  <si>
    <t>sal</t>
  </si>
  <si>
    <t>sno</t>
  </si>
  <si>
    <t>vlookup</t>
  </si>
  <si>
    <t>index</t>
  </si>
  <si>
    <t>match</t>
  </si>
</sst>
</file>

<file path=xl/styles.xml><?xml version="1.0" encoding="utf-8"?>
<styleSheet xmlns="http://schemas.openxmlformats.org/spreadsheetml/2006/main">
  <numFmts count="4">
    <numFmt numFmtId="164" formatCode="[$-F800]dddd\,\ mmmm\ dd\,\ yyyy"/>
    <numFmt numFmtId="165" formatCode="[$$-1409]#,##0.00"/>
    <numFmt numFmtId="166" formatCode="[$$-1409]#,##0"/>
    <numFmt numFmtId="167" formatCode="0.0"/>
  </numFmts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4" fontId="0" fillId="0" borderId="0" xfId="0" applyNumberFormat="1"/>
    <xf numFmtId="0" fontId="0" fillId="8" borderId="0" xfId="0" applyFill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0" fontId="0" fillId="0" borderId="0" xfId="0" applyNumberFormat="1"/>
    <xf numFmtId="0" fontId="3" fillId="4" borderId="0" xfId="0" applyFont="1" applyFill="1"/>
    <xf numFmtId="0" fontId="0" fillId="3" borderId="0" xfId="0" applyFill="1" applyAlignment="1">
      <alignment horizontal="center" vertical="top" textRotation="255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chartsheet" Target="chartsheets/sheet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Sheet2!$E$11</c:f>
              <c:strCache>
                <c:ptCount val="1"/>
                <c:pt idx="0">
                  <c:v>SAL</c:v>
                </c:pt>
              </c:strCache>
            </c:strRef>
          </c:tx>
          <c:cat>
            <c:multiLvlStrRef>
              <c:f>Sheet2!$C$12:$D$32</c:f>
              <c:multiLvlStrCache>
                <c:ptCount val="21"/>
                <c:lvl>
                  <c:pt idx="0">
                    <c:v>SBIN</c:v>
                  </c:pt>
                  <c:pt idx="1">
                    <c:v>KOTAK</c:v>
                  </c:pt>
                  <c:pt idx="2">
                    <c:v>ICICS</c:v>
                  </c:pt>
                  <c:pt idx="3">
                    <c:v>BAR</c:v>
                  </c:pt>
                  <c:pt idx="4">
                    <c:v>ICICS</c:v>
                  </c:pt>
                  <c:pt idx="5">
                    <c:v>SIB</c:v>
                  </c:pt>
                  <c:pt idx="6">
                    <c:v>MMSA</c:v>
                  </c:pt>
                  <c:pt idx="7">
                    <c:v>SBIN</c:v>
                  </c:pt>
                  <c:pt idx="8">
                    <c:v>KOTAK</c:v>
                  </c:pt>
                  <c:pt idx="9">
                    <c:v>ICICS</c:v>
                  </c:pt>
                  <c:pt idx="10">
                    <c:v>BAR</c:v>
                  </c:pt>
                  <c:pt idx="11">
                    <c:v>ICICS</c:v>
                  </c:pt>
                  <c:pt idx="12">
                    <c:v>SIB</c:v>
                  </c:pt>
                  <c:pt idx="13">
                    <c:v>MMSA</c:v>
                  </c:pt>
                  <c:pt idx="14">
                    <c:v>SBIN</c:v>
                  </c:pt>
                  <c:pt idx="15">
                    <c:v>KOTAK</c:v>
                  </c:pt>
                  <c:pt idx="16">
                    <c:v>ICICS</c:v>
                  </c:pt>
                  <c:pt idx="17">
                    <c:v>BAR</c:v>
                  </c:pt>
                  <c:pt idx="18">
                    <c:v>ICICS</c:v>
                  </c:pt>
                  <c:pt idx="19">
                    <c:v>SIB</c:v>
                  </c:pt>
                  <c:pt idx="20">
                    <c:v>MMSA</c:v>
                  </c:pt>
                </c:lvl>
                <c:lvl>
                  <c:pt idx="0">
                    <c:v>01-01-2019</c:v>
                  </c:pt>
                  <c:pt idx="1">
                    <c:v>02-01-2019</c:v>
                  </c:pt>
                  <c:pt idx="2">
                    <c:v>03-01-2019</c:v>
                  </c:pt>
                  <c:pt idx="3">
                    <c:v>04-01-2019</c:v>
                  </c:pt>
                  <c:pt idx="4">
                    <c:v>05-01-2019</c:v>
                  </c:pt>
                  <c:pt idx="5">
                    <c:v>06-01-2019</c:v>
                  </c:pt>
                  <c:pt idx="6">
                    <c:v>07-01-2019</c:v>
                  </c:pt>
                  <c:pt idx="7">
                    <c:v>08-01-2019</c:v>
                  </c:pt>
                  <c:pt idx="8">
                    <c:v>09-01-2019</c:v>
                  </c:pt>
                  <c:pt idx="9">
                    <c:v>10-01-2019</c:v>
                  </c:pt>
                  <c:pt idx="10">
                    <c:v>11-01-2019</c:v>
                  </c:pt>
                  <c:pt idx="11">
                    <c:v>12-01-2019</c:v>
                  </c:pt>
                  <c:pt idx="12">
                    <c:v>13-01-2019</c:v>
                  </c:pt>
                  <c:pt idx="13">
                    <c:v>14-01-2019</c:v>
                  </c:pt>
                  <c:pt idx="14">
                    <c:v>15-01-2019</c:v>
                  </c:pt>
                  <c:pt idx="15">
                    <c:v>16-01-2019</c:v>
                  </c:pt>
                  <c:pt idx="16">
                    <c:v>17-01-2019</c:v>
                  </c:pt>
                  <c:pt idx="17">
                    <c:v>18-01-2019</c:v>
                  </c:pt>
                  <c:pt idx="18">
                    <c:v>19-01-2019</c:v>
                  </c:pt>
                  <c:pt idx="19">
                    <c:v>20-01-2019</c:v>
                  </c:pt>
                  <c:pt idx="20">
                    <c:v>21-01-2019</c:v>
                  </c:pt>
                </c:lvl>
              </c:multiLvlStrCache>
            </c:multiLvlStrRef>
          </c:cat>
          <c:val>
            <c:numRef>
              <c:f>Sheet2!$E$12:$E$32</c:f>
              <c:numCache>
                <c:formatCode>General</c:formatCode>
                <c:ptCount val="21"/>
                <c:pt idx="0">
                  <c:v>20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291</c:v>
                </c:pt>
                <c:pt idx="8">
                  <c:v>242</c:v>
                </c:pt>
                <c:pt idx="9">
                  <c:v>436</c:v>
                </c:pt>
                <c:pt idx="10">
                  <c:v>390</c:v>
                </c:pt>
                <c:pt idx="11">
                  <c:v>220</c:v>
                </c:pt>
                <c:pt idx="12">
                  <c:v>144</c:v>
                </c:pt>
                <c:pt idx="13">
                  <c:v>386</c:v>
                </c:pt>
                <c:pt idx="14">
                  <c:v>386</c:v>
                </c:pt>
                <c:pt idx="15">
                  <c:v>186</c:v>
                </c:pt>
                <c:pt idx="16">
                  <c:v>206</c:v>
                </c:pt>
                <c:pt idx="17">
                  <c:v>345</c:v>
                </c:pt>
                <c:pt idx="18">
                  <c:v>320</c:v>
                </c:pt>
                <c:pt idx="19">
                  <c:v>407</c:v>
                </c:pt>
                <c:pt idx="20">
                  <c:v>350</c:v>
                </c:pt>
              </c:numCache>
            </c:numRef>
          </c:val>
        </c:ser>
        <c:ser>
          <c:idx val="1"/>
          <c:order val="1"/>
          <c:tx>
            <c:strRef>
              <c:f>Sheet2!$F$11</c:f>
              <c:strCache>
                <c:ptCount val="1"/>
                <c:pt idx="0">
                  <c:v>DESCOMNT</c:v>
                </c:pt>
              </c:strCache>
            </c:strRef>
          </c:tx>
          <c:cat>
            <c:multiLvlStrRef>
              <c:f>Sheet2!$C$12:$D$32</c:f>
              <c:multiLvlStrCache>
                <c:ptCount val="21"/>
                <c:lvl>
                  <c:pt idx="0">
                    <c:v>SBIN</c:v>
                  </c:pt>
                  <c:pt idx="1">
                    <c:v>KOTAK</c:v>
                  </c:pt>
                  <c:pt idx="2">
                    <c:v>ICICS</c:v>
                  </c:pt>
                  <c:pt idx="3">
                    <c:v>BAR</c:v>
                  </c:pt>
                  <c:pt idx="4">
                    <c:v>ICICS</c:v>
                  </c:pt>
                  <c:pt idx="5">
                    <c:v>SIB</c:v>
                  </c:pt>
                  <c:pt idx="6">
                    <c:v>MMSA</c:v>
                  </c:pt>
                  <c:pt idx="7">
                    <c:v>SBIN</c:v>
                  </c:pt>
                  <c:pt idx="8">
                    <c:v>KOTAK</c:v>
                  </c:pt>
                  <c:pt idx="9">
                    <c:v>ICICS</c:v>
                  </c:pt>
                  <c:pt idx="10">
                    <c:v>BAR</c:v>
                  </c:pt>
                  <c:pt idx="11">
                    <c:v>ICICS</c:v>
                  </c:pt>
                  <c:pt idx="12">
                    <c:v>SIB</c:v>
                  </c:pt>
                  <c:pt idx="13">
                    <c:v>MMSA</c:v>
                  </c:pt>
                  <c:pt idx="14">
                    <c:v>SBIN</c:v>
                  </c:pt>
                  <c:pt idx="15">
                    <c:v>KOTAK</c:v>
                  </c:pt>
                  <c:pt idx="16">
                    <c:v>ICICS</c:v>
                  </c:pt>
                  <c:pt idx="17">
                    <c:v>BAR</c:v>
                  </c:pt>
                  <c:pt idx="18">
                    <c:v>ICICS</c:v>
                  </c:pt>
                  <c:pt idx="19">
                    <c:v>SIB</c:v>
                  </c:pt>
                  <c:pt idx="20">
                    <c:v>MMSA</c:v>
                  </c:pt>
                </c:lvl>
                <c:lvl>
                  <c:pt idx="0">
                    <c:v>01-01-2019</c:v>
                  </c:pt>
                  <c:pt idx="1">
                    <c:v>02-01-2019</c:v>
                  </c:pt>
                  <c:pt idx="2">
                    <c:v>03-01-2019</c:v>
                  </c:pt>
                  <c:pt idx="3">
                    <c:v>04-01-2019</c:v>
                  </c:pt>
                  <c:pt idx="4">
                    <c:v>05-01-2019</c:v>
                  </c:pt>
                  <c:pt idx="5">
                    <c:v>06-01-2019</c:v>
                  </c:pt>
                  <c:pt idx="6">
                    <c:v>07-01-2019</c:v>
                  </c:pt>
                  <c:pt idx="7">
                    <c:v>08-01-2019</c:v>
                  </c:pt>
                  <c:pt idx="8">
                    <c:v>09-01-2019</c:v>
                  </c:pt>
                  <c:pt idx="9">
                    <c:v>10-01-2019</c:v>
                  </c:pt>
                  <c:pt idx="10">
                    <c:v>11-01-2019</c:v>
                  </c:pt>
                  <c:pt idx="11">
                    <c:v>12-01-2019</c:v>
                  </c:pt>
                  <c:pt idx="12">
                    <c:v>13-01-2019</c:v>
                  </c:pt>
                  <c:pt idx="13">
                    <c:v>14-01-2019</c:v>
                  </c:pt>
                  <c:pt idx="14">
                    <c:v>15-01-2019</c:v>
                  </c:pt>
                  <c:pt idx="15">
                    <c:v>16-01-2019</c:v>
                  </c:pt>
                  <c:pt idx="16">
                    <c:v>17-01-2019</c:v>
                  </c:pt>
                  <c:pt idx="17">
                    <c:v>18-01-2019</c:v>
                  </c:pt>
                  <c:pt idx="18">
                    <c:v>19-01-2019</c:v>
                  </c:pt>
                  <c:pt idx="19">
                    <c:v>20-01-2019</c:v>
                  </c:pt>
                  <c:pt idx="20">
                    <c:v>21-01-2019</c:v>
                  </c:pt>
                </c:lvl>
              </c:multiLvlStrCache>
            </c:multiLvlStrRef>
          </c:cat>
          <c:val>
            <c:numRef>
              <c:f>Sheet2!$F$12:$F$32</c:f>
              <c:numCache>
                <c:formatCode>General</c:formatCode>
                <c:ptCount val="21"/>
                <c:pt idx="0">
                  <c:v>30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314</c:v>
                </c:pt>
                <c:pt idx="8">
                  <c:v>451</c:v>
                </c:pt>
                <c:pt idx="9">
                  <c:v>423</c:v>
                </c:pt>
                <c:pt idx="10">
                  <c:v>472</c:v>
                </c:pt>
                <c:pt idx="11">
                  <c:v>157</c:v>
                </c:pt>
                <c:pt idx="12">
                  <c:v>188</c:v>
                </c:pt>
                <c:pt idx="13">
                  <c:v>451</c:v>
                </c:pt>
                <c:pt idx="14">
                  <c:v>430</c:v>
                </c:pt>
                <c:pt idx="15">
                  <c:v>295</c:v>
                </c:pt>
                <c:pt idx="16">
                  <c:v>374</c:v>
                </c:pt>
                <c:pt idx="17">
                  <c:v>318</c:v>
                </c:pt>
                <c:pt idx="18">
                  <c:v>459</c:v>
                </c:pt>
                <c:pt idx="19">
                  <c:v>491</c:v>
                </c:pt>
                <c:pt idx="20">
                  <c:v>150</c:v>
                </c:pt>
              </c:numCache>
            </c:numRef>
          </c:val>
        </c:ser>
        <c:ser>
          <c:idx val="2"/>
          <c:order val="2"/>
          <c:tx>
            <c:strRef>
              <c:f>Sheet2!$G$11</c:f>
              <c:strCache>
                <c:ptCount val="1"/>
                <c:pt idx="0">
                  <c:v>PERCENT</c:v>
                </c:pt>
              </c:strCache>
            </c:strRef>
          </c:tx>
          <c:cat>
            <c:multiLvlStrRef>
              <c:f>Sheet2!$C$12:$D$32</c:f>
              <c:multiLvlStrCache>
                <c:ptCount val="21"/>
                <c:lvl>
                  <c:pt idx="0">
                    <c:v>SBIN</c:v>
                  </c:pt>
                  <c:pt idx="1">
                    <c:v>KOTAK</c:v>
                  </c:pt>
                  <c:pt idx="2">
                    <c:v>ICICS</c:v>
                  </c:pt>
                  <c:pt idx="3">
                    <c:v>BAR</c:v>
                  </c:pt>
                  <c:pt idx="4">
                    <c:v>ICICS</c:v>
                  </c:pt>
                  <c:pt idx="5">
                    <c:v>SIB</c:v>
                  </c:pt>
                  <c:pt idx="6">
                    <c:v>MMSA</c:v>
                  </c:pt>
                  <c:pt idx="7">
                    <c:v>SBIN</c:v>
                  </c:pt>
                  <c:pt idx="8">
                    <c:v>KOTAK</c:v>
                  </c:pt>
                  <c:pt idx="9">
                    <c:v>ICICS</c:v>
                  </c:pt>
                  <c:pt idx="10">
                    <c:v>BAR</c:v>
                  </c:pt>
                  <c:pt idx="11">
                    <c:v>ICICS</c:v>
                  </c:pt>
                  <c:pt idx="12">
                    <c:v>SIB</c:v>
                  </c:pt>
                  <c:pt idx="13">
                    <c:v>MMSA</c:v>
                  </c:pt>
                  <c:pt idx="14">
                    <c:v>SBIN</c:v>
                  </c:pt>
                  <c:pt idx="15">
                    <c:v>KOTAK</c:v>
                  </c:pt>
                  <c:pt idx="16">
                    <c:v>ICICS</c:v>
                  </c:pt>
                  <c:pt idx="17">
                    <c:v>BAR</c:v>
                  </c:pt>
                  <c:pt idx="18">
                    <c:v>ICICS</c:v>
                  </c:pt>
                  <c:pt idx="19">
                    <c:v>SIB</c:v>
                  </c:pt>
                  <c:pt idx="20">
                    <c:v>MMSA</c:v>
                  </c:pt>
                </c:lvl>
                <c:lvl>
                  <c:pt idx="0">
                    <c:v>01-01-2019</c:v>
                  </c:pt>
                  <c:pt idx="1">
                    <c:v>02-01-2019</c:v>
                  </c:pt>
                  <c:pt idx="2">
                    <c:v>03-01-2019</c:v>
                  </c:pt>
                  <c:pt idx="3">
                    <c:v>04-01-2019</c:v>
                  </c:pt>
                  <c:pt idx="4">
                    <c:v>05-01-2019</c:v>
                  </c:pt>
                  <c:pt idx="5">
                    <c:v>06-01-2019</c:v>
                  </c:pt>
                  <c:pt idx="6">
                    <c:v>07-01-2019</c:v>
                  </c:pt>
                  <c:pt idx="7">
                    <c:v>08-01-2019</c:v>
                  </c:pt>
                  <c:pt idx="8">
                    <c:v>09-01-2019</c:v>
                  </c:pt>
                  <c:pt idx="9">
                    <c:v>10-01-2019</c:v>
                  </c:pt>
                  <c:pt idx="10">
                    <c:v>11-01-2019</c:v>
                  </c:pt>
                  <c:pt idx="11">
                    <c:v>12-01-2019</c:v>
                  </c:pt>
                  <c:pt idx="12">
                    <c:v>13-01-2019</c:v>
                  </c:pt>
                  <c:pt idx="13">
                    <c:v>14-01-2019</c:v>
                  </c:pt>
                  <c:pt idx="14">
                    <c:v>15-01-2019</c:v>
                  </c:pt>
                  <c:pt idx="15">
                    <c:v>16-01-2019</c:v>
                  </c:pt>
                  <c:pt idx="16">
                    <c:v>17-01-2019</c:v>
                  </c:pt>
                  <c:pt idx="17">
                    <c:v>18-01-2019</c:v>
                  </c:pt>
                  <c:pt idx="18">
                    <c:v>19-01-2019</c:v>
                  </c:pt>
                  <c:pt idx="19">
                    <c:v>20-01-2019</c:v>
                  </c:pt>
                  <c:pt idx="20">
                    <c:v>21-01-2019</c:v>
                  </c:pt>
                </c:lvl>
              </c:multiLvlStrCache>
            </c:multiLvlStrRef>
          </c:cat>
          <c:val>
            <c:numRef>
              <c:f>Sheet2!$G$12:$G$32</c:f>
              <c:numCache>
                <c:formatCode>General</c:formatCode>
                <c:ptCount val="21"/>
                <c:pt idx="0">
                  <c:v>40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131</c:v>
                </c:pt>
                <c:pt idx="8">
                  <c:v>122</c:v>
                </c:pt>
                <c:pt idx="9">
                  <c:v>257</c:v>
                </c:pt>
                <c:pt idx="10">
                  <c:v>473</c:v>
                </c:pt>
                <c:pt idx="11">
                  <c:v>182</c:v>
                </c:pt>
                <c:pt idx="12">
                  <c:v>353</c:v>
                </c:pt>
                <c:pt idx="13">
                  <c:v>383</c:v>
                </c:pt>
                <c:pt idx="14">
                  <c:v>319</c:v>
                </c:pt>
                <c:pt idx="15">
                  <c:v>361</c:v>
                </c:pt>
                <c:pt idx="16">
                  <c:v>363</c:v>
                </c:pt>
                <c:pt idx="17">
                  <c:v>135</c:v>
                </c:pt>
                <c:pt idx="18">
                  <c:v>263</c:v>
                </c:pt>
                <c:pt idx="19">
                  <c:v>414</c:v>
                </c:pt>
                <c:pt idx="20">
                  <c:v>298</c:v>
                </c:pt>
              </c:numCache>
            </c:numRef>
          </c:val>
        </c:ser>
        <c:ser>
          <c:idx val="3"/>
          <c:order val="3"/>
          <c:tx>
            <c:strRef>
              <c:f>Sheet2!$H$11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Sheet2!$C$12:$D$32</c:f>
              <c:multiLvlStrCache>
                <c:ptCount val="21"/>
                <c:lvl>
                  <c:pt idx="0">
                    <c:v>SBIN</c:v>
                  </c:pt>
                  <c:pt idx="1">
                    <c:v>KOTAK</c:v>
                  </c:pt>
                  <c:pt idx="2">
                    <c:v>ICICS</c:v>
                  </c:pt>
                  <c:pt idx="3">
                    <c:v>BAR</c:v>
                  </c:pt>
                  <c:pt idx="4">
                    <c:v>ICICS</c:v>
                  </c:pt>
                  <c:pt idx="5">
                    <c:v>SIB</c:v>
                  </c:pt>
                  <c:pt idx="6">
                    <c:v>MMSA</c:v>
                  </c:pt>
                  <c:pt idx="7">
                    <c:v>SBIN</c:v>
                  </c:pt>
                  <c:pt idx="8">
                    <c:v>KOTAK</c:v>
                  </c:pt>
                  <c:pt idx="9">
                    <c:v>ICICS</c:v>
                  </c:pt>
                  <c:pt idx="10">
                    <c:v>BAR</c:v>
                  </c:pt>
                  <c:pt idx="11">
                    <c:v>ICICS</c:v>
                  </c:pt>
                  <c:pt idx="12">
                    <c:v>SIB</c:v>
                  </c:pt>
                  <c:pt idx="13">
                    <c:v>MMSA</c:v>
                  </c:pt>
                  <c:pt idx="14">
                    <c:v>SBIN</c:v>
                  </c:pt>
                  <c:pt idx="15">
                    <c:v>KOTAK</c:v>
                  </c:pt>
                  <c:pt idx="16">
                    <c:v>ICICS</c:v>
                  </c:pt>
                  <c:pt idx="17">
                    <c:v>BAR</c:v>
                  </c:pt>
                  <c:pt idx="18">
                    <c:v>ICICS</c:v>
                  </c:pt>
                  <c:pt idx="19">
                    <c:v>SIB</c:v>
                  </c:pt>
                  <c:pt idx="20">
                    <c:v>MMSA</c:v>
                  </c:pt>
                </c:lvl>
                <c:lvl>
                  <c:pt idx="0">
                    <c:v>01-01-2019</c:v>
                  </c:pt>
                  <c:pt idx="1">
                    <c:v>02-01-2019</c:v>
                  </c:pt>
                  <c:pt idx="2">
                    <c:v>03-01-2019</c:v>
                  </c:pt>
                  <c:pt idx="3">
                    <c:v>04-01-2019</c:v>
                  </c:pt>
                  <c:pt idx="4">
                    <c:v>05-01-2019</c:v>
                  </c:pt>
                  <c:pt idx="5">
                    <c:v>06-01-2019</c:v>
                  </c:pt>
                  <c:pt idx="6">
                    <c:v>07-01-2019</c:v>
                  </c:pt>
                  <c:pt idx="7">
                    <c:v>08-01-2019</c:v>
                  </c:pt>
                  <c:pt idx="8">
                    <c:v>09-01-2019</c:v>
                  </c:pt>
                  <c:pt idx="9">
                    <c:v>10-01-2019</c:v>
                  </c:pt>
                  <c:pt idx="10">
                    <c:v>11-01-2019</c:v>
                  </c:pt>
                  <c:pt idx="11">
                    <c:v>12-01-2019</c:v>
                  </c:pt>
                  <c:pt idx="12">
                    <c:v>13-01-2019</c:v>
                  </c:pt>
                  <c:pt idx="13">
                    <c:v>14-01-2019</c:v>
                  </c:pt>
                  <c:pt idx="14">
                    <c:v>15-01-2019</c:v>
                  </c:pt>
                  <c:pt idx="15">
                    <c:v>16-01-2019</c:v>
                  </c:pt>
                  <c:pt idx="16">
                    <c:v>17-01-2019</c:v>
                  </c:pt>
                  <c:pt idx="17">
                    <c:v>18-01-2019</c:v>
                  </c:pt>
                  <c:pt idx="18">
                    <c:v>19-01-2019</c:v>
                  </c:pt>
                  <c:pt idx="19">
                    <c:v>20-01-2019</c:v>
                  </c:pt>
                  <c:pt idx="20">
                    <c:v>21-01-2019</c:v>
                  </c:pt>
                </c:lvl>
              </c:multiLvlStrCache>
            </c:multiLvlStrRef>
          </c:cat>
          <c:val>
            <c:numRef>
              <c:f>Sheet2!$H$12:$H$32</c:f>
              <c:numCache>
                <c:formatCode>General</c:formatCode>
                <c:ptCount val="21"/>
                <c:pt idx="0">
                  <c:v>50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156</c:v>
                </c:pt>
                <c:pt idx="8">
                  <c:v>500</c:v>
                </c:pt>
                <c:pt idx="9">
                  <c:v>433</c:v>
                </c:pt>
                <c:pt idx="10">
                  <c:v>132</c:v>
                </c:pt>
                <c:pt idx="11">
                  <c:v>392</c:v>
                </c:pt>
                <c:pt idx="12">
                  <c:v>387</c:v>
                </c:pt>
                <c:pt idx="13">
                  <c:v>144</c:v>
                </c:pt>
                <c:pt idx="14">
                  <c:v>294</c:v>
                </c:pt>
                <c:pt idx="15">
                  <c:v>153</c:v>
                </c:pt>
                <c:pt idx="16">
                  <c:v>111</c:v>
                </c:pt>
                <c:pt idx="17">
                  <c:v>116</c:v>
                </c:pt>
                <c:pt idx="18">
                  <c:v>433</c:v>
                </c:pt>
                <c:pt idx="19">
                  <c:v>433</c:v>
                </c:pt>
                <c:pt idx="20">
                  <c:v>305</c:v>
                </c:pt>
              </c:numCache>
            </c:numRef>
          </c:val>
        </c:ser>
        <c:ser>
          <c:idx val="4"/>
          <c:order val="4"/>
          <c:tx>
            <c:strRef>
              <c:f>Sheet2!$I$11</c:f>
              <c:strCache>
                <c:ptCount val="1"/>
                <c:pt idx="0">
                  <c:v>MONTHSAL</c:v>
                </c:pt>
              </c:strCache>
            </c:strRef>
          </c:tx>
          <c:cat>
            <c:multiLvlStrRef>
              <c:f>Sheet2!$C$12:$D$32</c:f>
              <c:multiLvlStrCache>
                <c:ptCount val="21"/>
                <c:lvl>
                  <c:pt idx="0">
                    <c:v>SBIN</c:v>
                  </c:pt>
                  <c:pt idx="1">
                    <c:v>KOTAK</c:v>
                  </c:pt>
                  <c:pt idx="2">
                    <c:v>ICICS</c:v>
                  </c:pt>
                  <c:pt idx="3">
                    <c:v>BAR</c:v>
                  </c:pt>
                  <c:pt idx="4">
                    <c:v>ICICS</c:v>
                  </c:pt>
                  <c:pt idx="5">
                    <c:v>SIB</c:v>
                  </c:pt>
                  <c:pt idx="6">
                    <c:v>MMSA</c:v>
                  </c:pt>
                  <c:pt idx="7">
                    <c:v>SBIN</c:v>
                  </c:pt>
                  <c:pt idx="8">
                    <c:v>KOTAK</c:v>
                  </c:pt>
                  <c:pt idx="9">
                    <c:v>ICICS</c:v>
                  </c:pt>
                  <c:pt idx="10">
                    <c:v>BAR</c:v>
                  </c:pt>
                  <c:pt idx="11">
                    <c:v>ICICS</c:v>
                  </c:pt>
                  <c:pt idx="12">
                    <c:v>SIB</c:v>
                  </c:pt>
                  <c:pt idx="13">
                    <c:v>MMSA</c:v>
                  </c:pt>
                  <c:pt idx="14">
                    <c:v>SBIN</c:v>
                  </c:pt>
                  <c:pt idx="15">
                    <c:v>KOTAK</c:v>
                  </c:pt>
                  <c:pt idx="16">
                    <c:v>ICICS</c:v>
                  </c:pt>
                  <c:pt idx="17">
                    <c:v>BAR</c:v>
                  </c:pt>
                  <c:pt idx="18">
                    <c:v>ICICS</c:v>
                  </c:pt>
                  <c:pt idx="19">
                    <c:v>SIB</c:v>
                  </c:pt>
                  <c:pt idx="20">
                    <c:v>MMSA</c:v>
                  </c:pt>
                </c:lvl>
                <c:lvl>
                  <c:pt idx="0">
                    <c:v>01-01-2019</c:v>
                  </c:pt>
                  <c:pt idx="1">
                    <c:v>02-01-2019</c:v>
                  </c:pt>
                  <c:pt idx="2">
                    <c:v>03-01-2019</c:v>
                  </c:pt>
                  <c:pt idx="3">
                    <c:v>04-01-2019</c:v>
                  </c:pt>
                  <c:pt idx="4">
                    <c:v>05-01-2019</c:v>
                  </c:pt>
                  <c:pt idx="5">
                    <c:v>06-01-2019</c:v>
                  </c:pt>
                  <c:pt idx="6">
                    <c:v>07-01-2019</c:v>
                  </c:pt>
                  <c:pt idx="7">
                    <c:v>08-01-2019</c:v>
                  </c:pt>
                  <c:pt idx="8">
                    <c:v>09-01-2019</c:v>
                  </c:pt>
                  <c:pt idx="9">
                    <c:v>10-01-2019</c:v>
                  </c:pt>
                  <c:pt idx="10">
                    <c:v>11-01-2019</c:v>
                  </c:pt>
                  <c:pt idx="11">
                    <c:v>12-01-2019</c:v>
                  </c:pt>
                  <c:pt idx="12">
                    <c:v>13-01-2019</c:v>
                  </c:pt>
                  <c:pt idx="13">
                    <c:v>14-01-2019</c:v>
                  </c:pt>
                  <c:pt idx="14">
                    <c:v>15-01-2019</c:v>
                  </c:pt>
                  <c:pt idx="15">
                    <c:v>16-01-2019</c:v>
                  </c:pt>
                  <c:pt idx="16">
                    <c:v>17-01-2019</c:v>
                  </c:pt>
                  <c:pt idx="17">
                    <c:v>18-01-2019</c:v>
                  </c:pt>
                  <c:pt idx="18">
                    <c:v>19-01-2019</c:v>
                  </c:pt>
                  <c:pt idx="19">
                    <c:v>20-01-2019</c:v>
                  </c:pt>
                  <c:pt idx="20">
                    <c:v>21-01-2019</c:v>
                  </c:pt>
                </c:lvl>
              </c:multiLvlStrCache>
            </c:multiLvlStrRef>
          </c:cat>
          <c:val>
            <c:numRef>
              <c:f>Sheet2!$I$12:$I$32</c:f>
              <c:numCache>
                <c:formatCode>General</c:formatCode>
                <c:ptCount val="21"/>
                <c:pt idx="0">
                  <c:v>60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  <c:pt idx="6">
                  <c:v>4200</c:v>
                </c:pt>
                <c:pt idx="7">
                  <c:v>131</c:v>
                </c:pt>
                <c:pt idx="8">
                  <c:v>335</c:v>
                </c:pt>
                <c:pt idx="9">
                  <c:v>368</c:v>
                </c:pt>
                <c:pt idx="10">
                  <c:v>195</c:v>
                </c:pt>
                <c:pt idx="11">
                  <c:v>317</c:v>
                </c:pt>
                <c:pt idx="12">
                  <c:v>430</c:v>
                </c:pt>
                <c:pt idx="13">
                  <c:v>185</c:v>
                </c:pt>
                <c:pt idx="14">
                  <c:v>318</c:v>
                </c:pt>
                <c:pt idx="15">
                  <c:v>194</c:v>
                </c:pt>
                <c:pt idx="16">
                  <c:v>317</c:v>
                </c:pt>
                <c:pt idx="17">
                  <c:v>316</c:v>
                </c:pt>
                <c:pt idx="18">
                  <c:v>150</c:v>
                </c:pt>
                <c:pt idx="19">
                  <c:v>246</c:v>
                </c:pt>
                <c:pt idx="20">
                  <c:v>293</c:v>
                </c:pt>
              </c:numCache>
            </c:numRef>
          </c:val>
        </c:ser>
        <c:ser>
          <c:idx val="5"/>
          <c:order val="5"/>
          <c:tx>
            <c:strRef>
              <c:f>Sheet2!$J$11</c:f>
              <c:strCache>
                <c:ptCount val="1"/>
                <c:pt idx="0">
                  <c:v>YEARSAL</c:v>
                </c:pt>
              </c:strCache>
            </c:strRef>
          </c:tx>
          <c:cat>
            <c:multiLvlStrRef>
              <c:f>Sheet2!$C$12:$D$32</c:f>
              <c:multiLvlStrCache>
                <c:ptCount val="21"/>
                <c:lvl>
                  <c:pt idx="0">
                    <c:v>SBIN</c:v>
                  </c:pt>
                  <c:pt idx="1">
                    <c:v>KOTAK</c:v>
                  </c:pt>
                  <c:pt idx="2">
                    <c:v>ICICS</c:v>
                  </c:pt>
                  <c:pt idx="3">
                    <c:v>BAR</c:v>
                  </c:pt>
                  <c:pt idx="4">
                    <c:v>ICICS</c:v>
                  </c:pt>
                  <c:pt idx="5">
                    <c:v>SIB</c:v>
                  </c:pt>
                  <c:pt idx="6">
                    <c:v>MMSA</c:v>
                  </c:pt>
                  <c:pt idx="7">
                    <c:v>SBIN</c:v>
                  </c:pt>
                  <c:pt idx="8">
                    <c:v>KOTAK</c:v>
                  </c:pt>
                  <c:pt idx="9">
                    <c:v>ICICS</c:v>
                  </c:pt>
                  <c:pt idx="10">
                    <c:v>BAR</c:v>
                  </c:pt>
                  <c:pt idx="11">
                    <c:v>ICICS</c:v>
                  </c:pt>
                  <c:pt idx="12">
                    <c:v>SIB</c:v>
                  </c:pt>
                  <c:pt idx="13">
                    <c:v>MMSA</c:v>
                  </c:pt>
                  <c:pt idx="14">
                    <c:v>SBIN</c:v>
                  </c:pt>
                  <c:pt idx="15">
                    <c:v>KOTAK</c:v>
                  </c:pt>
                  <c:pt idx="16">
                    <c:v>ICICS</c:v>
                  </c:pt>
                  <c:pt idx="17">
                    <c:v>BAR</c:v>
                  </c:pt>
                  <c:pt idx="18">
                    <c:v>ICICS</c:v>
                  </c:pt>
                  <c:pt idx="19">
                    <c:v>SIB</c:v>
                  </c:pt>
                  <c:pt idx="20">
                    <c:v>MMSA</c:v>
                  </c:pt>
                </c:lvl>
                <c:lvl>
                  <c:pt idx="0">
                    <c:v>01-01-2019</c:v>
                  </c:pt>
                  <c:pt idx="1">
                    <c:v>02-01-2019</c:v>
                  </c:pt>
                  <c:pt idx="2">
                    <c:v>03-01-2019</c:v>
                  </c:pt>
                  <c:pt idx="3">
                    <c:v>04-01-2019</c:v>
                  </c:pt>
                  <c:pt idx="4">
                    <c:v>05-01-2019</c:v>
                  </c:pt>
                  <c:pt idx="5">
                    <c:v>06-01-2019</c:v>
                  </c:pt>
                  <c:pt idx="6">
                    <c:v>07-01-2019</c:v>
                  </c:pt>
                  <c:pt idx="7">
                    <c:v>08-01-2019</c:v>
                  </c:pt>
                  <c:pt idx="8">
                    <c:v>09-01-2019</c:v>
                  </c:pt>
                  <c:pt idx="9">
                    <c:v>10-01-2019</c:v>
                  </c:pt>
                  <c:pt idx="10">
                    <c:v>11-01-2019</c:v>
                  </c:pt>
                  <c:pt idx="11">
                    <c:v>12-01-2019</c:v>
                  </c:pt>
                  <c:pt idx="12">
                    <c:v>13-01-2019</c:v>
                  </c:pt>
                  <c:pt idx="13">
                    <c:v>14-01-2019</c:v>
                  </c:pt>
                  <c:pt idx="14">
                    <c:v>15-01-2019</c:v>
                  </c:pt>
                  <c:pt idx="15">
                    <c:v>16-01-2019</c:v>
                  </c:pt>
                  <c:pt idx="16">
                    <c:v>17-01-2019</c:v>
                  </c:pt>
                  <c:pt idx="17">
                    <c:v>18-01-2019</c:v>
                  </c:pt>
                  <c:pt idx="18">
                    <c:v>19-01-2019</c:v>
                  </c:pt>
                  <c:pt idx="19">
                    <c:v>20-01-2019</c:v>
                  </c:pt>
                  <c:pt idx="20">
                    <c:v>21-01-2019</c:v>
                  </c:pt>
                </c:lvl>
              </c:multiLvlStrCache>
            </c:multiLvlStrRef>
          </c:cat>
          <c:val>
            <c:numRef>
              <c:f>Sheet2!$J$12:$J$32</c:f>
              <c:numCache>
                <c:formatCode>General</c:formatCode>
                <c:ptCount val="21"/>
                <c:pt idx="0">
                  <c:v>70</c:v>
                </c:pt>
                <c:pt idx="1">
                  <c:v>1400</c:v>
                </c:pt>
                <c:pt idx="2">
                  <c:v>2100</c:v>
                </c:pt>
                <c:pt idx="3">
                  <c:v>2800</c:v>
                </c:pt>
                <c:pt idx="4">
                  <c:v>3500</c:v>
                </c:pt>
                <c:pt idx="5">
                  <c:v>4200</c:v>
                </c:pt>
                <c:pt idx="6">
                  <c:v>4900</c:v>
                </c:pt>
                <c:pt idx="7">
                  <c:v>443</c:v>
                </c:pt>
                <c:pt idx="8">
                  <c:v>353</c:v>
                </c:pt>
                <c:pt idx="9">
                  <c:v>433</c:v>
                </c:pt>
                <c:pt idx="10">
                  <c:v>231</c:v>
                </c:pt>
                <c:pt idx="11">
                  <c:v>490</c:v>
                </c:pt>
                <c:pt idx="12">
                  <c:v>438</c:v>
                </c:pt>
                <c:pt idx="13">
                  <c:v>488</c:v>
                </c:pt>
                <c:pt idx="14">
                  <c:v>352</c:v>
                </c:pt>
                <c:pt idx="15">
                  <c:v>483</c:v>
                </c:pt>
                <c:pt idx="16">
                  <c:v>399</c:v>
                </c:pt>
                <c:pt idx="17">
                  <c:v>161</c:v>
                </c:pt>
                <c:pt idx="18">
                  <c:v>320</c:v>
                </c:pt>
                <c:pt idx="19">
                  <c:v>387</c:v>
                </c:pt>
                <c:pt idx="20">
                  <c:v>160</c:v>
                </c:pt>
              </c:numCache>
            </c:numRef>
          </c:val>
        </c:ser>
        <c:axId val="115042944"/>
        <c:axId val="115061120"/>
      </c:barChart>
      <c:catAx>
        <c:axId val="115042944"/>
        <c:scaling>
          <c:orientation val="minMax"/>
        </c:scaling>
        <c:axPos val="b"/>
        <c:tickLblPos val="nextTo"/>
        <c:crossAx val="115061120"/>
        <c:crosses val="autoZero"/>
        <c:auto val="1"/>
        <c:lblAlgn val="ctr"/>
        <c:lblOffset val="100"/>
      </c:catAx>
      <c:valAx>
        <c:axId val="115061120"/>
        <c:scaling>
          <c:orientation val="minMax"/>
        </c:scaling>
        <c:axPos val="l"/>
        <c:majorGridlines/>
        <c:numFmt formatCode="General" sourceLinked="1"/>
        <c:tickLblPos val="nextTo"/>
        <c:crossAx val="115042944"/>
        <c:crosses val="autoZero"/>
        <c:crossBetween val="between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axId val="115008256"/>
        <c:axId val="115009792"/>
      </c:barChart>
      <c:catAx>
        <c:axId val="115008256"/>
        <c:scaling>
          <c:orientation val="minMax"/>
        </c:scaling>
        <c:axPos val="b"/>
        <c:tickLblPos val="nextTo"/>
        <c:crossAx val="115009792"/>
        <c:crosses val="autoZero"/>
        <c:auto val="1"/>
        <c:lblAlgn val="ctr"/>
        <c:lblOffset val="100"/>
      </c:catAx>
      <c:valAx>
        <c:axId val="115009792"/>
        <c:scaling>
          <c:orientation val="minMax"/>
        </c:scaling>
        <c:axPos val="l"/>
        <c:majorGridlines/>
        <c:tickLblPos val="nextTo"/>
        <c:crossAx val="115008256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604.883317129628" createdVersion="4" refreshedVersion="4" minRefreshableVersion="3" recordCount="7">
  <cacheSource type="worksheet">
    <worksheetSource ref="D11:J18" sheet="Sheet2"/>
  </cacheSource>
  <cacheFields count="7">
    <cacheField name="name" numFmtId="0">
      <sharedItems count="6">
        <s v="SBIN"/>
        <s v="KOTAK"/>
        <s v="ICICS"/>
        <s v="BAR"/>
        <s v="SIB"/>
        <s v="MMSA"/>
      </sharedItems>
    </cacheField>
    <cacheField name="SAL" numFmtId="0">
      <sharedItems containsSemiMixedTypes="0" containsString="0" containsNumber="1" containsInteger="1" minValue="20" maxValue="1400"/>
    </cacheField>
    <cacheField name="DESCOMNT" numFmtId="0">
      <sharedItems containsSemiMixedTypes="0" containsString="0" containsNumber="1" containsInteger="1" minValue="30" maxValue="2100"/>
    </cacheField>
    <cacheField name="PERCENT" numFmtId="0">
      <sharedItems containsSemiMixedTypes="0" containsString="0" containsNumber="1" containsInteger="1" minValue="40" maxValue="2800"/>
    </cacheField>
    <cacheField name="TOTAL" numFmtId="0">
      <sharedItems containsSemiMixedTypes="0" containsString="0" containsNumber="1" containsInteger="1" minValue="50" maxValue="3500"/>
    </cacheField>
    <cacheField name="MONTHSAL" numFmtId="0">
      <sharedItems containsSemiMixedTypes="0" containsString="0" containsNumber="1" containsInteger="1" minValue="60" maxValue="4200"/>
    </cacheField>
    <cacheField name="YEARSAL" numFmtId="0">
      <sharedItems containsSemiMixedTypes="0" containsString="0" containsNumber="1" containsInteger="1" minValue="7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3604.886292592593" createdVersion="4" refreshedVersion="4" minRefreshableVersion="3" recordCount="8">
  <cacheSource type="worksheet">
    <worksheetSource ref="F10:L18" sheet="Sheet6"/>
  </cacheSource>
  <cacheFields count="7">
    <cacheField name="name" numFmtId="0">
      <sharedItems containsBlank="1" count="7">
        <s v="SBIN"/>
        <s v="KOTAK"/>
        <s v="ICICS"/>
        <s v="BAR"/>
        <s v="SIB"/>
        <s v="MMSA"/>
        <m/>
      </sharedItems>
    </cacheField>
    <cacheField name="SAL" numFmtId="0">
      <sharedItems containsString="0" containsBlank="1" containsNumber="1" containsInteger="1" minValue="20" maxValue="1400"/>
    </cacheField>
    <cacheField name="DESCOMNT" numFmtId="0">
      <sharedItems containsString="0" containsBlank="1" containsNumber="1" containsInteger="1" minValue="30" maxValue="2100"/>
    </cacheField>
    <cacheField name="PERCENT" numFmtId="0">
      <sharedItems containsString="0" containsBlank="1" containsNumber="1" containsInteger="1" minValue="40" maxValue="2800"/>
    </cacheField>
    <cacheField name="TOTAL" numFmtId="0">
      <sharedItems containsString="0" containsBlank="1" containsNumber="1" containsInteger="1" minValue="50" maxValue="3500"/>
    </cacheField>
    <cacheField name="MONTHSAL" numFmtId="0">
      <sharedItems containsString="0" containsBlank="1" containsNumber="1" containsInteger="1" minValue="60" maxValue="4200"/>
    </cacheField>
    <cacheField name="YEARSAL" numFmtId="0">
      <sharedItems containsString="0" containsBlank="1" containsNumber="1" containsInteger="1" minValue="7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3604.914430208337" createdVersion="4" refreshedVersion="4" minRefreshableVersion="3" recordCount="21">
  <cacheSource type="worksheet">
    <worksheetSource ref="C11:J32" sheet="Sheet2"/>
  </cacheSource>
  <cacheFields count="9">
    <cacheField name="date" numFmtId="14">
      <sharedItems containsSemiMixedTypes="0" containsNonDate="0" containsDate="1" containsString="0" minDate="2019-01-01T00:00:00" maxDate="2019-01-22T00:00:00" count="21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</sharedItems>
      <fieldGroup par="8" base="0">
        <rangePr groupBy="months" startDate="2019-01-01T00:00:00" endDate="2019-01-2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01-2019"/>
        </groupItems>
      </fieldGroup>
    </cacheField>
    <cacheField name="name" numFmtId="0">
      <sharedItems count="6">
        <s v="SBIN"/>
        <s v="KOTAK"/>
        <s v="ICICS"/>
        <s v="BAR"/>
        <s v="SIB"/>
        <s v="MMSA"/>
      </sharedItems>
    </cacheField>
    <cacheField name="SAL" numFmtId="0">
      <sharedItems containsSemiMixedTypes="0" containsString="0" containsNumber="1" containsInteger="1" minValue="20" maxValue="1400"/>
    </cacheField>
    <cacheField name="DESCOMNT" numFmtId="0">
      <sharedItems containsSemiMixedTypes="0" containsString="0" containsNumber="1" containsInteger="1" minValue="30" maxValue="2100"/>
    </cacheField>
    <cacheField name="PERCENT" numFmtId="0">
      <sharedItems containsSemiMixedTypes="0" containsString="0" containsNumber="1" containsInteger="1" minValue="40" maxValue="2800"/>
    </cacheField>
    <cacheField name="TOTAL" numFmtId="0">
      <sharedItems containsSemiMixedTypes="0" containsString="0" containsNumber="1" containsInteger="1" minValue="50" maxValue="3500"/>
    </cacheField>
    <cacheField name="MONTHSAL" numFmtId="0">
      <sharedItems containsSemiMixedTypes="0" containsString="0" containsNumber="1" containsInteger="1" minValue="60" maxValue="4200"/>
    </cacheField>
    <cacheField name="YEARSAL" numFmtId="0">
      <sharedItems containsSemiMixedTypes="0" containsString="0" containsNumber="1" containsInteger="1" minValue="70" maxValue="4900"/>
    </cacheField>
    <cacheField name="Quarters" numFmtId="0" databaseField="0">
      <fieldGroup base="0">
        <rangePr groupBy="quarters" startDate="2019-01-01T00:00:00" endDate="2019-01-22T00:00:00"/>
        <groupItems count="6">
          <s v="&lt;01-01-2019"/>
          <s v="Qtr1"/>
          <s v="Qtr2"/>
          <s v="Qtr3"/>
          <s v="Qtr4"/>
          <s v="&gt;22-01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20"/>
    <n v="30"/>
    <n v="40"/>
    <n v="50"/>
    <n v="60"/>
    <n v="70"/>
  </r>
  <r>
    <x v="1"/>
    <n v="400"/>
    <n v="600"/>
    <n v="800"/>
    <n v="1000"/>
    <n v="1200"/>
    <n v="1400"/>
  </r>
  <r>
    <x v="2"/>
    <n v="600"/>
    <n v="900"/>
    <n v="1200"/>
    <n v="1500"/>
    <n v="1800"/>
    <n v="2100"/>
  </r>
  <r>
    <x v="3"/>
    <n v="800"/>
    <n v="1200"/>
    <n v="1600"/>
    <n v="2000"/>
    <n v="2400"/>
    <n v="2800"/>
  </r>
  <r>
    <x v="2"/>
    <n v="1000"/>
    <n v="1500"/>
    <n v="2000"/>
    <n v="2500"/>
    <n v="3000"/>
    <n v="3500"/>
  </r>
  <r>
    <x v="4"/>
    <n v="1200"/>
    <n v="1800"/>
    <n v="2400"/>
    <n v="3000"/>
    <n v="3600"/>
    <n v="4200"/>
  </r>
  <r>
    <x v="5"/>
    <n v="1400"/>
    <n v="2100"/>
    <n v="2800"/>
    <n v="3500"/>
    <n v="4200"/>
    <n v="49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n v="20"/>
    <n v="30"/>
    <n v="40"/>
    <n v="50"/>
    <n v="60"/>
    <n v="70"/>
  </r>
  <r>
    <x v="1"/>
    <n v="400"/>
    <n v="600"/>
    <n v="800"/>
    <n v="1000"/>
    <n v="1200"/>
    <n v="1400"/>
  </r>
  <r>
    <x v="2"/>
    <n v="600"/>
    <n v="900"/>
    <n v="1200"/>
    <n v="1500"/>
    <n v="1800"/>
    <n v="2100"/>
  </r>
  <r>
    <x v="3"/>
    <n v="800"/>
    <n v="1200"/>
    <n v="1600"/>
    <n v="2000"/>
    <n v="2400"/>
    <n v="2800"/>
  </r>
  <r>
    <x v="2"/>
    <n v="1000"/>
    <n v="1500"/>
    <n v="2000"/>
    <n v="2500"/>
    <n v="3000"/>
    <n v="3500"/>
  </r>
  <r>
    <x v="4"/>
    <n v="1200"/>
    <n v="1800"/>
    <n v="2400"/>
    <n v="3000"/>
    <n v="3600"/>
    <n v="4200"/>
  </r>
  <r>
    <x v="5"/>
    <n v="1400"/>
    <n v="2100"/>
    <n v="2800"/>
    <n v="3500"/>
    <n v="4200"/>
    <n v="4900"/>
  </r>
  <r>
    <x v="6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">
  <r>
    <x v="0"/>
    <x v="0"/>
    <n v="20"/>
    <n v="30"/>
    <n v="40"/>
    <n v="50"/>
    <n v="60"/>
    <n v="70"/>
  </r>
  <r>
    <x v="1"/>
    <x v="1"/>
    <n v="400"/>
    <n v="600"/>
    <n v="800"/>
    <n v="1000"/>
    <n v="1200"/>
    <n v="1400"/>
  </r>
  <r>
    <x v="2"/>
    <x v="2"/>
    <n v="600"/>
    <n v="900"/>
    <n v="1200"/>
    <n v="1500"/>
    <n v="1800"/>
    <n v="2100"/>
  </r>
  <r>
    <x v="3"/>
    <x v="3"/>
    <n v="800"/>
    <n v="1200"/>
    <n v="1600"/>
    <n v="2000"/>
    <n v="2400"/>
    <n v="2800"/>
  </r>
  <r>
    <x v="4"/>
    <x v="2"/>
    <n v="1000"/>
    <n v="1500"/>
    <n v="2000"/>
    <n v="2500"/>
    <n v="3000"/>
    <n v="3500"/>
  </r>
  <r>
    <x v="5"/>
    <x v="4"/>
    <n v="1200"/>
    <n v="1800"/>
    <n v="2400"/>
    <n v="3000"/>
    <n v="3600"/>
    <n v="4200"/>
  </r>
  <r>
    <x v="6"/>
    <x v="5"/>
    <n v="1400"/>
    <n v="2100"/>
    <n v="2800"/>
    <n v="3500"/>
    <n v="4200"/>
    <n v="4900"/>
  </r>
  <r>
    <x v="7"/>
    <x v="0"/>
    <n v="106"/>
    <n v="153"/>
    <n v="123"/>
    <n v="466"/>
    <n v="388"/>
    <n v="449"/>
  </r>
  <r>
    <x v="8"/>
    <x v="1"/>
    <n v="187"/>
    <n v="481"/>
    <n v="334"/>
    <n v="372"/>
    <n v="346"/>
    <n v="128"/>
  </r>
  <r>
    <x v="9"/>
    <x v="2"/>
    <n v="291"/>
    <n v="415"/>
    <n v="487"/>
    <n v="292"/>
    <n v="120"/>
    <n v="338"/>
  </r>
  <r>
    <x v="10"/>
    <x v="3"/>
    <n v="113"/>
    <n v="210"/>
    <n v="135"/>
    <n v="351"/>
    <n v="358"/>
    <n v="265"/>
  </r>
  <r>
    <x v="11"/>
    <x v="2"/>
    <n v="478"/>
    <n v="225"/>
    <n v="276"/>
    <n v="300"/>
    <n v="339"/>
    <n v="454"/>
  </r>
  <r>
    <x v="12"/>
    <x v="4"/>
    <n v="262"/>
    <n v="446"/>
    <n v="243"/>
    <n v="309"/>
    <n v="200"/>
    <n v="188"/>
  </r>
  <r>
    <x v="13"/>
    <x v="5"/>
    <n v="442"/>
    <n v="268"/>
    <n v="109"/>
    <n v="104"/>
    <n v="106"/>
    <n v="380"/>
  </r>
  <r>
    <x v="14"/>
    <x v="0"/>
    <n v="364"/>
    <n v="346"/>
    <n v="352"/>
    <n v="442"/>
    <n v="497"/>
    <n v="145"/>
  </r>
  <r>
    <x v="15"/>
    <x v="1"/>
    <n v="170"/>
    <n v="475"/>
    <n v="404"/>
    <n v="281"/>
    <n v="129"/>
    <n v="285"/>
  </r>
  <r>
    <x v="16"/>
    <x v="2"/>
    <n v="189"/>
    <n v="149"/>
    <n v="232"/>
    <n v="163"/>
    <n v="254"/>
    <n v="417"/>
  </r>
  <r>
    <x v="17"/>
    <x v="3"/>
    <n v="299"/>
    <n v="473"/>
    <n v="168"/>
    <n v="180"/>
    <n v="137"/>
    <n v="283"/>
  </r>
  <r>
    <x v="18"/>
    <x v="2"/>
    <n v="216"/>
    <n v="304"/>
    <n v="337"/>
    <n v="460"/>
    <n v="172"/>
    <n v="117"/>
  </r>
  <r>
    <x v="19"/>
    <x v="4"/>
    <n v="341"/>
    <n v="376"/>
    <n v="283"/>
    <n v="287"/>
    <n v="490"/>
    <n v="433"/>
  </r>
  <r>
    <x v="20"/>
    <x v="5"/>
    <n v="435"/>
    <n v="286"/>
    <n v="239"/>
    <n v="454"/>
    <n v="431"/>
    <n v="1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1" firstHeaderRow="0" firstDataRow="1" firstDataCol="1"/>
  <pivotFields count="7">
    <pivotField axis="axisRow" showAll="0">
      <items count="8">
        <item x="3"/>
        <item x="2"/>
        <item x="1"/>
        <item x="5"/>
        <item x="0"/>
        <item x="4"/>
        <item x="6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SAL" fld="1" subtotal="count" baseField="0" baseItem="0"/>
    <dataField name="Count of DESCOMNT" fld="2" subtotal="count" baseField="0" baseItem="0"/>
    <dataField name="Count of TOTAL" fld="4" subtotal="count" baseField="0" baseItem="0"/>
    <dataField name="Count of MONTHSAL" fld="5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0" firstHeaderRow="0" firstDataRow="1" firstDataCol="1"/>
  <pivotFields count="7">
    <pivotField axis="axisRow" showAll="0">
      <items count="7">
        <item x="3"/>
        <item x="2"/>
        <item x="1"/>
        <item x="5"/>
        <item x="0"/>
        <item x="4"/>
        <item t="default"/>
      </items>
    </pivotField>
    <pivotField dataField="1"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" fld="1" baseField="0" baseItem="0"/>
    <dataField name="Sum of PERCENT" fld="3" baseField="0" baseItem="0"/>
    <dataField name="Sum of TOTAL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2" firstHeaderRow="0" firstDataRow="1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3"/>
        <item x="2"/>
        <item x="1"/>
        <item x="5"/>
        <item x="0"/>
        <item x="4"/>
        <item t="default"/>
      </items>
    </pivotField>
    <pivotField dataField="1" showAll="0"/>
    <pivotField showAll="0"/>
    <pivotField showAll="0"/>
    <pivotField dataField="1" showAll="0"/>
    <pivotField showAll="0"/>
    <pivotField dataField="1"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3">
    <field x="8"/>
    <field x="0"/>
    <field x="1"/>
  </rowFields>
  <rowItems count="9">
    <i>
      <x v="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" fld="2" showDataAs="percentOfCol" baseField="0" baseItem="1" numFmtId="10"/>
    <dataField name="Sum of TOTAL" fld="5" baseField="0" baseItem="0"/>
    <dataField name="Sum of YEARSAL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2" totalsRowShown="0">
  <autoFilter ref="A1:G2"/>
  <sortState ref="A2:G2">
    <sortCondition ref="A1:A2"/>
  </sortState>
  <tableColumns count="7">
    <tableColumn id="1" name="name"/>
    <tableColumn id="2" name="SAL"/>
    <tableColumn id="3" name="DESCOMNT"/>
    <tableColumn id="4" name="PERCENT"/>
    <tableColumn id="5" name="TOTAL"/>
    <tableColumn id="6" name="MONTHSAL"/>
    <tableColumn id="7" name="YEARS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4" totalsRowShown="0">
  <autoFilter ref="A1:H4"/>
  <tableColumns count="8">
    <tableColumn id="1" name="date" dataDxfId="0"/>
    <tableColumn id="2" name="name"/>
    <tableColumn id="3" name="SAL"/>
    <tableColumn id="4" name="DESCOMNT"/>
    <tableColumn id="5" name="PERCENT"/>
    <tableColumn id="6" name="TOTAL"/>
    <tableColumn id="7" name="MONTHSAL"/>
    <tableColumn id="8" name="YEARS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8"/>
  <sheetViews>
    <sheetView tabSelected="1" workbookViewId="0">
      <selection activeCell="E1" sqref="E1"/>
    </sheetView>
  </sheetViews>
  <sheetFormatPr defaultRowHeight="15"/>
  <cols>
    <col min="1" max="1" width="12.28515625" bestFit="1" customWidth="1"/>
    <col min="2" max="2" width="21.85546875" customWidth="1"/>
    <col min="3" max="4" width="25.28515625" customWidth="1"/>
    <col min="5" max="5" width="17.5703125" customWidth="1"/>
    <col min="6" max="6" width="11.5703125" customWidth="1"/>
    <col min="7" max="7" width="11.7109375" customWidth="1"/>
    <col min="9" max="9" width="15.42578125" customWidth="1"/>
    <col min="10" max="10" width="13.7109375" customWidth="1"/>
  </cols>
  <sheetData>
    <row r="1" spans="1:5" ht="18.75">
      <c r="A1" s="1" t="s">
        <v>12</v>
      </c>
      <c r="B1" s="1" t="s">
        <v>13</v>
      </c>
      <c r="C1" s="1" t="s">
        <v>14</v>
      </c>
      <c r="D1" s="1"/>
      <c r="E1" s="1" t="s">
        <v>15</v>
      </c>
    </row>
    <row r="2" spans="1:5">
      <c r="A2" t="s">
        <v>0</v>
      </c>
      <c r="B2">
        <v>2000000</v>
      </c>
      <c r="C2">
        <v>1305000</v>
      </c>
      <c r="E2">
        <f>B2-C2</f>
        <v>695000</v>
      </c>
    </row>
    <row r="3" spans="1:5">
      <c r="A3" t="s">
        <v>1</v>
      </c>
      <c r="B3">
        <v>2030000</v>
      </c>
      <c r="C3">
        <v>1324575</v>
      </c>
      <c r="E3">
        <f t="shared" ref="E3:E12" si="0">B3-C3</f>
        <v>705425</v>
      </c>
    </row>
    <row r="4" spans="1:5">
      <c r="A4" t="s">
        <v>2</v>
      </c>
      <c r="B4">
        <v>4030000</v>
      </c>
      <c r="C4">
        <v>1344445</v>
      </c>
      <c r="E4">
        <f>B4-C4</f>
        <v>2685555</v>
      </c>
    </row>
    <row r="5" spans="1:5">
      <c r="A5" t="s">
        <v>3</v>
      </c>
      <c r="B5">
        <v>5030000</v>
      </c>
      <c r="C5">
        <v>1364611</v>
      </c>
      <c r="E5">
        <f>B5-C5</f>
        <v>3665389</v>
      </c>
    </row>
    <row r="6" spans="1:5">
      <c r="A6" t="s">
        <v>4</v>
      </c>
      <c r="B6">
        <v>4500000</v>
      </c>
      <c r="C6">
        <v>1385081</v>
      </c>
      <c r="E6">
        <f>B6-C6</f>
        <v>3114919</v>
      </c>
    </row>
    <row r="7" spans="1:5">
      <c r="A7" t="s">
        <v>5</v>
      </c>
      <c r="B7">
        <v>5400000</v>
      </c>
      <c r="C7">
        <v>1405454</v>
      </c>
      <c r="E7">
        <f t="shared" si="0"/>
        <v>3994546</v>
      </c>
    </row>
    <row r="8" spans="1:5">
      <c r="A8" t="s">
        <v>6</v>
      </c>
      <c r="B8">
        <v>219348</v>
      </c>
      <c r="C8">
        <v>20000</v>
      </c>
      <c r="E8">
        <f t="shared" si="0"/>
        <v>199348</v>
      </c>
    </row>
    <row r="9" spans="1:5">
      <c r="A9" t="s">
        <v>7</v>
      </c>
      <c r="B9">
        <v>237484</v>
      </c>
      <c r="C9">
        <v>4748383</v>
      </c>
      <c r="E9">
        <f t="shared" si="0"/>
        <v>-4510899</v>
      </c>
    </row>
    <row r="10" spans="1:5">
      <c r="A10" t="s">
        <v>8</v>
      </c>
      <c r="B10">
        <v>348595</v>
      </c>
      <c r="C10">
        <v>3847484</v>
      </c>
      <c r="E10">
        <f t="shared" si="0"/>
        <v>-3498889</v>
      </c>
    </row>
    <row r="11" spans="1:5">
      <c r="A11" t="s">
        <v>9</v>
      </c>
      <c r="B11">
        <v>345678</v>
      </c>
      <c r="C11">
        <v>7474674</v>
      </c>
      <c r="E11">
        <f t="shared" si="0"/>
        <v>-7128996</v>
      </c>
    </row>
    <row r="12" spans="1:5">
      <c r="A12" t="s">
        <v>10</v>
      </c>
      <c r="B12">
        <v>456372</v>
      </c>
      <c r="C12">
        <v>45373</v>
      </c>
      <c r="E12">
        <f t="shared" si="0"/>
        <v>410999</v>
      </c>
    </row>
    <row r="14" spans="1:5">
      <c r="A14" s="2" t="s">
        <v>11</v>
      </c>
      <c r="B14" s="2" t="s">
        <v>16</v>
      </c>
      <c r="C14" s="2" t="s">
        <v>17</v>
      </c>
      <c r="D14" s="2"/>
      <c r="E14" s="2" t="s">
        <v>26</v>
      </c>
    </row>
    <row r="15" spans="1:5">
      <c r="A15" s="2" t="s">
        <v>18</v>
      </c>
      <c r="B15" s="2">
        <v>100</v>
      </c>
      <c r="C15" s="2"/>
      <c r="D15" s="2"/>
      <c r="E15" s="2"/>
    </row>
    <row r="16" spans="1:5">
      <c r="A16" t="s">
        <v>19</v>
      </c>
      <c r="B16">
        <v>95</v>
      </c>
      <c r="C16">
        <f>B16/$B$15</f>
        <v>0.95</v>
      </c>
      <c r="E16">
        <f>B16/$B$15</f>
        <v>0.95</v>
      </c>
    </row>
    <row r="17" spans="1:12">
      <c r="A17" t="s">
        <v>20</v>
      </c>
      <c r="B17">
        <v>65</v>
      </c>
      <c r="C17">
        <f t="shared" ref="C17:C23" si="1">B17/$B$15</f>
        <v>0.65</v>
      </c>
      <c r="E17">
        <f t="shared" ref="E17:E23" si="2">B17/$B$15</f>
        <v>0.65</v>
      </c>
    </row>
    <row r="18" spans="1:12">
      <c r="A18" t="s">
        <v>21</v>
      </c>
      <c r="B18">
        <v>45</v>
      </c>
      <c r="C18">
        <f t="shared" si="1"/>
        <v>0.45</v>
      </c>
      <c r="E18">
        <f t="shared" si="2"/>
        <v>0.45</v>
      </c>
    </row>
    <row r="19" spans="1:12">
      <c r="A19" t="s">
        <v>22</v>
      </c>
      <c r="B19">
        <v>68</v>
      </c>
      <c r="C19">
        <f t="shared" si="1"/>
        <v>0.68</v>
      </c>
      <c r="E19">
        <f t="shared" si="2"/>
        <v>0.68</v>
      </c>
    </row>
    <row r="20" spans="1:12">
      <c r="A20" t="s">
        <v>23</v>
      </c>
      <c r="B20">
        <v>34</v>
      </c>
      <c r="C20">
        <f t="shared" si="1"/>
        <v>0.34</v>
      </c>
      <c r="E20">
        <f t="shared" si="2"/>
        <v>0.34</v>
      </c>
    </row>
    <row r="21" spans="1:12">
      <c r="A21" t="s">
        <v>24</v>
      </c>
      <c r="B21">
        <v>63</v>
      </c>
      <c r="C21">
        <f t="shared" si="1"/>
        <v>0.63</v>
      </c>
      <c r="E21">
        <f t="shared" si="2"/>
        <v>0.63</v>
      </c>
    </row>
    <row r="22" spans="1:12">
      <c r="A22" t="s">
        <v>25</v>
      </c>
      <c r="B22">
        <v>45</v>
      </c>
      <c r="C22">
        <f t="shared" si="1"/>
        <v>0.45</v>
      </c>
      <c r="E22">
        <f t="shared" si="2"/>
        <v>0.45</v>
      </c>
    </row>
    <row r="23" spans="1:12">
      <c r="A23" t="s">
        <v>27</v>
      </c>
      <c r="B23">
        <v>85</v>
      </c>
      <c r="C23">
        <f t="shared" si="1"/>
        <v>0.85</v>
      </c>
      <c r="E23">
        <f t="shared" si="2"/>
        <v>0.85</v>
      </c>
    </row>
    <row r="24" spans="1:12">
      <c r="A24" t="s">
        <v>28</v>
      </c>
      <c r="B24">
        <f>SUM(B16:B23)</f>
        <v>500</v>
      </c>
      <c r="C24">
        <f>AVERAGE(C16:C23)</f>
        <v>0.625</v>
      </c>
      <c r="E24">
        <f>AVERAGE(E16:E23)</f>
        <v>0.625</v>
      </c>
    </row>
    <row r="26" spans="1:12">
      <c r="B26" s="3" t="s">
        <v>30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B27" s="4" t="s">
        <v>31</v>
      </c>
      <c r="C27" s="4"/>
      <c r="D27" s="4"/>
      <c r="E27" s="4" t="s">
        <v>32</v>
      </c>
      <c r="F27" s="4"/>
      <c r="G27" s="4"/>
      <c r="H27" s="4"/>
      <c r="I27" s="4"/>
      <c r="J27" s="4"/>
      <c r="K27" s="4"/>
      <c r="L27" s="4"/>
    </row>
    <row r="28" spans="1:12">
      <c r="A28" s="30" t="s">
        <v>29</v>
      </c>
      <c r="C28" s="5">
        <v>1</v>
      </c>
      <c r="D28" s="5"/>
      <c r="E28" s="5">
        <v>2</v>
      </c>
      <c r="F28" s="5">
        <v>3</v>
      </c>
      <c r="G28" s="5">
        <v>4</v>
      </c>
      <c r="H28" s="5">
        <v>5</v>
      </c>
      <c r="I28" s="5">
        <v>6</v>
      </c>
      <c r="J28" s="5">
        <v>7</v>
      </c>
      <c r="K28" s="5">
        <v>8</v>
      </c>
      <c r="L28" s="5">
        <v>9</v>
      </c>
    </row>
    <row r="29" spans="1:12">
      <c r="A29" s="30"/>
      <c r="B29" s="6">
        <v>10</v>
      </c>
      <c r="C29">
        <f>$B29*C$28</f>
        <v>10</v>
      </c>
      <c r="E29">
        <f t="shared" ref="E29:L37" si="3">$B29*E$28</f>
        <v>20</v>
      </c>
      <c r="F29">
        <f t="shared" si="3"/>
        <v>30</v>
      </c>
      <c r="G29">
        <f t="shared" si="3"/>
        <v>40</v>
      </c>
      <c r="H29">
        <f t="shared" si="3"/>
        <v>50</v>
      </c>
      <c r="I29">
        <f t="shared" si="3"/>
        <v>60</v>
      </c>
      <c r="J29">
        <f t="shared" si="3"/>
        <v>70</v>
      </c>
      <c r="K29">
        <f t="shared" si="3"/>
        <v>80</v>
      </c>
      <c r="L29">
        <f t="shared" si="3"/>
        <v>90</v>
      </c>
    </row>
    <row r="30" spans="1:12">
      <c r="A30" s="30"/>
      <c r="B30" s="6">
        <v>20</v>
      </c>
      <c r="C30">
        <f t="shared" ref="C30:C37" si="4">$B30*C$28</f>
        <v>20</v>
      </c>
      <c r="E30">
        <f t="shared" si="3"/>
        <v>40</v>
      </c>
      <c r="F30">
        <f t="shared" si="3"/>
        <v>60</v>
      </c>
      <c r="G30">
        <f t="shared" si="3"/>
        <v>80</v>
      </c>
      <c r="H30">
        <f t="shared" si="3"/>
        <v>100</v>
      </c>
      <c r="I30">
        <f t="shared" si="3"/>
        <v>120</v>
      </c>
      <c r="J30">
        <f t="shared" si="3"/>
        <v>140</v>
      </c>
      <c r="K30">
        <f t="shared" si="3"/>
        <v>160</v>
      </c>
      <c r="L30">
        <f t="shared" si="3"/>
        <v>180</v>
      </c>
    </row>
    <row r="31" spans="1:12">
      <c r="A31" s="30"/>
      <c r="B31" s="6">
        <v>30</v>
      </c>
      <c r="C31">
        <f t="shared" si="4"/>
        <v>30</v>
      </c>
      <c r="E31">
        <f t="shared" si="3"/>
        <v>60</v>
      </c>
      <c r="F31">
        <f t="shared" si="3"/>
        <v>90</v>
      </c>
      <c r="G31">
        <f t="shared" si="3"/>
        <v>120</v>
      </c>
      <c r="H31">
        <f t="shared" si="3"/>
        <v>150</v>
      </c>
      <c r="I31">
        <f t="shared" si="3"/>
        <v>180</v>
      </c>
      <c r="J31">
        <f t="shared" si="3"/>
        <v>210</v>
      </c>
      <c r="K31">
        <f t="shared" si="3"/>
        <v>240</v>
      </c>
      <c r="L31">
        <f t="shared" si="3"/>
        <v>270</v>
      </c>
    </row>
    <row r="32" spans="1:12">
      <c r="A32" s="30"/>
      <c r="B32" s="6">
        <v>40</v>
      </c>
      <c r="C32">
        <f t="shared" si="4"/>
        <v>40</v>
      </c>
      <c r="E32">
        <f t="shared" si="3"/>
        <v>80</v>
      </c>
      <c r="F32">
        <f t="shared" si="3"/>
        <v>120</v>
      </c>
      <c r="G32">
        <f t="shared" si="3"/>
        <v>160</v>
      </c>
      <c r="H32">
        <f t="shared" si="3"/>
        <v>200</v>
      </c>
      <c r="I32">
        <f t="shared" si="3"/>
        <v>240</v>
      </c>
      <c r="J32">
        <f t="shared" si="3"/>
        <v>280</v>
      </c>
      <c r="K32">
        <f t="shared" si="3"/>
        <v>320</v>
      </c>
      <c r="L32">
        <f t="shared" si="3"/>
        <v>360</v>
      </c>
    </row>
    <row r="33" spans="1:13" ht="15" customHeight="1">
      <c r="A33" s="30" t="s">
        <v>29</v>
      </c>
      <c r="B33" s="6">
        <v>50</v>
      </c>
      <c r="C33">
        <f t="shared" si="4"/>
        <v>50</v>
      </c>
      <c r="E33">
        <f t="shared" si="3"/>
        <v>100</v>
      </c>
      <c r="F33">
        <f t="shared" si="3"/>
        <v>150</v>
      </c>
      <c r="G33">
        <f t="shared" si="3"/>
        <v>200</v>
      </c>
      <c r="H33">
        <f t="shared" si="3"/>
        <v>250</v>
      </c>
      <c r="I33">
        <f t="shared" si="3"/>
        <v>300</v>
      </c>
      <c r="J33">
        <f t="shared" si="3"/>
        <v>350</v>
      </c>
      <c r="K33">
        <f t="shared" si="3"/>
        <v>400</v>
      </c>
      <c r="L33">
        <f t="shared" si="3"/>
        <v>450</v>
      </c>
    </row>
    <row r="34" spans="1:13">
      <c r="A34" s="30"/>
      <c r="B34" s="6">
        <v>60</v>
      </c>
      <c r="C34">
        <f t="shared" si="4"/>
        <v>60</v>
      </c>
      <c r="E34">
        <f t="shared" si="3"/>
        <v>120</v>
      </c>
      <c r="F34">
        <f t="shared" si="3"/>
        <v>180</v>
      </c>
      <c r="G34">
        <f t="shared" si="3"/>
        <v>240</v>
      </c>
      <c r="H34">
        <f t="shared" si="3"/>
        <v>300</v>
      </c>
      <c r="I34">
        <f t="shared" si="3"/>
        <v>360</v>
      </c>
      <c r="J34">
        <f t="shared" si="3"/>
        <v>420</v>
      </c>
      <c r="K34">
        <f t="shared" si="3"/>
        <v>480</v>
      </c>
      <c r="L34">
        <f t="shared" si="3"/>
        <v>540</v>
      </c>
    </row>
    <row r="35" spans="1:13">
      <c r="A35" s="30"/>
      <c r="B35" s="6">
        <v>70</v>
      </c>
      <c r="C35">
        <f t="shared" si="4"/>
        <v>70</v>
      </c>
      <c r="E35">
        <f t="shared" si="3"/>
        <v>140</v>
      </c>
      <c r="F35">
        <f t="shared" si="3"/>
        <v>210</v>
      </c>
      <c r="G35">
        <f t="shared" si="3"/>
        <v>280</v>
      </c>
      <c r="H35">
        <f t="shared" si="3"/>
        <v>350</v>
      </c>
      <c r="I35">
        <f t="shared" si="3"/>
        <v>420</v>
      </c>
      <c r="J35">
        <f t="shared" si="3"/>
        <v>490</v>
      </c>
      <c r="K35">
        <f t="shared" si="3"/>
        <v>560</v>
      </c>
      <c r="L35">
        <f t="shared" si="3"/>
        <v>630</v>
      </c>
    </row>
    <row r="36" spans="1:13">
      <c r="A36" s="30"/>
      <c r="B36" s="6">
        <v>80</v>
      </c>
      <c r="C36">
        <f t="shared" si="4"/>
        <v>80</v>
      </c>
      <c r="E36">
        <f t="shared" si="3"/>
        <v>160</v>
      </c>
      <c r="F36">
        <f t="shared" si="3"/>
        <v>240</v>
      </c>
      <c r="G36">
        <f t="shared" si="3"/>
        <v>320</v>
      </c>
      <c r="H36">
        <f t="shared" si="3"/>
        <v>400</v>
      </c>
      <c r="I36">
        <f t="shared" si="3"/>
        <v>480</v>
      </c>
      <c r="J36">
        <f t="shared" si="3"/>
        <v>560</v>
      </c>
      <c r="K36">
        <f t="shared" si="3"/>
        <v>640</v>
      </c>
      <c r="L36">
        <f t="shared" si="3"/>
        <v>720</v>
      </c>
    </row>
    <row r="37" spans="1:13">
      <c r="A37" s="30"/>
      <c r="B37" s="6">
        <v>90</v>
      </c>
      <c r="C37">
        <f t="shared" si="4"/>
        <v>90</v>
      </c>
      <c r="E37">
        <f t="shared" si="3"/>
        <v>180</v>
      </c>
      <c r="F37">
        <f t="shared" si="3"/>
        <v>270</v>
      </c>
      <c r="G37">
        <f t="shared" si="3"/>
        <v>360</v>
      </c>
      <c r="H37">
        <f t="shared" si="3"/>
        <v>450</v>
      </c>
      <c r="I37">
        <f t="shared" si="3"/>
        <v>540</v>
      </c>
      <c r="J37">
        <f t="shared" si="3"/>
        <v>630</v>
      </c>
      <c r="K37">
        <f t="shared" si="3"/>
        <v>720</v>
      </c>
      <c r="L37">
        <f t="shared" si="3"/>
        <v>810</v>
      </c>
    </row>
    <row r="40" spans="1:13">
      <c r="A40" s="8" t="s">
        <v>33</v>
      </c>
      <c r="B40" s="8" t="s">
        <v>34</v>
      </c>
      <c r="C40" s="8" t="s">
        <v>35</v>
      </c>
      <c r="D40" s="8"/>
      <c r="E40" s="8" t="s">
        <v>33</v>
      </c>
    </row>
    <row r="41" spans="1:13">
      <c r="A41">
        <v>10</v>
      </c>
      <c r="B41" s="9" t="s">
        <v>36</v>
      </c>
      <c r="C41" s="7">
        <v>43587</v>
      </c>
      <c r="D41" s="7"/>
      <c r="E41">
        <v>10</v>
      </c>
      <c r="L41" s="12">
        <v>10</v>
      </c>
      <c r="M41" s="11"/>
    </row>
    <row r="42" spans="1:13">
      <c r="A42">
        <v>20</v>
      </c>
      <c r="B42" t="s">
        <v>37</v>
      </c>
      <c r="C42" s="7">
        <v>43588</v>
      </c>
      <c r="D42" s="7"/>
      <c r="E42">
        <v>20</v>
      </c>
      <c r="I42" s="10">
        <v>43587</v>
      </c>
      <c r="J42" s="7"/>
      <c r="L42" s="12">
        <v>20</v>
      </c>
      <c r="M42" s="11"/>
    </row>
    <row r="43" spans="1:13">
      <c r="A43">
        <v>30</v>
      </c>
      <c r="B43" t="s">
        <v>38</v>
      </c>
      <c r="C43" s="7">
        <v>43589</v>
      </c>
      <c r="D43" s="7"/>
      <c r="E43">
        <v>30</v>
      </c>
      <c r="I43" s="10">
        <v>43588</v>
      </c>
      <c r="J43" s="7"/>
      <c r="L43" s="12">
        <v>30</v>
      </c>
      <c r="M43" s="11"/>
    </row>
    <row r="44" spans="1:13">
      <c r="A44">
        <v>40</v>
      </c>
      <c r="B44" t="s">
        <v>39</v>
      </c>
      <c r="C44" s="7">
        <v>43590</v>
      </c>
      <c r="D44" s="7"/>
      <c r="E44">
        <v>40</v>
      </c>
      <c r="I44" s="10">
        <v>43589</v>
      </c>
      <c r="J44" s="7"/>
      <c r="L44" s="12">
        <v>40</v>
      </c>
      <c r="M44" s="11"/>
    </row>
    <row r="45" spans="1:13">
      <c r="A45">
        <v>50</v>
      </c>
      <c r="B45" t="s">
        <v>40</v>
      </c>
      <c r="C45" s="7">
        <v>43591</v>
      </c>
      <c r="D45" s="7"/>
      <c r="E45">
        <v>50</v>
      </c>
      <c r="I45" s="10">
        <v>43590</v>
      </c>
      <c r="J45" s="7"/>
      <c r="L45" s="12">
        <v>50</v>
      </c>
      <c r="M45" s="11"/>
    </row>
    <row r="46" spans="1:13">
      <c r="A46">
        <v>60</v>
      </c>
      <c r="B46" t="s">
        <v>41</v>
      </c>
      <c r="C46" s="7">
        <v>43592</v>
      </c>
      <c r="D46" s="7"/>
      <c r="E46">
        <v>60</v>
      </c>
      <c r="I46" s="10">
        <v>43591</v>
      </c>
      <c r="J46" s="7"/>
      <c r="L46" s="12">
        <v>60</v>
      </c>
      <c r="M46" s="11"/>
    </row>
    <row r="47" spans="1:13">
      <c r="A47">
        <v>70</v>
      </c>
      <c r="B47" t="s">
        <v>42</v>
      </c>
      <c r="C47" s="7">
        <v>43593</v>
      </c>
      <c r="D47" s="7"/>
      <c r="E47">
        <v>70</v>
      </c>
      <c r="I47" s="10">
        <v>43592</v>
      </c>
      <c r="J47" s="7"/>
      <c r="L47" s="12">
        <v>70</v>
      </c>
      <c r="M47" s="11"/>
    </row>
    <row r="48" spans="1:13">
      <c r="A48">
        <v>80</v>
      </c>
      <c r="B48" t="s">
        <v>36</v>
      </c>
      <c r="C48" s="7">
        <v>43594</v>
      </c>
      <c r="D48" s="7"/>
      <c r="E48">
        <v>80</v>
      </c>
      <c r="I48" s="10">
        <v>43593</v>
      </c>
      <c r="J48" s="7"/>
      <c r="L48" s="12">
        <v>80</v>
      </c>
      <c r="M48" s="11"/>
    </row>
    <row r="49" spans="1:13">
      <c r="A49">
        <v>90</v>
      </c>
      <c r="B49" t="s">
        <v>37</v>
      </c>
      <c r="C49" s="7">
        <v>43595</v>
      </c>
      <c r="D49" s="7"/>
      <c r="E49">
        <v>90</v>
      </c>
      <c r="I49" s="10">
        <v>43594</v>
      </c>
      <c r="J49" s="7"/>
      <c r="L49" s="12">
        <v>90</v>
      </c>
      <c r="M49" s="11"/>
    </row>
    <row r="50" spans="1:13">
      <c r="I50" s="10">
        <v>43595</v>
      </c>
      <c r="J50" s="7"/>
      <c r="L50" s="11"/>
      <c r="M50" s="11"/>
    </row>
    <row r="51" spans="1:13">
      <c r="A51" t="s">
        <v>12</v>
      </c>
      <c r="B51" t="s">
        <v>13</v>
      </c>
      <c r="C51" t="s">
        <v>43</v>
      </c>
      <c r="E51" t="s">
        <v>44</v>
      </c>
      <c r="F51" t="s">
        <v>45</v>
      </c>
      <c r="I51" s="10"/>
      <c r="L51" s="11"/>
      <c r="M51" s="11"/>
    </row>
    <row r="52" spans="1:13">
      <c r="A52" t="s">
        <v>0</v>
      </c>
      <c r="B52">
        <f ca="1">RANDBETWEEN(500,700)</f>
        <v>591</v>
      </c>
      <c r="C52">
        <f ca="1">RANDBETWEEN(100,300)</f>
        <v>133</v>
      </c>
      <c r="E52" s="13">
        <f ca="1">B52/C52</f>
        <v>4.4436090225563909</v>
      </c>
      <c r="F52">
        <f t="shared" ref="F52:F59" ca="1" si="5">B52-C52</f>
        <v>458</v>
      </c>
      <c r="L52" s="11"/>
      <c r="M52" s="11"/>
    </row>
    <row r="53" spans="1:13">
      <c r="A53" t="s">
        <v>1</v>
      </c>
      <c r="B53">
        <f t="shared" ref="B53:B59" ca="1" si="6">RANDBETWEEN(500,700)</f>
        <v>621</v>
      </c>
      <c r="C53">
        <f t="shared" ref="C53:C59" ca="1" si="7">RANDBETWEEN(100,300)</f>
        <v>180</v>
      </c>
      <c r="E53" s="13">
        <f t="shared" ref="E53:E59" ca="1" si="8">B53/C53</f>
        <v>3.45</v>
      </c>
      <c r="F53">
        <f t="shared" ca="1" si="5"/>
        <v>441</v>
      </c>
      <c r="I53" s="10">
        <v>100</v>
      </c>
    </row>
    <row r="54" spans="1:13">
      <c r="A54" t="s">
        <v>2</v>
      </c>
      <c r="B54">
        <f t="shared" ca="1" si="6"/>
        <v>626</v>
      </c>
      <c r="C54">
        <f t="shared" ca="1" si="7"/>
        <v>125</v>
      </c>
      <c r="E54" s="13">
        <f t="shared" ca="1" si="8"/>
        <v>5.008</v>
      </c>
      <c r="F54">
        <f t="shared" ca="1" si="5"/>
        <v>501</v>
      </c>
      <c r="H54" t="s">
        <v>11</v>
      </c>
      <c r="I54" t="s">
        <v>46</v>
      </c>
      <c r="J54" t="s">
        <v>17</v>
      </c>
    </row>
    <row r="55" spans="1:13">
      <c r="A55" t="s">
        <v>3</v>
      </c>
      <c r="B55">
        <f t="shared" ca="1" si="6"/>
        <v>631</v>
      </c>
      <c r="C55">
        <f t="shared" ca="1" si="7"/>
        <v>173</v>
      </c>
      <c r="E55" s="13">
        <f t="shared" ca="1" si="8"/>
        <v>3.647398843930636</v>
      </c>
      <c r="F55">
        <f t="shared" ca="1" si="5"/>
        <v>458</v>
      </c>
      <c r="H55" t="s">
        <v>50</v>
      </c>
      <c r="I55">
        <v>100</v>
      </c>
    </row>
    <row r="56" spans="1:13">
      <c r="A56" t="s">
        <v>4</v>
      </c>
      <c r="B56">
        <f t="shared" ca="1" si="6"/>
        <v>502</v>
      </c>
      <c r="C56">
        <f t="shared" ca="1" si="7"/>
        <v>220</v>
      </c>
      <c r="E56" s="13">
        <f t="shared" ca="1" si="8"/>
        <v>2.2818181818181817</v>
      </c>
      <c r="F56">
        <f t="shared" ca="1" si="5"/>
        <v>282</v>
      </c>
      <c r="H56" t="s">
        <v>20</v>
      </c>
      <c r="I56">
        <v>85</v>
      </c>
      <c r="J56">
        <f>I56/$I$55</f>
        <v>0.85</v>
      </c>
    </row>
    <row r="57" spans="1:13">
      <c r="A57" t="s">
        <v>5</v>
      </c>
      <c r="B57">
        <f t="shared" ca="1" si="6"/>
        <v>651</v>
      </c>
      <c r="C57">
        <f t="shared" ca="1" si="7"/>
        <v>252</v>
      </c>
      <c r="E57" s="13">
        <f t="shared" ca="1" si="8"/>
        <v>2.5833333333333335</v>
      </c>
      <c r="F57">
        <f t="shared" ca="1" si="5"/>
        <v>399</v>
      </c>
      <c r="H57" t="s">
        <v>48</v>
      </c>
      <c r="I57">
        <v>69</v>
      </c>
      <c r="J57">
        <f t="shared" ref="J57:J60" si="9">I57/$I$55</f>
        <v>0.69</v>
      </c>
    </row>
    <row r="58" spans="1:13">
      <c r="A58" t="s">
        <v>6</v>
      </c>
      <c r="B58">
        <f t="shared" ca="1" si="6"/>
        <v>628</v>
      </c>
      <c r="C58">
        <f t="shared" ca="1" si="7"/>
        <v>275</v>
      </c>
      <c r="E58" s="13">
        <f t="shared" ca="1" si="8"/>
        <v>2.2836363636363637</v>
      </c>
      <c r="F58">
        <f t="shared" ca="1" si="5"/>
        <v>353</v>
      </c>
      <c r="H58" t="s">
        <v>49</v>
      </c>
      <c r="I58">
        <v>94</v>
      </c>
      <c r="J58">
        <f t="shared" si="9"/>
        <v>0.94</v>
      </c>
    </row>
    <row r="59" spans="1:13">
      <c r="A59" t="s">
        <v>7</v>
      </c>
      <c r="B59">
        <f t="shared" ca="1" si="6"/>
        <v>563</v>
      </c>
      <c r="C59">
        <f t="shared" ca="1" si="7"/>
        <v>243</v>
      </c>
      <c r="E59" s="13">
        <f t="shared" ca="1" si="8"/>
        <v>2.3168724279835389</v>
      </c>
      <c r="F59">
        <f t="shared" ca="1" si="5"/>
        <v>320</v>
      </c>
      <c r="H59" t="s">
        <v>47</v>
      </c>
      <c r="I59">
        <v>85</v>
      </c>
      <c r="J59">
        <f t="shared" si="9"/>
        <v>0.85</v>
      </c>
    </row>
    <row r="60" spans="1:13">
      <c r="H60" t="s">
        <v>51</v>
      </c>
      <c r="I60">
        <v>86</v>
      </c>
      <c r="J60">
        <f t="shared" si="9"/>
        <v>0.86</v>
      </c>
    </row>
    <row r="61" spans="1:13">
      <c r="A61" t="s">
        <v>54</v>
      </c>
      <c r="C61" t="s">
        <v>53</v>
      </c>
    </row>
    <row r="62" spans="1:13">
      <c r="C62" t="s">
        <v>32</v>
      </c>
      <c r="D62" t="s">
        <v>55</v>
      </c>
      <c r="E62" t="s">
        <v>72</v>
      </c>
      <c r="F62" t="s">
        <v>73</v>
      </c>
      <c r="G62" t="s">
        <v>74</v>
      </c>
      <c r="H62" t="s">
        <v>75</v>
      </c>
      <c r="I62" t="s">
        <v>76</v>
      </c>
      <c r="J62" t="s">
        <v>77</v>
      </c>
    </row>
    <row r="63" spans="1:13">
      <c r="C63">
        <v>10</v>
      </c>
      <c r="D63" t="s">
        <v>66</v>
      </c>
      <c r="E63">
        <v>20</v>
      </c>
      <c r="F63">
        <v>30</v>
      </c>
      <c r="G63">
        <v>40</v>
      </c>
      <c r="H63">
        <v>50</v>
      </c>
      <c r="I63">
        <v>60</v>
      </c>
      <c r="J63">
        <v>70</v>
      </c>
    </row>
    <row r="64" spans="1:13">
      <c r="B64">
        <v>20</v>
      </c>
      <c r="C64">
        <f>$B64*C$63</f>
        <v>200</v>
      </c>
      <c r="D64" t="s">
        <v>67</v>
      </c>
      <c r="E64">
        <f t="shared" ref="E64:J69" si="10">$B64*E$63</f>
        <v>400</v>
      </c>
      <c r="F64">
        <f t="shared" si="10"/>
        <v>600</v>
      </c>
      <c r="G64">
        <f t="shared" si="10"/>
        <v>800</v>
      </c>
      <c r="H64">
        <f t="shared" si="10"/>
        <v>1000</v>
      </c>
      <c r="I64">
        <f t="shared" si="10"/>
        <v>1200</v>
      </c>
      <c r="J64">
        <f t="shared" si="10"/>
        <v>1400</v>
      </c>
    </row>
    <row r="65" spans="1:11">
      <c r="A65" t="s">
        <v>52</v>
      </c>
      <c r="B65">
        <v>30</v>
      </c>
      <c r="C65">
        <f t="shared" ref="C65:C69" si="11">$B65*C$63</f>
        <v>300</v>
      </c>
      <c r="D65" t="s">
        <v>68</v>
      </c>
      <c r="E65">
        <f t="shared" si="10"/>
        <v>600</v>
      </c>
      <c r="F65">
        <f t="shared" si="10"/>
        <v>900</v>
      </c>
      <c r="G65">
        <f t="shared" si="10"/>
        <v>1200</v>
      </c>
      <c r="H65">
        <f t="shared" si="10"/>
        <v>1500</v>
      </c>
      <c r="I65">
        <f t="shared" si="10"/>
        <v>1800</v>
      </c>
      <c r="J65">
        <f t="shared" si="10"/>
        <v>2100</v>
      </c>
    </row>
    <row r="66" spans="1:11">
      <c r="B66">
        <v>40</v>
      </c>
      <c r="C66">
        <f t="shared" si="11"/>
        <v>400</v>
      </c>
      <c r="D66" t="s">
        <v>69</v>
      </c>
      <c r="E66">
        <f t="shared" si="10"/>
        <v>800</v>
      </c>
      <c r="F66">
        <f t="shared" si="10"/>
        <v>1200</v>
      </c>
      <c r="G66">
        <f t="shared" si="10"/>
        <v>1600</v>
      </c>
      <c r="H66">
        <f t="shared" si="10"/>
        <v>2000</v>
      </c>
      <c r="I66">
        <f t="shared" si="10"/>
        <v>2400</v>
      </c>
      <c r="J66">
        <f t="shared" si="10"/>
        <v>2800</v>
      </c>
    </row>
    <row r="67" spans="1:11">
      <c r="B67">
        <v>50</v>
      </c>
      <c r="C67">
        <f t="shared" si="11"/>
        <v>500</v>
      </c>
      <c r="D67" t="s">
        <v>68</v>
      </c>
      <c r="E67">
        <f t="shared" si="10"/>
        <v>1000</v>
      </c>
      <c r="F67">
        <f t="shared" si="10"/>
        <v>1500</v>
      </c>
      <c r="G67">
        <f t="shared" si="10"/>
        <v>2000</v>
      </c>
      <c r="H67">
        <f t="shared" si="10"/>
        <v>2500</v>
      </c>
      <c r="I67">
        <f t="shared" si="10"/>
        <v>3000</v>
      </c>
      <c r="J67">
        <f t="shared" si="10"/>
        <v>3500</v>
      </c>
    </row>
    <row r="68" spans="1:11">
      <c r="B68">
        <v>60</v>
      </c>
      <c r="C68">
        <f t="shared" si="11"/>
        <v>600</v>
      </c>
      <c r="D68" t="s">
        <v>70</v>
      </c>
      <c r="E68">
        <f t="shared" si="10"/>
        <v>1200</v>
      </c>
      <c r="F68">
        <f t="shared" si="10"/>
        <v>1800</v>
      </c>
      <c r="G68">
        <f t="shared" si="10"/>
        <v>2400</v>
      </c>
      <c r="H68">
        <f t="shared" si="10"/>
        <v>3000</v>
      </c>
      <c r="I68">
        <f t="shared" si="10"/>
        <v>3600</v>
      </c>
      <c r="J68">
        <f t="shared" si="10"/>
        <v>4200</v>
      </c>
    </row>
    <row r="69" spans="1:11">
      <c r="B69">
        <v>70</v>
      </c>
      <c r="C69">
        <f t="shared" si="11"/>
        <v>700</v>
      </c>
      <c r="D69" t="s">
        <v>71</v>
      </c>
      <c r="E69">
        <f t="shared" si="10"/>
        <v>1400</v>
      </c>
      <c r="F69">
        <f t="shared" si="10"/>
        <v>2100</v>
      </c>
      <c r="G69">
        <f t="shared" si="10"/>
        <v>2800</v>
      </c>
      <c r="H69">
        <f t="shared" si="10"/>
        <v>3500</v>
      </c>
      <c r="I69">
        <f t="shared" si="10"/>
        <v>4200</v>
      </c>
      <c r="J69">
        <f t="shared" si="10"/>
        <v>4900</v>
      </c>
    </row>
    <row r="71" spans="1:11">
      <c r="A71" t="s">
        <v>55</v>
      </c>
      <c r="B71" t="s">
        <v>58</v>
      </c>
      <c r="C71" t="s">
        <v>62</v>
      </c>
    </row>
    <row r="72" spans="1:11">
      <c r="A72" t="s">
        <v>47</v>
      </c>
      <c r="B72" t="s">
        <v>59</v>
      </c>
      <c r="C72" t="s">
        <v>63</v>
      </c>
    </row>
    <row r="73" spans="1:11">
      <c r="A73" t="s">
        <v>56</v>
      </c>
      <c r="B73" t="s">
        <v>60</v>
      </c>
      <c r="C73" t="s">
        <v>64</v>
      </c>
      <c r="E73" t="s">
        <v>55</v>
      </c>
      <c r="F73" t="s">
        <v>72</v>
      </c>
      <c r="G73" t="s">
        <v>73</v>
      </c>
      <c r="H73" t="s">
        <v>74</v>
      </c>
      <c r="I73" t="s">
        <v>75</v>
      </c>
      <c r="J73" t="s">
        <v>76</v>
      </c>
      <c r="K73" t="s">
        <v>77</v>
      </c>
    </row>
    <row r="74" spans="1:11">
      <c r="A74" t="s">
        <v>57</v>
      </c>
      <c r="B74" t="s">
        <v>61</v>
      </c>
      <c r="C74" t="s">
        <v>65</v>
      </c>
      <c r="E74" t="s">
        <v>66</v>
      </c>
      <c r="F74">
        <v>20</v>
      </c>
      <c r="G74">
        <v>30</v>
      </c>
      <c r="H74">
        <v>40</v>
      </c>
      <c r="I74">
        <v>50</v>
      </c>
      <c r="J74">
        <v>60</v>
      </c>
      <c r="K74">
        <v>70</v>
      </c>
    </row>
    <row r="75" spans="1:11">
      <c r="E75" t="s">
        <v>67</v>
      </c>
      <c r="F75">
        <v>400</v>
      </c>
      <c r="G75">
        <v>600</v>
      </c>
      <c r="H75">
        <v>800</v>
      </c>
      <c r="I75">
        <v>1000</v>
      </c>
      <c r="J75">
        <v>1200</v>
      </c>
      <c r="K75">
        <v>1400</v>
      </c>
    </row>
    <row r="76" spans="1:11">
      <c r="E76" t="s">
        <v>68</v>
      </c>
      <c r="F76">
        <v>600</v>
      </c>
      <c r="G76">
        <v>900</v>
      </c>
      <c r="H76">
        <v>1200</v>
      </c>
      <c r="I76">
        <v>1500</v>
      </c>
      <c r="J76">
        <v>1800</v>
      </c>
      <c r="K76">
        <v>2100</v>
      </c>
    </row>
    <row r="77" spans="1:11">
      <c r="E77" t="s">
        <v>69</v>
      </c>
      <c r="F77">
        <v>800</v>
      </c>
      <c r="G77">
        <v>1200</v>
      </c>
      <c r="H77">
        <v>1600</v>
      </c>
      <c r="I77">
        <v>2000</v>
      </c>
      <c r="J77">
        <v>2400</v>
      </c>
      <c r="K77">
        <v>2800</v>
      </c>
    </row>
    <row r="78" spans="1:11">
      <c r="E78" t="s">
        <v>68</v>
      </c>
      <c r="F78">
        <v>1000</v>
      </c>
      <c r="G78">
        <v>1500</v>
      </c>
      <c r="H78">
        <v>2000</v>
      </c>
      <c r="I78">
        <v>2500</v>
      </c>
      <c r="J78">
        <v>3000</v>
      </c>
      <c r="K78">
        <v>3500</v>
      </c>
    </row>
    <row r="79" spans="1:11">
      <c r="E79" t="s">
        <v>70</v>
      </c>
      <c r="F79">
        <v>1200</v>
      </c>
      <c r="G79">
        <v>1800</v>
      </c>
      <c r="H79">
        <v>2400</v>
      </c>
      <c r="I79">
        <v>3000</v>
      </c>
      <c r="J79">
        <v>3600</v>
      </c>
      <c r="K79">
        <v>4200</v>
      </c>
    </row>
    <row r="80" spans="1:11">
      <c r="E80" t="s">
        <v>71</v>
      </c>
      <c r="F80">
        <v>1400</v>
      </c>
      <c r="G80">
        <v>2100</v>
      </c>
      <c r="H80">
        <v>2800</v>
      </c>
      <c r="I80">
        <v>3500</v>
      </c>
      <c r="J80">
        <v>4200</v>
      </c>
      <c r="K80">
        <v>4900</v>
      </c>
    </row>
    <row r="83" spans="1:9">
      <c r="E83" t="s">
        <v>78</v>
      </c>
      <c r="F83" t="s">
        <v>72</v>
      </c>
      <c r="G83" t="s">
        <v>73</v>
      </c>
      <c r="H83" t="s">
        <v>74</v>
      </c>
      <c r="I83" t="s">
        <v>77</v>
      </c>
    </row>
    <row r="84" spans="1:9">
      <c r="E84" t="s">
        <v>67</v>
      </c>
      <c r="F84">
        <f>VLOOKUP(E84,E73:K80,2,0)</f>
        <v>400</v>
      </c>
      <c r="G84">
        <f>VLOOKUP(E84,E73:K80,2,0)</f>
        <v>400</v>
      </c>
      <c r="H84">
        <f>VLOOKUP(E84,E73:K80,3,0)</f>
        <v>600</v>
      </c>
    </row>
    <row r="85" spans="1:9">
      <c r="E85" t="s">
        <v>68</v>
      </c>
      <c r="F85">
        <f>VLOOKUP(E85,E73:K80,3,0)</f>
        <v>900</v>
      </c>
      <c r="G85">
        <f>VLOOKUP(E85,E73:K80,2,0)</f>
        <v>600</v>
      </c>
    </row>
    <row r="86" spans="1:9">
      <c r="E86" t="s">
        <v>69</v>
      </c>
      <c r="F86">
        <f>VLOOKUP(E86,E73:K80,4,0)</f>
        <v>1600</v>
      </c>
      <c r="G86">
        <f>VLOOKUP(E86,E73:K80,4,0)</f>
        <v>1600</v>
      </c>
    </row>
    <row r="88" spans="1:9">
      <c r="A88" t="s">
        <v>79</v>
      </c>
      <c r="B88" t="s">
        <v>55</v>
      </c>
    </row>
  </sheetData>
  <mergeCells count="2">
    <mergeCell ref="A28:A32"/>
    <mergeCell ref="A33:A3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23"/>
  <sheetViews>
    <sheetView workbookViewId="0">
      <selection activeCell="L5" sqref="L5"/>
    </sheetView>
  </sheetViews>
  <sheetFormatPr defaultRowHeight="15"/>
  <cols>
    <col min="2" max="2" width="10.85546875" customWidth="1"/>
    <col min="14" max="14" width="13" customWidth="1"/>
  </cols>
  <sheetData>
    <row r="1" spans="1:17">
      <c r="A1" t="s">
        <v>96</v>
      </c>
      <c r="B1" t="s">
        <v>79</v>
      </c>
      <c r="C1" t="s">
        <v>55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</row>
    <row r="2" spans="1:17">
      <c r="A2">
        <v>1</v>
      </c>
      <c r="B2" s="7">
        <v>43466</v>
      </c>
      <c r="C2" t="s">
        <v>66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</row>
    <row r="3" spans="1:17">
      <c r="A3">
        <v>2</v>
      </c>
      <c r="B3" s="7">
        <v>43467</v>
      </c>
      <c r="C3" t="s">
        <v>67</v>
      </c>
      <c r="D3">
        <v>400</v>
      </c>
      <c r="E3">
        <v>600</v>
      </c>
      <c r="F3">
        <v>800</v>
      </c>
      <c r="G3">
        <v>1000</v>
      </c>
      <c r="H3">
        <v>1200</v>
      </c>
      <c r="I3">
        <v>1400</v>
      </c>
    </row>
    <row r="4" spans="1:17">
      <c r="A4">
        <v>3</v>
      </c>
      <c r="B4" s="7">
        <v>43468</v>
      </c>
      <c r="C4" t="s">
        <v>68</v>
      </c>
      <c r="D4">
        <v>600</v>
      </c>
      <c r="E4">
        <v>900</v>
      </c>
      <c r="F4">
        <v>1200</v>
      </c>
      <c r="G4">
        <v>1500</v>
      </c>
      <c r="H4">
        <v>1800</v>
      </c>
      <c r="I4">
        <v>2100</v>
      </c>
    </row>
    <row r="5" spans="1:17">
      <c r="A5">
        <v>4</v>
      </c>
      <c r="B5" s="7">
        <v>43469</v>
      </c>
      <c r="C5" t="s">
        <v>69</v>
      </c>
      <c r="D5">
        <v>800</v>
      </c>
      <c r="E5">
        <v>1200</v>
      </c>
      <c r="F5">
        <v>1600</v>
      </c>
      <c r="G5">
        <v>2000</v>
      </c>
      <c r="H5">
        <v>2400</v>
      </c>
      <c r="I5">
        <v>2800</v>
      </c>
    </row>
    <row r="6" spans="1:17">
      <c r="A6">
        <v>5</v>
      </c>
      <c r="B6" s="7">
        <v>43470</v>
      </c>
      <c r="C6" t="s">
        <v>68</v>
      </c>
      <c r="D6">
        <v>1000</v>
      </c>
      <c r="E6">
        <v>1500</v>
      </c>
      <c r="F6">
        <v>2000</v>
      </c>
      <c r="G6">
        <v>2500</v>
      </c>
      <c r="H6">
        <v>3000</v>
      </c>
      <c r="I6">
        <v>3500</v>
      </c>
    </row>
    <row r="7" spans="1:17">
      <c r="A7">
        <v>6</v>
      </c>
      <c r="B7" s="7">
        <v>43471</v>
      </c>
      <c r="C7" t="s">
        <v>70</v>
      </c>
      <c r="D7">
        <v>1200</v>
      </c>
      <c r="E7">
        <v>1800</v>
      </c>
      <c r="F7">
        <v>2400</v>
      </c>
      <c r="G7">
        <v>3000</v>
      </c>
      <c r="H7">
        <v>3600</v>
      </c>
      <c r="I7">
        <v>4200</v>
      </c>
    </row>
    <row r="8" spans="1:17">
      <c r="A8">
        <v>7</v>
      </c>
      <c r="B8" s="7">
        <v>43472</v>
      </c>
      <c r="C8" t="s">
        <v>71</v>
      </c>
      <c r="D8">
        <v>1400</v>
      </c>
      <c r="E8">
        <v>2100</v>
      </c>
      <c r="F8">
        <v>2800</v>
      </c>
      <c r="G8">
        <v>3500</v>
      </c>
      <c r="H8">
        <v>4200</v>
      </c>
      <c r="I8">
        <v>4900</v>
      </c>
    </row>
    <row r="9" spans="1:17">
      <c r="A9">
        <v>8</v>
      </c>
      <c r="B9" s="7">
        <v>43473</v>
      </c>
      <c r="C9" t="s">
        <v>66</v>
      </c>
      <c r="D9">
        <f ca="1">RANDBETWEEN(100,500)</f>
        <v>324</v>
      </c>
      <c r="E9">
        <f ca="1">RANDBETWEEN(100,500)</f>
        <v>173</v>
      </c>
      <c r="F9">
        <f t="shared" ref="F9:I22" ca="1" si="0">RANDBETWEEN(100,500)</f>
        <v>396</v>
      </c>
      <c r="G9">
        <f t="shared" ca="1" si="0"/>
        <v>150</v>
      </c>
      <c r="H9">
        <f t="shared" ca="1" si="0"/>
        <v>276</v>
      </c>
      <c r="I9">
        <f t="shared" ca="1" si="0"/>
        <v>223</v>
      </c>
    </row>
    <row r="10" spans="1:17">
      <c r="A10">
        <v>9</v>
      </c>
      <c r="B10" s="7">
        <v>43474</v>
      </c>
      <c r="C10" t="s">
        <v>67</v>
      </c>
      <c r="D10">
        <f ca="1">RANDBETWEEN(100,500)</f>
        <v>253</v>
      </c>
      <c r="E10">
        <f ca="1">RANDBETWEEN(100,500)</f>
        <v>251</v>
      </c>
      <c r="F10">
        <f t="shared" ca="1" si="0"/>
        <v>252</v>
      </c>
      <c r="G10">
        <f t="shared" ca="1" si="0"/>
        <v>365</v>
      </c>
      <c r="H10">
        <f t="shared" ca="1" si="0"/>
        <v>253</v>
      </c>
      <c r="I10">
        <f t="shared" ca="1" si="0"/>
        <v>105</v>
      </c>
    </row>
    <row r="11" spans="1:17">
      <c r="A11">
        <v>10</v>
      </c>
      <c r="B11" s="7">
        <v>43475</v>
      </c>
      <c r="C11" t="s">
        <v>68</v>
      </c>
      <c r="D11">
        <f t="shared" ref="D11:E22" ca="1" si="1">RANDBETWEEN(100,500)</f>
        <v>136</v>
      </c>
      <c r="E11">
        <f t="shared" ca="1" si="1"/>
        <v>269</v>
      </c>
      <c r="F11">
        <f t="shared" ca="1" si="0"/>
        <v>404</v>
      </c>
      <c r="G11">
        <f t="shared" ca="1" si="0"/>
        <v>119</v>
      </c>
      <c r="H11">
        <f t="shared" ca="1" si="0"/>
        <v>124</v>
      </c>
      <c r="I11">
        <f t="shared" ca="1" si="0"/>
        <v>414</v>
      </c>
    </row>
    <row r="12" spans="1:17">
      <c r="A12">
        <v>11</v>
      </c>
      <c r="B12" s="7">
        <v>43476</v>
      </c>
      <c r="C12" t="s">
        <v>69</v>
      </c>
      <c r="D12">
        <f t="shared" ca="1" si="1"/>
        <v>184</v>
      </c>
      <c r="E12">
        <f t="shared" ca="1" si="1"/>
        <v>210</v>
      </c>
      <c r="F12">
        <f t="shared" ca="1" si="0"/>
        <v>472</v>
      </c>
      <c r="G12">
        <f t="shared" ca="1" si="0"/>
        <v>356</v>
      </c>
      <c r="H12">
        <f t="shared" ca="1" si="0"/>
        <v>315</v>
      </c>
      <c r="I12">
        <f t="shared" ca="1" si="0"/>
        <v>230</v>
      </c>
      <c r="P12" t="s">
        <v>97</v>
      </c>
    </row>
    <row r="13" spans="1:17">
      <c r="A13">
        <v>12</v>
      </c>
      <c r="B13" s="7">
        <v>43477</v>
      </c>
      <c r="C13" t="s">
        <v>68</v>
      </c>
      <c r="D13">
        <f t="shared" ca="1" si="1"/>
        <v>301</v>
      </c>
      <c r="E13">
        <f t="shared" ca="1" si="1"/>
        <v>332</v>
      </c>
      <c r="F13">
        <f t="shared" ca="1" si="0"/>
        <v>111</v>
      </c>
      <c r="G13">
        <f t="shared" ca="1" si="0"/>
        <v>207</v>
      </c>
      <c r="H13">
        <f t="shared" ca="1" si="0"/>
        <v>183</v>
      </c>
      <c r="I13">
        <f t="shared" ca="1" si="0"/>
        <v>203</v>
      </c>
      <c r="M13" t="s">
        <v>98</v>
      </c>
      <c r="N13" t="s">
        <v>99</v>
      </c>
    </row>
    <row r="14" spans="1:17">
      <c r="A14">
        <v>13</v>
      </c>
      <c r="B14" s="7">
        <v>43478</v>
      </c>
      <c r="C14" t="s">
        <v>70</v>
      </c>
      <c r="D14">
        <f t="shared" ca="1" si="1"/>
        <v>180</v>
      </c>
      <c r="E14">
        <f t="shared" ca="1" si="1"/>
        <v>231</v>
      </c>
      <c r="F14">
        <f t="shared" ca="1" si="0"/>
        <v>181</v>
      </c>
      <c r="G14">
        <f t="shared" ca="1" si="0"/>
        <v>495</v>
      </c>
      <c r="H14">
        <f t="shared" ca="1" si="0"/>
        <v>454</v>
      </c>
      <c r="I14">
        <f t="shared" ca="1" si="0"/>
        <v>436</v>
      </c>
      <c r="L14" s="2" t="s">
        <v>93</v>
      </c>
      <c r="M14" s="29" t="s">
        <v>55</v>
      </c>
      <c r="N14" s="29" t="s">
        <v>94</v>
      </c>
      <c r="P14" s="2" t="s">
        <v>96</v>
      </c>
      <c r="Q14">
        <v>14</v>
      </c>
    </row>
    <row r="15" spans="1:17">
      <c r="A15">
        <v>14</v>
      </c>
      <c r="B15" s="7">
        <v>43479</v>
      </c>
      <c r="C15" t="s">
        <v>71</v>
      </c>
      <c r="D15">
        <f t="shared" ca="1" si="1"/>
        <v>466</v>
      </c>
      <c r="E15">
        <f t="shared" ca="1" si="1"/>
        <v>341</v>
      </c>
      <c r="F15">
        <f t="shared" ca="1" si="0"/>
        <v>142</v>
      </c>
      <c r="G15">
        <f t="shared" ca="1" si="0"/>
        <v>381</v>
      </c>
      <c r="H15">
        <f t="shared" ca="1" si="0"/>
        <v>425</v>
      </c>
      <c r="I15">
        <f t="shared" ca="1" si="0"/>
        <v>378</v>
      </c>
      <c r="L15" s="2" t="str">
        <f>INDEX(C2:C22,9)</f>
        <v>KOTAK</v>
      </c>
      <c r="M15">
        <f>MATCH(L15,C2:C22,0)</f>
        <v>2</v>
      </c>
      <c r="N15" t="e">
        <f ca="1">MATCH(L15,G2:G22,0)</f>
        <v>#N/A</v>
      </c>
      <c r="P15" s="2" t="s">
        <v>55</v>
      </c>
      <c r="Q15" t="str">
        <f>VLOOKUP(Q14,A2:I22,3,0)</f>
        <v>MMSA</v>
      </c>
    </row>
    <row r="16" spans="1:17">
      <c r="A16">
        <v>15</v>
      </c>
      <c r="B16" s="7">
        <v>43480</v>
      </c>
      <c r="C16" t="s">
        <v>66</v>
      </c>
      <c r="D16">
        <f t="shared" ca="1" si="1"/>
        <v>158</v>
      </c>
      <c r="E16">
        <f t="shared" ca="1" si="1"/>
        <v>426</v>
      </c>
      <c r="F16">
        <f t="shared" ca="1" si="0"/>
        <v>421</v>
      </c>
      <c r="G16">
        <f t="shared" ca="1" si="0"/>
        <v>480</v>
      </c>
      <c r="H16">
        <f t="shared" ca="1" si="0"/>
        <v>168</v>
      </c>
      <c r="I16">
        <f t="shared" ca="1" si="0"/>
        <v>212</v>
      </c>
      <c r="L16" s="2" t="str">
        <f>INDEX(C1:C22,12)</f>
        <v>BAR</v>
      </c>
      <c r="M16">
        <f>MATCH(L16,C2:C22,0)</f>
        <v>4</v>
      </c>
      <c r="P16" s="2" t="s">
        <v>95</v>
      </c>
      <c r="Q16">
        <f ca="1">VLOOKUP(Q14,A2:I22,4,0)</f>
        <v>466</v>
      </c>
    </row>
    <row r="17" spans="1:17">
      <c r="A17">
        <v>16</v>
      </c>
      <c r="B17" s="7">
        <v>43481</v>
      </c>
      <c r="C17" t="s">
        <v>67</v>
      </c>
      <c r="D17">
        <f t="shared" ca="1" si="1"/>
        <v>337</v>
      </c>
      <c r="E17">
        <f t="shared" ca="1" si="1"/>
        <v>112</v>
      </c>
      <c r="F17">
        <f t="shared" ca="1" si="0"/>
        <v>453</v>
      </c>
      <c r="G17">
        <f t="shared" ca="1" si="0"/>
        <v>382</v>
      </c>
      <c r="H17">
        <f t="shared" ca="1" si="0"/>
        <v>425</v>
      </c>
      <c r="I17">
        <f t="shared" ca="1" si="0"/>
        <v>276</v>
      </c>
      <c r="L17" s="2" t="str">
        <f t="shared" ref="L17:L20" si="2">INDEX(C2:C23,12)</f>
        <v>ICICS</v>
      </c>
      <c r="M17">
        <f>MATCH(L17,C2:C22,0)</f>
        <v>3</v>
      </c>
      <c r="N17" t="e">
        <f ca="1">MATCH(L17,G2:G22,0)</f>
        <v>#N/A</v>
      </c>
      <c r="P17" s="2" t="s">
        <v>94</v>
      </c>
      <c r="Q17">
        <f ca="1">VLOOKUP(Q14,A2:I22,7,0)</f>
        <v>381</v>
      </c>
    </row>
    <row r="18" spans="1:17">
      <c r="A18">
        <v>17</v>
      </c>
      <c r="B18" s="7">
        <v>43482</v>
      </c>
      <c r="C18" t="s">
        <v>68</v>
      </c>
      <c r="D18">
        <f t="shared" ca="1" si="1"/>
        <v>375</v>
      </c>
      <c r="E18">
        <f t="shared" ca="1" si="1"/>
        <v>127</v>
      </c>
      <c r="F18">
        <f t="shared" ca="1" si="0"/>
        <v>149</v>
      </c>
      <c r="G18">
        <f t="shared" ca="1" si="0"/>
        <v>488</v>
      </c>
      <c r="H18">
        <f t="shared" ca="1" si="0"/>
        <v>125</v>
      </c>
      <c r="I18">
        <f t="shared" ca="1" si="0"/>
        <v>390</v>
      </c>
      <c r="L18" s="2" t="str">
        <f>INDEX(C3:C24,12)</f>
        <v>SIB</v>
      </c>
      <c r="M18">
        <f>MATCH(L18,C2:C22,0)</f>
        <v>6</v>
      </c>
    </row>
    <row r="19" spans="1:17">
      <c r="A19">
        <v>18</v>
      </c>
      <c r="B19" s="7">
        <v>43483</v>
      </c>
      <c r="C19" t="s">
        <v>69</v>
      </c>
      <c r="D19">
        <f t="shared" ca="1" si="1"/>
        <v>220</v>
      </c>
      <c r="E19">
        <f t="shared" ca="1" si="1"/>
        <v>185</v>
      </c>
      <c r="F19">
        <f t="shared" ca="1" si="0"/>
        <v>168</v>
      </c>
      <c r="G19">
        <f t="shared" ca="1" si="0"/>
        <v>219</v>
      </c>
      <c r="H19">
        <f t="shared" ca="1" si="0"/>
        <v>441</v>
      </c>
      <c r="I19">
        <f t="shared" ca="1" si="0"/>
        <v>205</v>
      </c>
      <c r="L19" s="2" t="str">
        <f t="shared" si="2"/>
        <v>MMSA</v>
      </c>
      <c r="M19">
        <f>MATCH(L19,C2:C22,0)</f>
        <v>7</v>
      </c>
    </row>
    <row r="20" spans="1:17">
      <c r="A20">
        <v>19</v>
      </c>
      <c r="B20" s="7">
        <v>43484</v>
      </c>
      <c r="C20" t="s">
        <v>68</v>
      </c>
      <c r="D20">
        <f t="shared" ca="1" si="1"/>
        <v>450</v>
      </c>
      <c r="E20">
        <f t="shared" ca="1" si="1"/>
        <v>163</v>
      </c>
      <c r="F20">
        <f t="shared" ca="1" si="0"/>
        <v>146</v>
      </c>
      <c r="G20">
        <f t="shared" ca="1" si="0"/>
        <v>495</v>
      </c>
      <c r="H20">
        <f t="shared" ca="1" si="0"/>
        <v>194</v>
      </c>
      <c r="I20">
        <f t="shared" ca="1" si="0"/>
        <v>347</v>
      </c>
      <c r="L20" s="2" t="str">
        <f t="shared" si="2"/>
        <v>SBIN</v>
      </c>
      <c r="M20">
        <f>MATCH(L20,C2:C22,0)</f>
        <v>1</v>
      </c>
    </row>
    <row r="21" spans="1:17">
      <c r="A21">
        <v>20</v>
      </c>
      <c r="B21" s="7">
        <v>43485</v>
      </c>
      <c r="C21" t="s">
        <v>70</v>
      </c>
      <c r="D21">
        <f t="shared" ca="1" si="1"/>
        <v>160</v>
      </c>
      <c r="E21">
        <f t="shared" ca="1" si="1"/>
        <v>405</v>
      </c>
      <c r="F21">
        <f t="shared" ca="1" si="0"/>
        <v>302</v>
      </c>
      <c r="G21">
        <f t="shared" ca="1" si="0"/>
        <v>323</v>
      </c>
      <c r="H21">
        <f t="shared" ca="1" si="0"/>
        <v>462</v>
      </c>
      <c r="I21">
        <f t="shared" ca="1" si="0"/>
        <v>245</v>
      </c>
    </row>
    <row r="22" spans="1:17">
      <c r="A22">
        <v>21</v>
      </c>
      <c r="B22" s="7">
        <v>43486</v>
      </c>
      <c r="C22" t="s">
        <v>71</v>
      </c>
      <c r="D22">
        <f t="shared" ca="1" si="1"/>
        <v>179</v>
      </c>
      <c r="E22">
        <f t="shared" ca="1" si="1"/>
        <v>122</v>
      </c>
      <c r="F22">
        <f t="shared" ca="1" si="0"/>
        <v>467</v>
      </c>
      <c r="G22">
        <f t="shared" ca="1" si="0"/>
        <v>397</v>
      </c>
      <c r="H22">
        <f t="shared" ca="1" si="0"/>
        <v>373</v>
      </c>
      <c r="I22">
        <f t="shared" ca="1" si="0"/>
        <v>267</v>
      </c>
    </row>
    <row r="23" spans="1:17">
      <c r="L23" t="s">
        <v>96</v>
      </c>
      <c r="M23" t="s">
        <v>55</v>
      </c>
      <c r="N23" t="s">
        <v>94</v>
      </c>
      <c r="O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C10" sqref="C10:C12"/>
    </sheetView>
  </sheetViews>
  <sheetFormatPr defaultRowHeight="15"/>
  <sheetData>
    <row r="3" spans="1:3">
      <c r="A3" s="14"/>
      <c r="B3" s="15"/>
      <c r="C3" s="16"/>
    </row>
    <row r="4" spans="1:3">
      <c r="A4" s="17"/>
      <c r="B4" s="18"/>
      <c r="C4" s="19"/>
    </row>
    <row r="5" spans="1:3">
      <c r="A5" s="17"/>
      <c r="B5" s="18"/>
      <c r="C5" s="19"/>
    </row>
    <row r="6" spans="1:3">
      <c r="A6" s="17"/>
      <c r="B6" s="18"/>
      <c r="C6" s="19"/>
    </row>
    <row r="7" spans="1:3">
      <c r="A7" s="17"/>
      <c r="B7" s="18"/>
      <c r="C7" s="19"/>
    </row>
    <row r="8" spans="1:3">
      <c r="A8" s="17"/>
      <c r="B8" s="18"/>
      <c r="C8" s="19"/>
    </row>
    <row r="9" spans="1:3">
      <c r="A9" s="17"/>
      <c r="B9" s="18"/>
      <c r="C9" s="19"/>
    </row>
    <row r="10" spans="1:3">
      <c r="A10" s="17"/>
      <c r="B10" s="18"/>
      <c r="C10" s="19"/>
    </row>
    <row r="11" spans="1:3">
      <c r="A11" s="17"/>
      <c r="B11" s="18"/>
      <c r="C11" s="19"/>
    </row>
    <row r="12" spans="1:3">
      <c r="A12" s="17"/>
      <c r="B12" s="18"/>
      <c r="C12" s="19"/>
    </row>
    <row r="13" spans="1:3">
      <c r="A13" s="17"/>
      <c r="B13" s="18"/>
      <c r="C13" s="19"/>
    </row>
    <row r="14" spans="1:3">
      <c r="A14" s="17"/>
      <c r="B14" s="18"/>
      <c r="C14" s="19"/>
    </row>
    <row r="15" spans="1:3">
      <c r="A15" s="17"/>
      <c r="B15" s="18"/>
      <c r="C15" s="19"/>
    </row>
    <row r="16" spans="1:3">
      <c r="A16" s="17"/>
      <c r="B16" s="18"/>
      <c r="C16" s="19"/>
    </row>
    <row r="17" spans="1:3">
      <c r="A17" s="17"/>
      <c r="B17" s="18"/>
      <c r="C17" s="19"/>
    </row>
    <row r="18" spans="1:3">
      <c r="A18" s="17"/>
      <c r="B18" s="18"/>
      <c r="C18" s="19"/>
    </row>
    <row r="19" spans="1:3">
      <c r="A19" s="17"/>
      <c r="B19" s="18"/>
      <c r="C19" s="19"/>
    </row>
    <row r="20" spans="1:3">
      <c r="A20" s="20"/>
      <c r="B20" s="21"/>
      <c r="C20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E11"/>
  <sheetViews>
    <sheetView workbookViewId="0">
      <selection activeCell="E16" sqref="E16"/>
    </sheetView>
  </sheetViews>
  <sheetFormatPr defaultRowHeight="15"/>
  <cols>
    <col min="1" max="1" width="13.140625" bestFit="1" customWidth="1"/>
    <col min="2" max="2" width="12.140625" bestFit="1" customWidth="1"/>
    <col min="3" max="3" width="19.42578125" bestFit="1" customWidth="1"/>
    <col min="4" max="4" width="14.7109375" bestFit="1" customWidth="1"/>
    <col min="5" max="5" width="19.42578125" bestFit="1" customWidth="1"/>
  </cols>
  <sheetData>
    <row r="3" spans="1:5">
      <c r="A3" s="23" t="s">
        <v>80</v>
      </c>
      <c r="B3" t="s">
        <v>85</v>
      </c>
      <c r="C3" t="s">
        <v>87</v>
      </c>
      <c r="D3" t="s">
        <v>88</v>
      </c>
      <c r="E3" t="s">
        <v>89</v>
      </c>
    </row>
    <row r="4" spans="1:5">
      <c r="A4" s="24" t="s">
        <v>69</v>
      </c>
      <c r="B4" s="25">
        <v>1</v>
      </c>
      <c r="C4" s="25">
        <v>1</v>
      </c>
      <c r="D4" s="25">
        <v>1</v>
      </c>
      <c r="E4" s="25">
        <v>1</v>
      </c>
    </row>
    <row r="5" spans="1:5">
      <c r="A5" s="24" t="s">
        <v>68</v>
      </c>
      <c r="B5" s="25">
        <v>2</v>
      </c>
      <c r="C5" s="25">
        <v>2</v>
      </c>
      <c r="D5" s="25">
        <v>2</v>
      </c>
      <c r="E5" s="25">
        <v>2</v>
      </c>
    </row>
    <row r="6" spans="1:5">
      <c r="A6" s="24" t="s">
        <v>67</v>
      </c>
      <c r="B6" s="25">
        <v>1</v>
      </c>
      <c r="C6" s="25">
        <v>1</v>
      </c>
      <c r="D6" s="25">
        <v>1</v>
      </c>
      <c r="E6" s="25">
        <v>1</v>
      </c>
    </row>
    <row r="7" spans="1:5">
      <c r="A7" s="24" t="s">
        <v>71</v>
      </c>
      <c r="B7" s="25">
        <v>1</v>
      </c>
      <c r="C7" s="25">
        <v>1</v>
      </c>
      <c r="D7" s="25">
        <v>1</v>
      </c>
      <c r="E7" s="25">
        <v>1</v>
      </c>
    </row>
    <row r="8" spans="1:5">
      <c r="A8" s="24" t="s">
        <v>66</v>
      </c>
      <c r="B8" s="25">
        <v>1</v>
      </c>
      <c r="C8" s="25">
        <v>1</v>
      </c>
      <c r="D8" s="25">
        <v>1</v>
      </c>
      <c r="E8" s="25">
        <v>1</v>
      </c>
    </row>
    <row r="9" spans="1:5">
      <c r="A9" s="24" t="s">
        <v>70</v>
      </c>
      <c r="B9" s="25">
        <v>1</v>
      </c>
      <c r="C9" s="25">
        <v>1</v>
      </c>
      <c r="D9" s="25">
        <v>1</v>
      </c>
      <c r="E9" s="25">
        <v>1</v>
      </c>
    </row>
    <row r="10" spans="1:5">
      <c r="A10" s="24" t="s">
        <v>86</v>
      </c>
      <c r="B10" s="25"/>
      <c r="C10" s="25"/>
      <c r="D10" s="25"/>
      <c r="E10" s="25"/>
    </row>
    <row r="11" spans="1:5">
      <c r="A11" s="24" t="s">
        <v>81</v>
      </c>
      <c r="B11" s="25">
        <v>7</v>
      </c>
      <c r="C11" s="25">
        <v>7</v>
      </c>
      <c r="D11" s="25">
        <v>7</v>
      </c>
      <c r="E11" s="25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Q3" sqref="Q3"/>
    </sheetView>
  </sheetViews>
  <sheetFormatPr defaultRowHeight="15"/>
  <cols>
    <col min="3" max="3" width="13.28515625" customWidth="1"/>
    <col min="4" max="4" width="11" customWidth="1"/>
    <col min="6" max="6" width="13.28515625" customWidth="1"/>
    <col min="7" max="7" width="10.85546875" customWidth="1"/>
  </cols>
  <sheetData>
    <row r="1" spans="1:12">
      <c r="A1" t="s">
        <v>55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</row>
    <row r="2" spans="1:12">
      <c r="A2" t="s">
        <v>69</v>
      </c>
      <c r="B2">
        <v>800</v>
      </c>
      <c r="C2">
        <v>1200</v>
      </c>
      <c r="D2">
        <v>1600</v>
      </c>
      <c r="E2">
        <v>2000</v>
      </c>
      <c r="F2">
        <v>2400</v>
      </c>
      <c r="G2">
        <v>2800</v>
      </c>
    </row>
    <row r="10" spans="1:12">
      <c r="F10" t="s">
        <v>55</v>
      </c>
      <c r="G10" t="s">
        <v>72</v>
      </c>
      <c r="H10" t="s">
        <v>73</v>
      </c>
      <c r="I10" t="s">
        <v>74</v>
      </c>
      <c r="J10" t="s">
        <v>75</v>
      </c>
      <c r="K10" t="s">
        <v>76</v>
      </c>
      <c r="L10" t="s">
        <v>77</v>
      </c>
    </row>
    <row r="11" spans="1:12">
      <c r="F11" t="s">
        <v>66</v>
      </c>
      <c r="G11">
        <v>20</v>
      </c>
      <c r="H11">
        <v>30</v>
      </c>
      <c r="I11">
        <v>40</v>
      </c>
      <c r="J11">
        <v>50</v>
      </c>
      <c r="K11">
        <v>60</v>
      </c>
      <c r="L11">
        <v>70</v>
      </c>
    </row>
    <row r="12" spans="1:12">
      <c r="F12" t="s">
        <v>67</v>
      </c>
      <c r="G12">
        <v>400</v>
      </c>
      <c r="H12">
        <v>600</v>
      </c>
      <c r="I12">
        <v>800</v>
      </c>
      <c r="J12">
        <v>1000</v>
      </c>
      <c r="K12">
        <v>1200</v>
      </c>
      <c r="L12">
        <v>1400</v>
      </c>
    </row>
    <row r="13" spans="1:12">
      <c r="F13" t="s">
        <v>68</v>
      </c>
      <c r="G13">
        <v>600</v>
      </c>
      <c r="H13">
        <v>900</v>
      </c>
      <c r="I13">
        <v>1200</v>
      </c>
      <c r="J13">
        <v>1500</v>
      </c>
      <c r="K13">
        <v>1800</v>
      </c>
      <c r="L13">
        <v>2100</v>
      </c>
    </row>
    <row r="14" spans="1:12">
      <c r="F14" t="s">
        <v>69</v>
      </c>
      <c r="G14">
        <v>800</v>
      </c>
      <c r="H14">
        <v>1200</v>
      </c>
      <c r="I14">
        <v>1600</v>
      </c>
      <c r="J14">
        <v>2000</v>
      </c>
      <c r="K14">
        <v>2400</v>
      </c>
      <c r="L14">
        <v>2800</v>
      </c>
    </row>
    <row r="15" spans="1:12">
      <c r="F15" t="s">
        <v>68</v>
      </c>
      <c r="G15">
        <v>1000</v>
      </c>
      <c r="H15">
        <v>1500</v>
      </c>
      <c r="I15">
        <v>2000</v>
      </c>
      <c r="J15">
        <v>2500</v>
      </c>
      <c r="K15">
        <v>3000</v>
      </c>
      <c r="L15">
        <v>3500</v>
      </c>
    </row>
    <row r="16" spans="1:12">
      <c r="F16" t="s">
        <v>70</v>
      </c>
      <c r="G16">
        <v>1200</v>
      </c>
      <c r="H16">
        <v>1800</v>
      </c>
      <c r="I16">
        <v>2400</v>
      </c>
      <c r="J16">
        <v>3000</v>
      </c>
      <c r="K16">
        <v>3600</v>
      </c>
      <c r="L16">
        <v>4200</v>
      </c>
    </row>
    <row r="17" spans="6:12">
      <c r="F17" t="s">
        <v>71</v>
      </c>
      <c r="G17">
        <v>1400</v>
      </c>
      <c r="H17">
        <v>2100</v>
      </c>
      <c r="I17">
        <v>2800</v>
      </c>
      <c r="J17">
        <v>3500</v>
      </c>
      <c r="K17">
        <v>4200</v>
      </c>
      <c r="L17">
        <v>4900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3:D10"/>
  <sheetViews>
    <sheetView workbookViewId="0">
      <selection activeCell="D4" sqref="D4"/>
    </sheetView>
  </sheetViews>
  <sheetFormatPr defaultRowHeight="15"/>
  <cols>
    <col min="1" max="1" width="13.140625" bestFit="1" customWidth="1"/>
    <col min="2" max="2" width="10.7109375" bestFit="1" customWidth="1"/>
    <col min="3" max="3" width="15.5703125" bestFit="1" customWidth="1"/>
    <col min="4" max="4" width="13.28515625" bestFit="1" customWidth="1"/>
  </cols>
  <sheetData>
    <row r="3" spans="1:4">
      <c r="A3" s="23" t="s">
        <v>80</v>
      </c>
      <c r="B3" t="s">
        <v>82</v>
      </c>
      <c r="C3" t="s">
        <v>83</v>
      </c>
      <c r="D3" t="s">
        <v>84</v>
      </c>
    </row>
    <row r="4" spans="1:4">
      <c r="A4" s="24" t="s">
        <v>69</v>
      </c>
      <c r="B4" s="25">
        <v>800</v>
      </c>
      <c r="C4" s="25">
        <v>1600</v>
      </c>
      <c r="D4" s="25">
        <v>2000</v>
      </c>
    </row>
    <row r="5" spans="1:4">
      <c r="A5" s="24" t="s">
        <v>68</v>
      </c>
      <c r="B5" s="25">
        <v>1600</v>
      </c>
      <c r="C5" s="25">
        <v>3200</v>
      </c>
      <c r="D5" s="25">
        <v>4000</v>
      </c>
    </row>
    <row r="6" spans="1:4">
      <c r="A6" s="24" t="s">
        <v>67</v>
      </c>
      <c r="B6" s="25">
        <v>400</v>
      </c>
      <c r="C6" s="25">
        <v>800</v>
      </c>
      <c r="D6" s="25">
        <v>1000</v>
      </c>
    </row>
    <row r="7" spans="1:4">
      <c r="A7" s="24" t="s">
        <v>71</v>
      </c>
      <c r="B7" s="25">
        <v>1400</v>
      </c>
      <c r="C7" s="25">
        <v>2800</v>
      </c>
      <c r="D7" s="25">
        <v>3500</v>
      </c>
    </row>
    <row r="8" spans="1:4">
      <c r="A8" s="24" t="s">
        <v>66</v>
      </c>
      <c r="B8" s="25">
        <v>20</v>
      </c>
      <c r="C8" s="25">
        <v>40</v>
      </c>
      <c r="D8" s="25">
        <v>50</v>
      </c>
    </row>
    <row r="9" spans="1:4">
      <c r="A9" s="24" t="s">
        <v>70</v>
      </c>
      <c r="B9" s="25">
        <v>1200</v>
      </c>
      <c r="C9" s="25">
        <v>2400</v>
      </c>
      <c r="D9" s="25">
        <v>3000</v>
      </c>
    </row>
    <row r="10" spans="1:4">
      <c r="A10" s="24" t="s">
        <v>81</v>
      </c>
      <c r="B10" s="25">
        <v>5420</v>
      </c>
      <c r="C10" s="25">
        <v>10840</v>
      </c>
      <c r="D10" s="25">
        <v>13550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D1" sqref="D1"/>
    </sheetView>
  </sheetViews>
  <sheetFormatPr defaultRowHeight="15"/>
  <cols>
    <col min="4" max="4" width="13.28515625" customWidth="1"/>
    <col min="5" max="5" width="11" customWidth="1"/>
    <col min="7" max="7" width="13.28515625" customWidth="1"/>
    <col min="8" max="8" width="10.85546875" customWidth="1"/>
  </cols>
  <sheetData>
    <row r="1" spans="1:8">
      <c r="A1" t="s">
        <v>79</v>
      </c>
      <c r="B1" t="s">
        <v>55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</row>
    <row r="2" spans="1:8">
      <c r="A2" s="7">
        <v>43466</v>
      </c>
      <c r="B2" t="s">
        <v>66</v>
      </c>
      <c r="C2">
        <v>20</v>
      </c>
      <c r="D2">
        <v>30</v>
      </c>
      <c r="E2">
        <v>40</v>
      </c>
      <c r="F2">
        <v>50</v>
      </c>
      <c r="G2">
        <v>60</v>
      </c>
      <c r="H2">
        <v>70</v>
      </c>
    </row>
    <row r="3" spans="1:8">
      <c r="A3" s="7">
        <v>43480</v>
      </c>
      <c r="B3" t="s">
        <v>66</v>
      </c>
      <c r="C3">
        <v>364</v>
      </c>
      <c r="D3">
        <v>346</v>
      </c>
      <c r="E3">
        <v>352</v>
      </c>
      <c r="F3">
        <v>442</v>
      </c>
      <c r="G3">
        <v>497</v>
      </c>
      <c r="H3">
        <v>145</v>
      </c>
    </row>
    <row r="4" spans="1:8">
      <c r="A4" s="7">
        <v>43473</v>
      </c>
      <c r="B4" t="s">
        <v>66</v>
      </c>
      <c r="C4">
        <v>106</v>
      </c>
      <c r="D4">
        <v>153</v>
      </c>
      <c r="E4">
        <v>123</v>
      </c>
      <c r="F4">
        <v>466</v>
      </c>
      <c r="G4">
        <v>388</v>
      </c>
      <c r="H4">
        <v>449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3:I12"/>
  <sheetViews>
    <sheetView workbookViewId="0">
      <selection activeCell="F22" sqref="F22"/>
    </sheetView>
  </sheetViews>
  <sheetFormatPr defaultRowHeight="15"/>
  <cols>
    <col min="1" max="1" width="13.140625" bestFit="1" customWidth="1"/>
    <col min="2" max="2" width="10.7109375" bestFit="1" customWidth="1"/>
    <col min="3" max="3" width="13.28515625" bestFit="1" customWidth="1"/>
    <col min="4" max="4" width="15.42578125" bestFit="1" customWidth="1"/>
  </cols>
  <sheetData>
    <row r="3" spans="1:9">
      <c r="A3" s="23" t="s">
        <v>80</v>
      </c>
      <c r="B3" t="s">
        <v>82</v>
      </c>
      <c r="C3" t="s">
        <v>84</v>
      </c>
      <c r="D3" t="s">
        <v>90</v>
      </c>
    </row>
    <row r="4" spans="1:9">
      <c r="A4" s="24" t="s">
        <v>91</v>
      </c>
      <c r="B4" s="28"/>
      <c r="C4" s="25"/>
      <c r="D4" s="25"/>
    </row>
    <row r="5" spans="1:9">
      <c r="A5" s="26" t="s">
        <v>92</v>
      </c>
      <c r="B5" s="28">
        <v>1</v>
      </c>
      <c r="C5" s="25">
        <v>18011</v>
      </c>
      <c r="D5" s="25">
        <v>23046</v>
      </c>
    </row>
    <row r="6" spans="1:9">
      <c r="A6" s="27" t="s">
        <v>69</v>
      </c>
      <c r="B6" s="28">
        <v>0.13014066358853216</v>
      </c>
      <c r="C6" s="25">
        <v>2531</v>
      </c>
      <c r="D6" s="25">
        <v>3348</v>
      </c>
    </row>
    <row r="7" spans="1:9">
      <c r="A7" s="27" t="s">
        <v>68</v>
      </c>
      <c r="B7" s="28">
        <v>0.29786320197573285</v>
      </c>
      <c r="C7" s="25">
        <v>5215</v>
      </c>
      <c r="D7" s="25">
        <v>6926</v>
      </c>
    </row>
    <row r="8" spans="1:9">
      <c r="A8" s="27" t="s">
        <v>67</v>
      </c>
      <c r="B8" s="28">
        <v>8.128422635026307E-2</v>
      </c>
      <c r="C8" s="25">
        <v>1653</v>
      </c>
      <c r="D8" s="25">
        <v>1813</v>
      </c>
      <c r="I8">
        <v>122</v>
      </c>
    </row>
    <row r="9" spans="1:9">
      <c r="A9" s="27" t="s">
        <v>71</v>
      </c>
      <c r="B9" s="28">
        <v>0.24449693976162354</v>
      </c>
      <c r="C9" s="25">
        <v>4058</v>
      </c>
      <c r="D9" s="25">
        <v>5474</v>
      </c>
      <c r="I9">
        <v>1</v>
      </c>
    </row>
    <row r="10" spans="1:9">
      <c r="A10" s="27" t="s">
        <v>66</v>
      </c>
      <c r="B10" s="28">
        <v>5.2614624718135938E-2</v>
      </c>
      <c r="C10" s="25">
        <v>958</v>
      </c>
      <c r="D10" s="25">
        <v>664</v>
      </c>
    </row>
    <row r="11" spans="1:9">
      <c r="A11" s="27" t="s">
        <v>70</v>
      </c>
      <c r="B11" s="28">
        <v>0.19360034360571243</v>
      </c>
      <c r="C11" s="25">
        <v>3596</v>
      </c>
      <c r="D11" s="25">
        <v>4821</v>
      </c>
    </row>
    <row r="12" spans="1:9">
      <c r="A12" s="24" t="s">
        <v>81</v>
      </c>
      <c r="B12" s="28">
        <v>1</v>
      </c>
      <c r="C12" s="25">
        <v>18011</v>
      </c>
      <c r="D12" s="25">
        <v>23046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11:J32"/>
  <sheetViews>
    <sheetView workbookViewId="0">
      <selection activeCell="C11" sqref="C11:J32"/>
    </sheetView>
  </sheetViews>
  <sheetFormatPr defaultRowHeight="15"/>
  <cols>
    <col min="3" max="3" width="10.42578125" bestFit="1" customWidth="1"/>
  </cols>
  <sheetData>
    <row r="11" spans="3:10">
      <c r="C11" t="s">
        <v>79</v>
      </c>
      <c r="D11" t="s">
        <v>55</v>
      </c>
      <c r="E11" t="s">
        <v>72</v>
      </c>
      <c r="F11" t="s">
        <v>73</v>
      </c>
      <c r="G11" t="s">
        <v>74</v>
      </c>
      <c r="H11" t="s">
        <v>75</v>
      </c>
      <c r="I11" t="s">
        <v>76</v>
      </c>
      <c r="J11" t="s">
        <v>77</v>
      </c>
    </row>
    <row r="12" spans="3:10">
      <c r="C12" s="7">
        <v>43466</v>
      </c>
      <c r="D12" t="s">
        <v>66</v>
      </c>
      <c r="E12">
        <v>20</v>
      </c>
      <c r="F12">
        <v>30</v>
      </c>
      <c r="G12">
        <v>40</v>
      </c>
      <c r="H12">
        <v>50</v>
      </c>
      <c r="I12">
        <v>60</v>
      </c>
      <c r="J12">
        <v>70</v>
      </c>
    </row>
    <row r="13" spans="3:10">
      <c r="C13" s="7">
        <v>43467</v>
      </c>
      <c r="D13" t="s">
        <v>67</v>
      </c>
      <c r="E13">
        <v>400</v>
      </c>
      <c r="F13">
        <v>600</v>
      </c>
      <c r="G13">
        <v>800</v>
      </c>
      <c r="H13">
        <v>1000</v>
      </c>
      <c r="I13">
        <v>1200</v>
      </c>
      <c r="J13">
        <v>1400</v>
      </c>
    </row>
    <row r="14" spans="3:10">
      <c r="C14" s="7">
        <v>43468</v>
      </c>
      <c r="D14" t="s">
        <v>68</v>
      </c>
      <c r="E14">
        <v>600</v>
      </c>
      <c r="F14">
        <v>900</v>
      </c>
      <c r="G14">
        <v>1200</v>
      </c>
      <c r="H14">
        <v>1500</v>
      </c>
      <c r="I14">
        <v>1800</v>
      </c>
      <c r="J14">
        <v>2100</v>
      </c>
    </row>
    <row r="15" spans="3:10">
      <c r="C15" s="7">
        <v>43469</v>
      </c>
      <c r="D15" t="s">
        <v>69</v>
      </c>
      <c r="E15">
        <v>800</v>
      </c>
      <c r="F15">
        <v>1200</v>
      </c>
      <c r="G15">
        <v>1600</v>
      </c>
      <c r="H15">
        <v>2000</v>
      </c>
      <c r="I15">
        <v>2400</v>
      </c>
      <c r="J15">
        <v>2800</v>
      </c>
    </row>
    <row r="16" spans="3:10">
      <c r="C16" s="7">
        <v>43470</v>
      </c>
      <c r="D16" t="s">
        <v>68</v>
      </c>
      <c r="E16">
        <v>1000</v>
      </c>
      <c r="F16">
        <v>1500</v>
      </c>
      <c r="G16">
        <v>2000</v>
      </c>
      <c r="H16">
        <v>2500</v>
      </c>
      <c r="I16">
        <v>3000</v>
      </c>
      <c r="J16">
        <v>3500</v>
      </c>
    </row>
    <row r="17" spans="3:10">
      <c r="C17" s="7">
        <v>43471</v>
      </c>
      <c r="D17" t="s">
        <v>70</v>
      </c>
      <c r="E17">
        <v>1200</v>
      </c>
      <c r="F17">
        <v>1800</v>
      </c>
      <c r="G17">
        <v>2400</v>
      </c>
      <c r="H17">
        <v>3000</v>
      </c>
      <c r="I17">
        <v>3600</v>
      </c>
      <c r="J17">
        <v>4200</v>
      </c>
    </row>
    <row r="18" spans="3:10">
      <c r="C18" s="7">
        <v>43472</v>
      </c>
      <c r="D18" t="s">
        <v>71</v>
      </c>
      <c r="E18">
        <v>1400</v>
      </c>
      <c r="F18">
        <v>2100</v>
      </c>
      <c r="G18">
        <v>2800</v>
      </c>
      <c r="H18">
        <v>3500</v>
      </c>
      <c r="I18">
        <v>4200</v>
      </c>
      <c r="J18">
        <v>4900</v>
      </c>
    </row>
    <row r="19" spans="3:10">
      <c r="C19" s="7">
        <v>43473</v>
      </c>
      <c r="D19" t="s">
        <v>66</v>
      </c>
      <c r="E19">
        <f ca="1">RANDBETWEEN(100,500)</f>
        <v>291</v>
      </c>
      <c r="F19">
        <f ca="1">RANDBETWEEN(100,500)</f>
        <v>314</v>
      </c>
      <c r="G19">
        <f t="shared" ref="G19:J32" ca="1" si="0">RANDBETWEEN(100,500)</f>
        <v>131</v>
      </c>
      <c r="H19">
        <f t="shared" ca="1" si="0"/>
        <v>156</v>
      </c>
      <c r="I19">
        <f t="shared" ca="1" si="0"/>
        <v>131</v>
      </c>
      <c r="J19">
        <f t="shared" ca="1" si="0"/>
        <v>443</v>
      </c>
    </row>
    <row r="20" spans="3:10">
      <c r="C20" s="7">
        <v>43474</v>
      </c>
      <c r="D20" t="s">
        <v>67</v>
      </c>
      <c r="E20">
        <f ca="1">RANDBETWEEN(100,500)</f>
        <v>242</v>
      </c>
      <c r="F20">
        <f ca="1">RANDBETWEEN(100,500)</f>
        <v>451</v>
      </c>
      <c r="G20">
        <f t="shared" ca="1" si="0"/>
        <v>122</v>
      </c>
      <c r="H20">
        <f t="shared" ca="1" si="0"/>
        <v>500</v>
      </c>
      <c r="I20">
        <f t="shared" ca="1" si="0"/>
        <v>335</v>
      </c>
      <c r="J20">
        <f t="shared" ca="1" si="0"/>
        <v>353</v>
      </c>
    </row>
    <row r="21" spans="3:10">
      <c r="C21" s="7">
        <v>43475</v>
      </c>
      <c r="D21" t="s">
        <v>68</v>
      </c>
      <c r="E21">
        <f t="shared" ref="E21:F32" ca="1" si="1">RANDBETWEEN(100,500)</f>
        <v>436</v>
      </c>
      <c r="F21">
        <f t="shared" ca="1" si="1"/>
        <v>423</v>
      </c>
      <c r="G21">
        <f t="shared" ca="1" si="0"/>
        <v>257</v>
      </c>
      <c r="H21">
        <f t="shared" ca="1" si="0"/>
        <v>433</v>
      </c>
      <c r="I21">
        <f t="shared" ca="1" si="0"/>
        <v>368</v>
      </c>
      <c r="J21">
        <f t="shared" ca="1" si="0"/>
        <v>433</v>
      </c>
    </row>
    <row r="22" spans="3:10">
      <c r="C22" s="7">
        <v>43476</v>
      </c>
      <c r="D22" t="s">
        <v>69</v>
      </c>
      <c r="E22">
        <f t="shared" ca="1" si="1"/>
        <v>390</v>
      </c>
      <c r="F22">
        <f t="shared" ca="1" si="1"/>
        <v>472</v>
      </c>
      <c r="G22">
        <f t="shared" ca="1" si="0"/>
        <v>473</v>
      </c>
      <c r="H22">
        <f t="shared" ca="1" si="0"/>
        <v>132</v>
      </c>
      <c r="I22">
        <f t="shared" ca="1" si="0"/>
        <v>195</v>
      </c>
      <c r="J22">
        <f t="shared" ca="1" si="0"/>
        <v>231</v>
      </c>
    </row>
    <row r="23" spans="3:10">
      <c r="C23" s="7">
        <v>43477</v>
      </c>
      <c r="D23" t="s">
        <v>68</v>
      </c>
      <c r="E23">
        <f t="shared" ca="1" si="1"/>
        <v>220</v>
      </c>
      <c r="F23">
        <f t="shared" ca="1" si="1"/>
        <v>157</v>
      </c>
      <c r="G23">
        <f t="shared" ca="1" si="0"/>
        <v>182</v>
      </c>
      <c r="H23">
        <f t="shared" ca="1" si="0"/>
        <v>392</v>
      </c>
      <c r="I23">
        <f t="shared" ca="1" si="0"/>
        <v>317</v>
      </c>
      <c r="J23">
        <f t="shared" ca="1" si="0"/>
        <v>490</v>
      </c>
    </row>
    <row r="24" spans="3:10">
      <c r="C24" s="7">
        <v>43478</v>
      </c>
      <c r="D24" t="s">
        <v>70</v>
      </c>
      <c r="E24">
        <f t="shared" ca="1" si="1"/>
        <v>144</v>
      </c>
      <c r="F24">
        <f t="shared" ca="1" si="1"/>
        <v>188</v>
      </c>
      <c r="G24">
        <f t="shared" ca="1" si="0"/>
        <v>353</v>
      </c>
      <c r="H24">
        <f t="shared" ca="1" si="0"/>
        <v>387</v>
      </c>
      <c r="I24">
        <f t="shared" ca="1" si="0"/>
        <v>430</v>
      </c>
      <c r="J24">
        <f t="shared" ca="1" si="0"/>
        <v>438</v>
      </c>
    </row>
    <row r="25" spans="3:10">
      <c r="C25" s="7">
        <v>43479</v>
      </c>
      <c r="D25" t="s">
        <v>71</v>
      </c>
      <c r="E25">
        <f t="shared" ca="1" si="1"/>
        <v>386</v>
      </c>
      <c r="F25">
        <f t="shared" ca="1" si="1"/>
        <v>451</v>
      </c>
      <c r="G25">
        <f t="shared" ca="1" si="0"/>
        <v>383</v>
      </c>
      <c r="H25">
        <f t="shared" ca="1" si="0"/>
        <v>144</v>
      </c>
      <c r="I25">
        <f t="shared" ca="1" si="0"/>
        <v>185</v>
      </c>
      <c r="J25">
        <f t="shared" ca="1" si="0"/>
        <v>488</v>
      </c>
    </row>
    <row r="26" spans="3:10">
      <c r="C26" s="7">
        <v>43480</v>
      </c>
      <c r="D26" t="s">
        <v>66</v>
      </c>
      <c r="E26">
        <f t="shared" ca="1" si="1"/>
        <v>386</v>
      </c>
      <c r="F26">
        <f t="shared" ca="1" si="1"/>
        <v>430</v>
      </c>
      <c r="G26">
        <f t="shared" ca="1" si="0"/>
        <v>319</v>
      </c>
      <c r="H26">
        <f t="shared" ca="1" si="0"/>
        <v>294</v>
      </c>
      <c r="I26">
        <f t="shared" ca="1" si="0"/>
        <v>318</v>
      </c>
      <c r="J26">
        <f t="shared" ca="1" si="0"/>
        <v>352</v>
      </c>
    </row>
    <row r="27" spans="3:10">
      <c r="C27" s="7">
        <v>43481</v>
      </c>
      <c r="D27" t="s">
        <v>67</v>
      </c>
      <c r="E27">
        <f t="shared" ca="1" si="1"/>
        <v>186</v>
      </c>
      <c r="F27">
        <f t="shared" ca="1" si="1"/>
        <v>295</v>
      </c>
      <c r="G27">
        <f t="shared" ca="1" si="0"/>
        <v>361</v>
      </c>
      <c r="H27">
        <f t="shared" ca="1" si="0"/>
        <v>153</v>
      </c>
      <c r="I27">
        <f t="shared" ca="1" si="0"/>
        <v>194</v>
      </c>
      <c r="J27">
        <f t="shared" ca="1" si="0"/>
        <v>483</v>
      </c>
    </row>
    <row r="28" spans="3:10">
      <c r="C28" s="7">
        <v>43482</v>
      </c>
      <c r="D28" t="s">
        <v>68</v>
      </c>
      <c r="E28">
        <f t="shared" ca="1" si="1"/>
        <v>206</v>
      </c>
      <c r="F28">
        <f t="shared" ca="1" si="1"/>
        <v>374</v>
      </c>
      <c r="G28">
        <f t="shared" ca="1" si="0"/>
        <v>363</v>
      </c>
      <c r="H28">
        <f t="shared" ca="1" si="0"/>
        <v>111</v>
      </c>
      <c r="I28">
        <f t="shared" ca="1" si="0"/>
        <v>317</v>
      </c>
      <c r="J28">
        <f t="shared" ca="1" si="0"/>
        <v>399</v>
      </c>
    </row>
    <row r="29" spans="3:10">
      <c r="C29" s="7">
        <v>43483</v>
      </c>
      <c r="D29" t="s">
        <v>69</v>
      </c>
      <c r="E29">
        <f t="shared" ca="1" si="1"/>
        <v>345</v>
      </c>
      <c r="F29">
        <f t="shared" ca="1" si="1"/>
        <v>318</v>
      </c>
      <c r="G29">
        <f t="shared" ca="1" si="0"/>
        <v>135</v>
      </c>
      <c r="H29">
        <f t="shared" ca="1" si="0"/>
        <v>116</v>
      </c>
      <c r="I29">
        <f t="shared" ca="1" si="0"/>
        <v>316</v>
      </c>
      <c r="J29">
        <f t="shared" ca="1" si="0"/>
        <v>161</v>
      </c>
    </row>
    <row r="30" spans="3:10">
      <c r="C30" s="7">
        <v>43484</v>
      </c>
      <c r="D30" t="s">
        <v>68</v>
      </c>
      <c r="E30">
        <f t="shared" ca="1" si="1"/>
        <v>320</v>
      </c>
      <c r="F30">
        <f t="shared" ca="1" si="1"/>
        <v>459</v>
      </c>
      <c r="G30">
        <f t="shared" ca="1" si="0"/>
        <v>263</v>
      </c>
      <c r="H30">
        <f t="shared" ca="1" si="0"/>
        <v>433</v>
      </c>
      <c r="I30">
        <f t="shared" ca="1" si="0"/>
        <v>150</v>
      </c>
      <c r="J30">
        <f t="shared" ca="1" si="0"/>
        <v>320</v>
      </c>
    </row>
    <row r="31" spans="3:10">
      <c r="C31" s="7">
        <v>43485</v>
      </c>
      <c r="D31" t="s">
        <v>70</v>
      </c>
      <c r="E31">
        <f t="shared" ca="1" si="1"/>
        <v>407</v>
      </c>
      <c r="F31">
        <f t="shared" ca="1" si="1"/>
        <v>491</v>
      </c>
      <c r="G31">
        <f t="shared" ca="1" si="0"/>
        <v>414</v>
      </c>
      <c r="H31">
        <f t="shared" ca="1" si="0"/>
        <v>433</v>
      </c>
      <c r="I31">
        <f t="shared" ca="1" si="0"/>
        <v>246</v>
      </c>
      <c r="J31">
        <f t="shared" ca="1" si="0"/>
        <v>387</v>
      </c>
    </row>
    <row r="32" spans="3:10">
      <c r="C32" s="7">
        <v>43486</v>
      </c>
      <c r="D32" t="s">
        <v>71</v>
      </c>
      <c r="E32">
        <f t="shared" ca="1" si="1"/>
        <v>350</v>
      </c>
      <c r="F32">
        <f t="shared" ca="1" si="1"/>
        <v>150</v>
      </c>
      <c r="G32">
        <f t="shared" ca="1" si="0"/>
        <v>298</v>
      </c>
      <c r="H32">
        <f t="shared" ca="1" si="0"/>
        <v>305</v>
      </c>
      <c r="I32">
        <f t="shared" ca="1" si="0"/>
        <v>293</v>
      </c>
      <c r="J32">
        <f t="shared" ca="1" si="0"/>
        <v>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Sheet1</vt:lpstr>
      <vt:lpstr>Sheet7</vt:lpstr>
      <vt:lpstr>Sheet8</vt:lpstr>
      <vt:lpstr>Sheet6</vt:lpstr>
      <vt:lpstr>Sheet5</vt:lpstr>
      <vt:lpstr>Sheet10</vt:lpstr>
      <vt:lpstr>Sheet9</vt:lpstr>
      <vt:lpstr>Sheet2</vt:lpstr>
      <vt:lpstr>Sheet3</vt:lpstr>
      <vt:lpstr>Sheet4</vt:lpstr>
      <vt:lpstr>Chart1</vt:lpstr>
      <vt:lpstr>Chart2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2019-11-18T04:46:58Z</dcterms:modified>
</cp:coreProperties>
</file>