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880"/>
  </bookViews>
  <sheets>
    <sheet name="140321-7" sheetId="1" r:id="rId1"/>
  </sheets>
  <definedNames>
    <definedName name="_xlnm.Print_Area" localSheetId="0">'140321-7'!$A$1:$AQ$112</definedName>
  </definedNames>
  <calcPr calcId="145621"/>
</workbook>
</file>

<file path=xl/calcChain.xml><?xml version="1.0" encoding="utf-8"?>
<calcChain xmlns="http://schemas.openxmlformats.org/spreadsheetml/2006/main">
  <c r="B106" i="1" l="1"/>
  <c r="E80" i="1"/>
  <c r="AB77" i="1"/>
  <c r="E77" i="1"/>
  <c r="X73" i="1"/>
  <c r="AB73" i="1" s="1"/>
  <c r="E73" i="1"/>
  <c r="B73" i="1"/>
  <c r="I69" i="1"/>
  <c r="Z67" i="1"/>
  <c r="W67" i="1"/>
  <c r="B65" i="1"/>
  <c r="B64" i="1"/>
  <c r="X63" i="1"/>
  <c r="B63" i="1"/>
  <c r="B62" i="1"/>
  <c r="B61" i="1"/>
  <c r="Y59" i="1"/>
  <c r="F59" i="1"/>
  <c r="F58" i="1"/>
  <c r="AD57" i="1"/>
  <c r="F57" i="1"/>
  <c r="AD56" i="1"/>
  <c r="F56" i="1"/>
  <c r="B50" i="1"/>
  <c r="B109" i="1" s="1"/>
  <c r="B49" i="1"/>
  <c r="B108" i="1" s="1"/>
  <c r="B48" i="1"/>
  <c r="B107" i="1" s="1"/>
  <c r="Z46" i="1"/>
  <c r="B36" i="1"/>
  <c r="AK32" i="1"/>
  <c r="AK27" i="1"/>
  <c r="AK46" i="1" s="1"/>
  <c r="AB6" i="1"/>
  <c r="AB59" i="1" s="1"/>
  <c r="AG73" i="1" l="1"/>
  <c r="AG105" i="1" s="1"/>
  <c r="X105" i="1"/>
</calcChain>
</file>

<file path=xl/sharedStrings.xml><?xml version="1.0" encoding="utf-8"?>
<sst xmlns="http://schemas.openxmlformats.org/spreadsheetml/2006/main" count="75" uniqueCount="73">
  <si>
    <t>COMMERCIAL INVOICE</t>
    <phoneticPr fontId="3" type="noConversion"/>
  </si>
  <si>
    <t>Shipper :</t>
    <phoneticPr fontId="3" type="noConversion"/>
  </si>
  <si>
    <t>Invoice date and No.</t>
    <phoneticPr fontId="3" type="noConversion"/>
  </si>
  <si>
    <t>SBM CO., LTD.</t>
    <phoneticPr fontId="3" type="noConversion"/>
  </si>
  <si>
    <t>Invoice date :</t>
    <phoneticPr fontId="3" type="noConversion"/>
  </si>
  <si>
    <t>6F, Hyunwoo Bld, 206, Anyang-Dong</t>
    <phoneticPr fontId="3" type="noConversion"/>
  </si>
  <si>
    <t>Invoice No.  :</t>
    <phoneticPr fontId="3" type="noConversion"/>
  </si>
  <si>
    <t>Manan-Gu, Anyang-City, Gyeonggi-Do</t>
    <phoneticPr fontId="3" type="noConversion"/>
  </si>
  <si>
    <t>430-817, KOREA</t>
    <phoneticPr fontId="3" type="noConversion"/>
  </si>
  <si>
    <t xml:space="preserve">PI no.: </t>
    <phoneticPr fontId="3" type="noConversion"/>
  </si>
  <si>
    <t>Consignee :</t>
    <phoneticPr fontId="3" type="noConversion"/>
  </si>
  <si>
    <t>Buyer(if other than consignee)</t>
    <phoneticPr fontId="3" type="noConversion"/>
  </si>
  <si>
    <t>Ladkani Office Solutions SAL</t>
  </si>
  <si>
    <t>Sahmarani Bldg. – Ground floor, Michel Chiha Street</t>
    <phoneticPr fontId="3" type="noConversion"/>
  </si>
  <si>
    <t xml:space="preserve">Kantari, Beirut, 2022 5803, Lebanon </t>
    <phoneticPr fontId="3" type="noConversion"/>
  </si>
  <si>
    <t>SAME AS CONSIGNEE</t>
    <phoneticPr fontId="3" type="noConversion"/>
  </si>
  <si>
    <t>Tel : +961-1-738-483         Fax : +961-1-737-260</t>
    <phoneticPr fontId="3" type="noConversion"/>
  </si>
  <si>
    <t>Attn: Mr. Imad Ladkani</t>
  </si>
  <si>
    <t>Notify Party :</t>
    <phoneticPr fontId="3" type="noConversion"/>
  </si>
  <si>
    <t>Other references</t>
    <phoneticPr fontId="3" type="noConversion"/>
  </si>
  <si>
    <t>SAME AS ABOVE</t>
    <phoneticPr fontId="3" type="noConversion"/>
  </si>
  <si>
    <t>Departure date</t>
    <phoneticPr fontId="3" type="noConversion"/>
  </si>
  <si>
    <t>Vessel/Flight</t>
    <phoneticPr fontId="3" type="noConversion"/>
  </si>
  <si>
    <t>Port of Loading :</t>
    <phoneticPr fontId="3" type="noConversion"/>
  </si>
  <si>
    <t>Terms of delivery and payment</t>
    <phoneticPr fontId="3" type="noConversion"/>
  </si>
  <si>
    <t>Incheon / KOREA</t>
    <phoneticPr fontId="3" type="noConversion"/>
  </si>
  <si>
    <t>FOB</t>
    <phoneticPr fontId="3" type="noConversion"/>
  </si>
  <si>
    <t>Final Destination</t>
    <phoneticPr fontId="3" type="noConversion"/>
  </si>
  <si>
    <t xml:space="preserve">HS Code : </t>
    <phoneticPr fontId="3" type="noConversion"/>
  </si>
  <si>
    <t>Beirut, LEBANON</t>
    <phoneticPr fontId="3" type="noConversion"/>
  </si>
  <si>
    <t>8472.90-1090</t>
    <phoneticPr fontId="3" type="noConversion"/>
  </si>
  <si>
    <t>8473.40-9000</t>
    <phoneticPr fontId="3" type="noConversion"/>
  </si>
  <si>
    <t>No.</t>
    <phoneticPr fontId="3" type="noConversion"/>
  </si>
  <si>
    <t>Description of Goods</t>
    <phoneticPr fontId="3" type="noConversion"/>
  </si>
  <si>
    <t>Quantity</t>
    <phoneticPr fontId="3" type="noConversion"/>
  </si>
  <si>
    <t>Unit price</t>
    <phoneticPr fontId="3" type="noConversion"/>
  </si>
  <si>
    <t>Amount</t>
    <phoneticPr fontId="3" type="noConversion"/>
  </si>
  <si>
    <t>SB-9  Currency Discrimination Counter</t>
    <phoneticPr fontId="3" type="noConversion"/>
  </si>
  <si>
    <t xml:space="preserve">For USD, EUR, LBP only </t>
    <phoneticPr fontId="3" type="noConversion"/>
  </si>
  <si>
    <t>USD, EUR P-OCR</t>
    <phoneticPr fontId="3" type="noConversion"/>
  </si>
  <si>
    <t>UV, MG, MR-Array &amp; IR Counterfeit Detection</t>
    <phoneticPr fontId="3" type="noConversion"/>
  </si>
  <si>
    <t>(Serial No. of machines: 9904964 - 9904993)</t>
    <phoneticPr fontId="3" type="noConversion"/>
  </si>
  <si>
    <t>Printer (Model: SP-85S)</t>
    <phoneticPr fontId="3" type="noConversion"/>
  </si>
  <si>
    <t>Currency Discrimination Counter Spare Parts</t>
    <phoneticPr fontId="3" type="noConversion"/>
  </si>
  <si>
    <t>Repair Parts</t>
    <phoneticPr fontId="3" type="noConversion"/>
  </si>
  <si>
    <t>TOTAL :</t>
    <phoneticPr fontId="3" type="noConversion"/>
  </si>
  <si>
    <t>SBM CO., LTD</t>
    <phoneticPr fontId="3" type="noConversion"/>
  </si>
  <si>
    <t>Signed By :</t>
    <phoneticPr fontId="3" type="noConversion"/>
  </si>
  <si>
    <t>Tel : +82-31-429-0789</t>
    <phoneticPr fontId="3" type="noConversion"/>
  </si>
  <si>
    <t>Fax : +82-31-429-3607</t>
    <phoneticPr fontId="3" type="noConversion"/>
  </si>
  <si>
    <t>PACKING LIST</t>
    <phoneticPr fontId="3" type="noConversion"/>
  </si>
  <si>
    <t>Invoice date :</t>
    <phoneticPr fontId="3" type="noConversion"/>
  </si>
  <si>
    <t>Invoice No. :</t>
    <phoneticPr fontId="3" type="noConversion"/>
  </si>
  <si>
    <t>Consignee :</t>
    <phoneticPr fontId="3" type="noConversion"/>
  </si>
  <si>
    <t>Buyer(if other than consignee)</t>
    <phoneticPr fontId="3" type="noConversion"/>
  </si>
  <si>
    <t>Vessel/Flight</t>
    <phoneticPr fontId="3" type="noConversion"/>
  </si>
  <si>
    <t>Port of Loading :</t>
    <phoneticPr fontId="3" type="noConversion"/>
  </si>
  <si>
    <t>Terms of delivery and payment</t>
    <phoneticPr fontId="3" type="noConversion"/>
  </si>
  <si>
    <t xml:space="preserve">Final Destination : </t>
    <phoneticPr fontId="3" type="noConversion"/>
  </si>
  <si>
    <t xml:space="preserve">HS Code : </t>
    <phoneticPr fontId="3" type="noConversion"/>
  </si>
  <si>
    <t>Carton No.</t>
    <phoneticPr fontId="3" type="noConversion"/>
  </si>
  <si>
    <t>No.&amp; kind of pkgs;Goods description</t>
  </si>
  <si>
    <t>Quantity</t>
    <phoneticPr fontId="3" type="noConversion"/>
  </si>
  <si>
    <t>Net Weight</t>
    <phoneticPr fontId="3" type="noConversion"/>
  </si>
  <si>
    <t>Gross Weight</t>
    <phoneticPr fontId="3" type="noConversion"/>
  </si>
  <si>
    <t>Measure (mm)</t>
    <phoneticPr fontId="3" type="noConversion"/>
  </si>
  <si>
    <t>C/No.</t>
    <phoneticPr fontId="3" type="noConversion"/>
  </si>
  <si>
    <t>21</t>
    <phoneticPr fontId="3" type="noConversion"/>
  </si>
  <si>
    <t>22</t>
    <phoneticPr fontId="3" type="noConversion"/>
  </si>
  <si>
    <t>Total</t>
    <phoneticPr fontId="3" type="noConversion"/>
  </si>
  <si>
    <t>Signed By :</t>
    <phoneticPr fontId="3" type="noConversion"/>
  </si>
  <si>
    <t>Tel : +82-31-429-0789</t>
    <phoneticPr fontId="3" type="noConversion"/>
  </si>
  <si>
    <t>Fax : +82-31-429-3607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</si>
</sst>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-* #,##0_-;\-* #,##0_-;_-* &quot;-&quot;_-;_-@_-"/>
    <numFmt numFmtId="26" formatCode="\$#,##0.00_);[Red]\(\$#,##0.00\)"/>
    <numFmt numFmtId="176" formatCode="d\ mmmm\,\ yyyy"/>
    <numFmt numFmtId="177" formatCode="&quot;SWI-&quot;######\-#"/>
    <numFmt numFmtId="178" formatCode="&quot;PI-&quot;######\-#"/>
    <numFmt numFmtId="179" formatCode="General&quot;)&quot;"/>
    <numFmt numFmtId="180" formatCode="0_ &quot;Units&quot;"/>
    <numFmt numFmtId="181" formatCode="\$#,##0.00"/>
    <numFmt numFmtId="182" formatCode="0_ &quot;pcs&quot;"/>
    <numFmt numFmtId="183" formatCode="0_ &quot;CTN&quot;"/>
    <numFmt numFmtId="184" formatCode="&quot;US$&quot;#,##0.00"/>
    <numFmt numFmtId="185" formatCode="&quot;1~&quot;##"/>
    <numFmt numFmtId="186" formatCode="0_ &quot;Cartons&quot;"/>
    <numFmt numFmtId="187" formatCode="_#.00\ &quot;Kg&quot;"/>
    <numFmt numFmtId="188" formatCode="_#.0\ &quot;Kg&quot;"/>
    <numFmt numFmtId="189" formatCode="_-* #,##0.00_-;\-* #,##0.00_-;_-* &quot;-&quot;_-;_-@_-"/>
    <numFmt numFmtId="190" formatCode="0_ &quot;Carton&quot;"/>
    <numFmt numFmtId="191" formatCode="0.00_ &quot;CBM&quot;"/>
    <numFmt numFmtId="192" formatCode="0_ "/>
  </numFmts>
  <fonts count="4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indexed="12"/>
      <name val="돋움"/>
      <family val="3"/>
      <charset val="129"/>
    </font>
    <font>
      <i/>
      <sz val="10"/>
      <name val="Arial"/>
      <family val="2"/>
    </font>
    <font>
      <sz val="12"/>
      <name val="Arial"/>
      <family val="2"/>
    </font>
    <font>
      <b/>
      <i/>
      <u/>
      <sz val="11"/>
      <name val="Arial"/>
      <family val="2"/>
    </font>
    <font>
      <b/>
      <sz val="8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b/>
      <i/>
      <u/>
      <sz val="10.5"/>
      <name val="Arial"/>
      <family val="2"/>
    </font>
    <font>
      <b/>
      <i/>
      <sz val="10.5"/>
      <name val="Arial"/>
      <family val="2"/>
    </font>
    <font>
      <b/>
      <i/>
      <sz val="10"/>
      <name val="Arial"/>
      <family val="2"/>
    </font>
    <font>
      <i/>
      <u/>
      <sz val="10.5"/>
      <name val="Arial"/>
      <family val="2"/>
    </font>
    <font>
      <i/>
      <sz val="9"/>
      <name val="Arial"/>
      <family val="2"/>
    </font>
    <font>
      <i/>
      <u/>
      <sz val="9"/>
      <name val="Arial"/>
      <family val="2"/>
    </font>
    <font>
      <b/>
      <sz val="10.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41" fontId="1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1" fillId="0" borderId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27" applyNumberFormat="0" applyAlignment="0" applyProtection="0"/>
    <xf numFmtId="0" fontId="28" fillId="22" borderId="28" applyNumberFormat="0" applyAlignment="0" applyProtection="0"/>
    <xf numFmtId="0" fontId="29" fillId="0" borderId="0" applyNumberFormat="0" applyFill="0" applyBorder="0" applyAlignment="0" applyProtection="0"/>
    <xf numFmtId="0" fontId="30" fillId="5" borderId="0" applyNumberFormat="0" applyBorder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3" fillId="0" borderId="31" applyNumberFormat="0" applyFill="0" applyAlignment="0" applyProtection="0"/>
    <xf numFmtId="0" fontId="33" fillId="0" borderId="0" applyNumberFormat="0" applyFill="0" applyBorder="0" applyAlignment="0" applyProtection="0"/>
    <xf numFmtId="0" fontId="34" fillId="8" borderId="27" applyNumberFormat="0" applyAlignment="0" applyProtection="0"/>
    <xf numFmtId="0" fontId="35" fillId="0" borderId="32" applyNumberFormat="0" applyFill="0" applyAlignment="0" applyProtection="0"/>
    <xf numFmtId="0" fontId="36" fillId="23" borderId="0" applyNumberFormat="0" applyBorder="0" applyAlignment="0" applyProtection="0"/>
    <xf numFmtId="0" fontId="1" fillId="24" borderId="33" applyNumberFormat="0" applyFont="0" applyAlignment="0" applyProtection="0"/>
    <xf numFmtId="0" fontId="37" fillId="21" borderId="34" applyNumberFormat="0" applyAlignment="0" applyProtection="0"/>
    <xf numFmtId="0" fontId="38" fillId="0" borderId="0" applyNumberFormat="0" applyFill="0" applyBorder="0" applyAlignment="0" applyProtection="0"/>
    <xf numFmtId="0" fontId="39" fillId="0" borderId="35" applyNumberFormat="0" applyFill="0" applyAlignment="0" applyProtection="0"/>
    <xf numFmtId="0" fontId="40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</cellStyleXfs>
  <cellXfs count="226"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Fill="1" applyBorder="1" applyAlignment="1">
      <alignment horizontal="left" indent="1"/>
    </xf>
    <xf numFmtId="0" fontId="8" fillId="0" borderId="0" xfId="2" applyFont="1" applyBorder="1" applyAlignment="1">
      <alignment vertical="center"/>
    </xf>
    <xf numFmtId="0" fontId="8" fillId="0" borderId="6" xfId="0" applyFont="1" applyFill="1" applyBorder="1" applyAlignment="1">
      <alignment horizontal="left" indent="1"/>
    </xf>
    <xf numFmtId="0" fontId="8" fillId="0" borderId="6" xfId="3" applyFont="1" applyBorder="1" applyAlignment="1">
      <alignment horizontal="centerContinuous" vertical="center"/>
    </xf>
    <xf numFmtId="0" fontId="4" fillId="0" borderId="0" xfId="3" applyFont="1" applyBorder="1" applyAlignment="1">
      <alignment horizontal="centerContinuous" vertical="center"/>
    </xf>
    <xf numFmtId="0" fontId="8" fillId="0" borderId="0" xfId="3" applyFont="1" applyBorder="1" applyAlignment="1">
      <alignment horizontal="centerContinuous" vertical="center"/>
    </xf>
    <xf numFmtId="0" fontId="4" fillId="0" borderId="7" xfId="3" applyFont="1" applyBorder="1" applyAlignment="1">
      <alignment horizontal="centerContinuous" vertical="center"/>
    </xf>
    <xf numFmtId="0" fontId="8" fillId="0" borderId="0" xfId="2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9" xfId="2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8" xfId="0" applyFont="1" applyFill="1" applyBorder="1" applyAlignment="1">
      <alignment horizontal="left" indent="1"/>
    </xf>
    <xf numFmtId="0" fontId="6" fillId="0" borderId="6" xfId="0" applyFont="1" applyBorder="1" applyAlignment="1">
      <alignment vertical="center"/>
    </xf>
    <xf numFmtId="0" fontId="8" fillId="0" borderId="5" xfId="3" applyFont="1" applyBorder="1" applyAlignment="1">
      <alignment horizontal="centerContinuous"/>
    </xf>
    <xf numFmtId="0" fontId="8" fillId="0" borderId="0" xfId="2" applyFont="1" applyBorder="1" applyAlignment="1">
      <alignment horizontal="centerContinuous" vertical="center"/>
    </xf>
    <xf numFmtId="0" fontId="4" fillId="0" borderId="11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" fillId="0" borderId="11" xfId="0" applyFont="1" applyFill="1" applyBorder="1" applyAlignment="1">
      <alignment vertical="top"/>
    </xf>
    <xf numFmtId="0" fontId="5" fillId="0" borderId="9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4" xfId="0" applyFont="1" applyBorder="1" applyAlignment="1">
      <alignment horizontal="right" vertical="center" indent="1"/>
    </xf>
    <xf numFmtId="0" fontId="7" fillId="0" borderId="0" xfId="0" applyFont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9" xfId="2" applyFont="1" applyBorder="1"/>
    <xf numFmtId="0" fontId="9" fillId="0" borderId="0" xfId="0" applyFont="1" applyAlignment="1">
      <alignment vertical="center"/>
    </xf>
    <xf numFmtId="0" fontId="5" fillId="0" borderId="15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179" fontId="8" fillId="0" borderId="0" xfId="0" applyNumberFormat="1" applyFont="1" applyBorder="1" applyAlignment="1">
      <alignment vertical="center"/>
    </xf>
    <xf numFmtId="26" fontId="8" fillId="0" borderId="7" xfId="0" applyNumberFormat="1" applyFont="1" applyBorder="1" applyAlignment="1">
      <alignment horizontal="left" vertical="center"/>
    </xf>
    <xf numFmtId="181" fontId="4" fillId="0" borderId="7" xfId="0" applyNumberFormat="1" applyFont="1" applyBorder="1" applyAlignment="1">
      <alignment horizontal="center" vertical="center"/>
    </xf>
    <xf numFmtId="0" fontId="8" fillId="0" borderId="0" xfId="4" applyFont="1" applyAlignment="1" applyProtection="1">
      <alignment vertical="center"/>
    </xf>
    <xf numFmtId="49" fontId="8" fillId="2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4" fillId="0" borderId="0" xfId="0" applyFont="1"/>
    <xf numFmtId="0" fontId="8" fillId="0" borderId="0" xfId="2" applyFont="1" applyBorder="1" applyAlignment="1">
      <alignment horizontal="left" vertical="center" indent="2"/>
    </xf>
    <xf numFmtId="0" fontId="8" fillId="0" borderId="0" xfId="0" applyFont="1"/>
    <xf numFmtId="0" fontId="8" fillId="0" borderId="0" xfId="2" applyFont="1" applyFill="1" applyBorder="1" applyAlignment="1">
      <alignment horizontal="left" vertical="center" indent="2"/>
    </xf>
    <xf numFmtId="26" fontId="8" fillId="0" borderId="0" xfId="0" applyNumberFormat="1" applyFont="1" applyBorder="1" applyAlignment="1">
      <alignment horizontal="right" vertical="center"/>
    </xf>
    <xf numFmtId="0" fontId="8" fillId="0" borderId="0" xfId="2" applyFont="1" applyFill="1" applyBorder="1" applyAlignment="1">
      <alignment horizontal="left" vertical="center" indent="1"/>
    </xf>
    <xf numFmtId="180" fontId="8" fillId="2" borderId="0" xfId="0" applyNumberFormat="1" applyFont="1" applyFill="1" applyBorder="1" applyAlignment="1">
      <alignment horizontal="center" vertical="center"/>
    </xf>
    <xf numFmtId="181" fontId="8" fillId="0" borderId="0" xfId="0" applyNumberFormat="1" applyFont="1" applyBorder="1" applyAlignment="1">
      <alignment horizontal="right" vertical="center"/>
    </xf>
    <xf numFmtId="41" fontId="9" fillId="0" borderId="0" xfId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180" fontId="8" fillId="2" borderId="0" xfId="0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/>
    <xf numFmtId="179" fontId="8" fillId="0" borderId="0" xfId="0" applyNumberFormat="1" applyFont="1" applyBorder="1" applyAlignment="1"/>
    <xf numFmtId="0" fontId="1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183" fontId="9" fillId="0" borderId="13" xfId="0" applyNumberFormat="1" applyFont="1" applyBorder="1" applyAlignment="1">
      <alignment horizontal="left" vertical="center"/>
    </xf>
    <xf numFmtId="184" fontId="9" fillId="0" borderId="13" xfId="0" applyNumberFormat="1" applyFont="1" applyBorder="1" applyAlignment="1">
      <alignment vertical="center"/>
    </xf>
    <xf numFmtId="184" fontId="9" fillId="0" borderId="18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8" fontId="8" fillId="0" borderId="9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6" xfId="3" applyFont="1" applyBorder="1" applyAlignment="1">
      <alignment horizontal="left" vertical="center" indent="1"/>
    </xf>
    <xf numFmtId="0" fontId="8" fillId="0" borderId="0" xfId="3" applyFont="1" applyBorder="1" applyAlignment="1">
      <alignment horizontal="left" vertical="center" indent="1"/>
    </xf>
    <xf numFmtId="0" fontId="9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0" fontId="8" fillId="0" borderId="7" xfId="3" applyFont="1" applyBorder="1" applyAlignment="1">
      <alignment vertical="center"/>
    </xf>
    <xf numFmtId="0" fontId="8" fillId="0" borderId="6" xfId="3" applyFont="1" applyBorder="1" applyAlignment="1">
      <alignment horizontal="left" vertical="center" indent="1"/>
    </xf>
    <xf numFmtId="0" fontId="8" fillId="0" borderId="6" xfId="3" applyFont="1" applyBorder="1" applyAlignment="1">
      <alignment horizontal="centerContinuous"/>
    </xf>
    <xf numFmtId="0" fontId="8" fillId="0" borderId="11" xfId="0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8" fillId="0" borderId="9" xfId="3" applyFont="1" applyBorder="1" applyAlignment="1">
      <alignment vertical="center"/>
    </xf>
    <xf numFmtId="0" fontId="8" fillId="0" borderId="10" xfId="3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4" fillId="0" borderId="9" xfId="0" applyFont="1" applyFill="1" applyBorder="1" applyAlignment="1">
      <alignment horizontal="right" vertical="center" indent="1"/>
    </xf>
    <xf numFmtId="0" fontId="4" fillId="0" borderId="9" xfId="0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0" fontId="8" fillId="0" borderId="7" xfId="0" applyFont="1" applyBorder="1" applyAlignment="1">
      <alignment horizontal="right" vertical="center"/>
    </xf>
    <xf numFmtId="0" fontId="8" fillId="0" borderId="0" xfId="0" applyNumberFormat="1" applyFont="1" applyBorder="1" applyAlignment="1">
      <alignment vertical="center"/>
    </xf>
    <xf numFmtId="189" fontId="8" fillId="0" borderId="0" xfId="1" applyNumberFormat="1" applyFont="1" applyAlignment="1">
      <alignment vertical="center"/>
    </xf>
    <xf numFmtId="1" fontId="8" fillId="0" borderId="0" xfId="0" applyNumberFormat="1" applyFont="1" applyBorder="1" applyAlignment="1">
      <alignment vertical="center"/>
    </xf>
    <xf numFmtId="41" fontId="8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7" xfId="0" applyFont="1" applyBorder="1" applyAlignment="1">
      <alignment horizontal="right" vertical="top"/>
    </xf>
    <xf numFmtId="0" fontId="16" fillId="0" borderId="0" xfId="0" applyFont="1" applyBorder="1" applyAlignment="1">
      <alignment vertical="center"/>
    </xf>
    <xf numFmtId="0" fontId="5" fillId="0" borderId="0" xfId="2" applyFont="1" applyBorder="1" applyAlignment="1">
      <alignment horizontal="left" vertical="center" indent="2"/>
    </xf>
    <xf numFmtId="0" fontId="5" fillId="0" borderId="0" xfId="2" applyFont="1" applyBorder="1" applyAlignment="1">
      <alignment vertical="center"/>
    </xf>
    <xf numFmtId="0" fontId="5" fillId="0" borderId="0" xfId="6" applyFont="1" applyFill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90" fontId="21" fillId="0" borderId="0" xfId="0" applyNumberFormat="1" applyFont="1" applyBorder="1" applyAlignment="1">
      <alignment horizontal="center" vertical="center"/>
    </xf>
    <xf numFmtId="187" fontId="11" fillId="0" borderId="0" xfId="0" applyNumberFormat="1" applyFont="1" applyBorder="1" applyAlignment="1">
      <alignment horizontal="center" vertical="center"/>
    </xf>
    <xf numFmtId="187" fontId="8" fillId="0" borderId="0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0" fontId="5" fillId="0" borderId="0" xfId="2" applyFont="1" applyBorder="1" applyAlignment="1">
      <alignment horizontal="left" vertical="center" indent="1"/>
    </xf>
    <xf numFmtId="0" fontId="5" fillId="0" borderId="0" xfId="7" applyFont="1" applyFill="1" applyBorder="1" applyAlignment="1" applyProtection="1">
      <alignment horizontal="center" vertical="center" wrapText="1"/>
      <protection locked="0"/>
    </xf>
    <xf numFmtId="1" fontId="5" fillId="0" borderId="0" xfId="0" applyNumberFormat="1" applyFont="1" applyBorder="1" applyAlignment="1">
      <alignment vertical="center"/>
    </xf>
    <xf numFmtId="0" fontId="5" fillId="0" borderId="0" xfId="7" applyFont="1" applyFill="1" applyBorder="1" applyAlignment="1">
      <alignment vertical="center"/>
    </xf>
    <xf numFmtId="0" fontId="8" fillId="0" borderId="0" xfId="0" applyFont="1" applyBorder="1" applyAlignment="1">
      <alignment vertical="top"/>
    </xf>
    <xf numFmtId="186" fontId="5" fillId="0" borderId="0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86" fontId="9" fillId="0" borderId="13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192" fontId="8" fillId="0" borderId="0" xfId="0" applyNumberFormat="1" applyFont="1" applyAlignment="1">
      <alignment vertical="center"/>
    </xf>
    <xf numFmtId="0" fontId="4" fillId="0" borderId="26" xfId="0" applyFont="1" applyBorder="1" applyAlignment="1">
      <alignment vertical="center"/>
    </xf>
    <xf numFmtId="49" fontId="11" fillId="2" borderId="0" xfId="0" applyNumberFormat="1" applyFont="1" applyFill="1" applyBorder="1" applyAlignment="1">
      <alignment horizontal="left" vertical="center"/>
    </xf>
    <xf numFmtId="179" fontId="11" fillId="0" borderId="0" xfId="0" applyNumberFormat="1" applyFont="1" applyBorder="1" applyAlignment="1">
      <alignment vertical="center"/>
    </xf>
    <xf numFmtId="41" fontId="19" fillId="0" borderId="0" xfId="1" applyFont="1" applyBorder="1" applyAlignment="1">
      <alignment horizontal="left" vertical="center"/>
    </xf>
    <xf numFmtId="41" fontId="11" fillId="0" borderId="0" xfId="1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/>
    <xf numFmtId="0" fontId="5" fillId="0" borderId="0" xfId="0" applyFont="1" applyBorder="1" applyAlignment="1">
      <alignment horizontal="left" vertical="center"/>
    </xf>
    <xf numFmtId="41" fontId="5" fillId="0" borderId="0" xfId="1" applyFont="1" applyBorder="1" applyAlignment="1">
      <alignment vertical="center"/>
    </xf>
    <xf numFmtId="0" fontId="5" fillId="0" borderId="0" xfId="0" applyFont="1" applyBorder="1"/>
    <xf numFmtId="0" fontId="5" fillId="2" borderId="0" xfId="0" applyFont="1" applyFill="1" applyBorder="1" applyAlignment="1">
      <alignment horizontal="left" vertical="center"/>
    </xf>
    <xf numFmtId="0" fontId="5" fillId="0" borderId="0" xfId="5" applyFont="1" applyFill="1" applyBorder="1" applyAlignment="1" applyProtection="1">
      <alignment horizontal="center" vertical="center" wrapText="1"/>
      <protection locked="0"/>
    </xf>
    <xf numFmtId="0" fontId="5" fillId="0" borderId="0" xfId="5" applyFont="1" applyFill="1" applyBorder="1" applyAlignment="1">
      <alignment vertical="center"/>
    </xf>
    <xf numFmtId="0" fontId="5" fillId="0" borderId="0" xfId="6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5" fillId="0" borderId="0" xfId="6" applyFont="1" applyFill="1" applyBorder="1" applyAlignment="1" applyProtection="1">
      <alignment horizontal="center" vertical="center" wrapText="1"/>
      <protection locked="0"/>
    </xf>
    <xf numFmtId="0" fontId="5" fillId="0" borderId="0" xfId="8" applyFont="1" applyFill="1" applyBorder="1" applyAlignment="1">
      <alignment horizontal="center" vertical="center"/>
    </xf>
    <xf numFmtId="0" fontId="5" fillId="0" borderId="0" xfId="8" applyFont="1" applyFill="1" applyBorder="1" applyAlignment="1">
      <alignment horizontal="right" vertical="center"/>
    </xf>
    <xf numFmtId="0" fontId="5" fillId="0" borderId="0" xfId="8" applyFont="1" applyFill="1" applyBorder="1" applyAlignment="1">
      <alignment vertical="center"/>
    </xf>
    <xf numFmtId="186" fontId="8" fillId="0" borderId="0" xfId="0" applyNumberFormat="1" applyFont="1" applyBorder="1" applyAlignment="1">
      <alignment horizontal="center" vertical="center"/>
    </xf>
    <xf numFmtId="188" fontId="6" fillId="0" borderId="13" xfId="0" applyNumberFormat="1" applyFont="1" applyBorder="1" applyAlignment="1">
      <alignment horizontal="center" vertical="center"/>
    </xf>
    <xf numFmtId="191" fontId="8" fillId="0" borderId="13" xfId="0" applyNumberFormat="1" applyFont="1" applyBorder="1" applyAlignment="1">
      <alignment horizontal="center" vertical="center"/>
    </xf>
    <xf numFmtId="191" fontId="8" fillId="0" borderId="18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86" fontId="5" fillId="0" borderId="0" xfId="0" applyNumberFormat="1" applyFont="1" applyBorder="1" applyAlignment="1">
      <alignment horizontal="center" vertical="center"/>
    </xf>
    <xf numFmtId="187" fontId="8" fillId="0" borderId="0" xfId="0" applyNumberFormat="1" applyFont="1" applyBorder="1" applyAlignment="1">
      <alignment horizontal="center" vertical="center"/>
    </xf>
    <xf numFmtId="186" fontId="14" fillId="0" borderId="0" xfId="0" quotePrefix="1" applyNumberFormat="1" applyFont="1" applyFill="1" applyBorder="1" applyAlignment="1">
      <alignment horizontal="left" vertical="center"/>
    </xf>
    <xf numFmtId="188" fontId="8" fillId="0" borderId="0" xfId="0" applyNumberFormat="1" applyFont="1" applyBorder="1" applyAlignment="1">
      <alignment horizontal="center" vertical="center"/>
    </xf>
    <xf numFmtId="185" fontId="14" fillId="0" borderId="0" xfId="0" quotePrefix="1" applyNumberFormat="1" applyFont="1" applyBorder="1" applyAlignment="1">
      <alignment horizontal="left" vertical="center"/>
    </xf>
    <xf numFmtId="185" fontId="14" fillId="0" borderId="0" xfId="0" applyNumberFormat="1" applyFont="1" applyBorder="1" applyAlignment="1">
      <alignment horizontal="left" vertical="center"/>
    </xf>
    <xf numFmtId="178" fontId="8" fillId="0" borderId="9" xfId="0" applyNumberFormat="1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right" vertical="center"/>
    </xf>
    <xf numFmtId="180" fontId="6" fillId="2" borderId="13" xfId="0" applyNumberFormat="1" applyFont="1" applyFill="1" applyBorder="1" applyAlignment="1">
      <alignment horizontal="center" vertical="center"/>
    </xf>
    <xf numFmtId="181" fontId="4" fillId="0" borderId="13" xfId="0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6" fontId="8" fillId="0" borderId="0" xfId="2" applyNumberFormat="1" applyFont="1" applyFill="1" applyBorder="1" applyAlignment="1">
      <alignment horizontal="left" vertical="center"/>
    </xf>
    <xf numFmtId="177" fontId="8" fillId="0" borderId="9" xfId="0" applyNumberFormat="1" applyFont="1" applyBorder="1" applyAlignment="1">
      <alignment horizontal="left" vertical="center"/>
    </xf>
    <xf numFmtId="180" fontId="11" fillId="2" borderId="0" xfId="0" applyNumberFormat="1" applyFont="1" applyFill="1" applyBorder="1" applyAlignment="1">
      <alignment horizontal="center" vertical="center"/>
    </xf>
    <xf numFmtId="181" fontId="11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center" vertical="center"/>
    </xf>
    <xf numFmtId="181" fontId="8" fillId="0" borderId="0" xfId="0" applyNumberFormat="1" applyFont="1" applyBorder="1" applyAlignment="1">
      <alignment horizontal="right" vertical="center"/>
    </xf>
    <xf numFmtId="180" fontId="8" fillId="2" borderId="0" xfId="0" applyNumberFormat="1" applyFont="1" applyFill="1" applyBorder="1" applyAlignment="1">
      <alignment horizontal="center" vertical="center"/>
    </xf>
    <xf numFmtId="181" fontId="8" fillId="0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53">
    <cellStyle name="20% - Accent1" xfId="9"/>
    <cellStyle name="20% - Accent2" xfId="10"/>
    <cellStyle name="20% - Accent3" xfId="11"/>
    <cellStyle name="20% - Accent4" xfId="12"/>
    <cellStyle name="20% - Accent5" xfId="13"/>
    <cellStyle name="20% - Accent6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60% - Accent1" xfId="21"/>
    <cellStyle name="60% - Accent2" xfId="22"/>
    <cellStyle name="60% - Accent3" xfId="23"/>
    <cellStyle name="60% - Accent4" xfId="24"/>
    <cellStyle name="60% - Accent5" xfId="25"/>
    <cellStyle name="60% - Accent6" xfId="26"/>
    <cellStyle name="Accent1" xfId="27"/>
    <cellStyle name="Accent2" xfId="28"/>
    <cellStyle name="Accent3" xfId="29"/>
    <cellStyle name="Accent4" xfId="30"/>
    <cellStyle name="Accent5" xfId="31"/>
    <cellStyle name="Accent6" xfId="32"/>
    <cellStyle name="Bad" xfId="33"/>
    <cellStyle name="Calculation" xfId="34"/>
    <cellStyle name="Check Cell" xfId="35"/>
    <cellStyle name="Explanatory Text" xfId="36"/>
    <cellStyle name="Good" xfId="37"/>
    <cellStyle name="Heading 1" xfId="38"/>
    <cellStyle name="Heading 2" xfId="39"/>
    <cellStyle name="Heading 3" xfId="40"/>
    <cellStyle name="Heading 4" xfId="41"/>
    <cellStyle name="Input" xfId="42"/>
    <cellStyle name="Linked Cell" xfId="43"/>
    <cellStyle name="Neutral" xfId="44"/>
    <cellStyle name="Note" xfId="45"/>
    <cellStyle name="Output" xfId="46"/>
    <cellStyle name="Title" xfId="47"/>
    <cellStyle name="Total" xfId="48"/>
    <cellStyle name="Warning Text" xfId="49"/>
    <cellStyle name="쉼표 [0]" xfId="1" builtinId="6"/>
    <cellStyle name="쉼표 [0] 2" xfId="50"/>
    <cellStyle name="스타일 1" xfId="5"/>
    <cellStyle name="표준" xfId="0" builtinId="0"/>
    <cellStyle name="표준 2" xfId="51"/>
    <cellStyle name="표준 2 2" xfId="52"/>
    <cellStyle name="표준 4 2" xfId="8"/>
    <cellStyle name="표준_09 Amro - Data Finacial Business (WI)" xfId="2"/>
    <cellStyle name="표준_Amro (통합)" xfId="3"/>
    <cellStyle name="표준_Pear_Part_List-구매팀" xfId="7"/>
    <cellStyle name="표준_SB1800 BOM" xfId="6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161925</xdr:rowOff>
    </xdr:from>
    <xdr:to>
      <xdr:col>4</xdr:col>
      <xdr:colOff>152400</xdr:colOff>
      <xdr:row>4</xdr:row>
      <xdr:rowOff>38100</xdr:rowOff>
    </xdr:to>
    <xdr:pic>
      <xdr:nvPicPr>
        <xdr:cNvPr id="2" name="Picture 1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81025"/>
          <a:ext cx="8001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47625</xdr:colOff>
      <xdr:row>56</xdr:row>
      <xdr:rowOff>28575</xdr:rowOff>
    </xdr:from>
    <xdr:to>
      <xdr:col>4</xdr:col>
      <xdr:colOff>171450</xdr:colOff>
      <xdr:row>57</xdr:row>
      <xdr:rowOff>114300</xdr:rowOff>
    </xdr:to>
    <xdr:pic>
      <xdr:nvPicPr>
        <xdr:cNvPr id="3" name="Picture 2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0001250"/>
          <a:ext cx="8001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47625</xdr:colOff>
      <xdr:row>46</xdr:row>
      <xdr:rowOff>171450</xdr:rowOff>
    </xdr:from>
    <xdr:to>
      <xdr:col>41</xdr:col>
      <xdr:colOff>57150</xdr:colOff>
      <xdr:row>52</xdr:row>
      <xdr:rowOff>123825</xdr:rowOff>
    </xdr:to>
    <xdr:pic>
      <xdr:nvPicPr>
        <xdr:cNvPr id="5" name="그림 6" descr="seal_company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8334375"/>
          <a:ext cx="2190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57150</xdr:colOff>
      <xdr:row>105</xdr:row>
      <xdr:rowOff>57150</xdr:rowOff>
    </xdr:from>
    <xdr:to>
      <xdr:col>41</xdr:col>
      <xdr:colOff>66675</xdr:colOff>
      <xdr:row>111</xdr:row>
      <xdr:rowOff>123825</xdr:rowOff>
    </xdr:to>
    <xdr:pic>
      <xdr:nvPicPr>
        <xdr:cNvPr id="6" name="그림 7" descr="seal_company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7554575"/>
          <a:ext cx="2190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9"/>
  <sheetViews>
    <sheetView showGridLines="0" tabSelected="1" topLeftCell="A16" zoomScaleNormal="100" zoomScaleSheetLayoutView="100" workbookViewId="0">
      <selection activeCell="AE33" sqref="AE33:AJ33"/>
    </sheetView>
  </sheetViews>
  <sheetFormatPr defaultRowHeight="14.25" customHeight="1" x14ac:dyDescent="0.15"/>
  <cols>
    <col min="1" max="1" width="1.77734375" style="2" customWidth="1"/>
    <col min="2" max="2" width="2.33203125" style="2" customWidth="1"/>
    <col min="3" max="3" width="1.77734375" style="2" customWidth="1"/>
    <col min="4" max="4" width="2" style="2" customWidth="1"/>
    <col min="5" max="5" width="2.21875" style="2" customWidth="1"/>
    <col min="6" max="6" width="1.5546875" style="2" customWidth="1"/>
    <col min="7" max="19" width="1.77734375" style="2" customWidth="1"/>
    <col min="20" max="21" width="2.5546875" style="2" customWidth="1"/>
    <col min="22" max="22" width="1.21875" style="2" customWidth="1"/>
    <col min="23" max="23" width="3.6640625" style="2" customWidth="1"/>
    <col min="24" max="26" width="1.77734375" style="2" customWidth="1"/>
    <col min="27" max="27" width="3.33203125" style="2" customWidth="1"/>
    <col min="28" max="31" width="1.77734375" style="2" customWidth="1"/>
    <col min="32" max="32" width="1.88671875" style="2" customWidth="1"/>
    <col min="33" max="36" width="1.77734375" style="2" customWidth="1"/>
    <col min="37" max="37" width="2" style="2" customWidth="1"/>
    <col min="38" max="38" width="1.77734375" style="2" customWidth="1"/>
    <col min="39" max="39" width="2.6640625" style="2" customWidth="1"/>
    <col min="40" max="40" width="2.44140625" style="2" customWidth="1"/>
    <col min="41" max="41" width="2.21875" style="2" customWidth="1"/>
    <col min="42" max="42" width="1.109375" style="174" customWidth="1"/>
    <col min="43" max="43" width="0.5546875" style="2" hidden="1" customWidth="1"/>
    <col min="44" max="44" width="8.109375" style="2" customWidth="1"/>
    <col min="45" max="45" width="9.88671875" style="2" bestFit="1" customWidth="1"/>
    <col min="46" max="46" width="8.88671875" style="2"/>
    <col min="47" max="47" width="14.33203125" style="2" bestFit="1" customWidth="1"/>
    <col min="48" max="16384" width="8.88671875" style="2"/>
  </cols>
  <sheetData>
    <row r="1" spans="1:45" ht="18.75" customHeight="1" thickBot="1" x14ac:dyDescent="0.2">
      <c r="A1" s="225" t="s">
        <v>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1"/>
    </row>
    <row r="2" spans="1:45" s="8" customFormat="1" ht="14.25" customHeight="1" x14ac:dyDescent="0.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 t="s">
        <v>2</v>
      </c>
      <c r="Y2" s="4"/>
      <c r="Z2" s="4"/>
      <c r="AA2" s="4"/>
      <c r="AB2" s="4"/>
      <c r="AC2" s="4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7"/>
      <c r="AQ2" s="7"/>
    </row>
    <row r="3" spans="1:45" ht="14.25" customHeight="1" x14ac:dyDescent="0.15">
      <c r="A3" s="9"/>
      <c r="B3" s="1"/>
      <c r="C3" s="1"/>
      <c r="D3" s="1"/>
      <c r="E3" s="1"/>
      <c r="F3" s="10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" t="s">
        <v>4</v>
      </c>
      <c r="Z3" s="1"/>
      <c r="AA3" s="1"/>
      <c r="AB3" s="1"/>
      <c r="AC3" s="1"/>
      <c r="AD3" s="12"/>
      <c r="AE3" s="12"/>
      <c r="AF3" s="217">
        <v>41733</v>
      </c>
      <c r="AG3" s="217"/>
      <c r="AH3" s="217"/>
      <c r="AI3" s="217"/>
      <c r="AJ3" s="217"/>
      <c r="AK3" s="217"/>
      <c r="AL3" s="217"/>
      <c r="AM3" s="217"/>
      <c r="AN3" s="12"/>
      <c r="AO3" s="12"/>
      <c r="AP3" s="13"/>
      <c r="AQ3" s="13"/>
      <c r="AS3" s="8"/>
    </row>
    <row r="4" spans="1:45" ht="14.25" customHeight="1" x14ac:dyDescent="0.15">
      <c r="A4" s="9"/>
      <c r="B4" s="1"/>
      <c r="C4" s="1"/>
      <c r="D4" s="1"/>
      <c r="E4" s="1"/>
      <c r="F4" s="1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5"/>
      <c r="Y4" s="16" t="s">
        <v>6</v>
      </c>
      <c r="Z4" s="16"/>
      <c r="AA4" s="16"/>
      <c r="AB4" s="16"/>
      <c r="AC4" s="16"/>
      <c r="AD4" s="17"/>
      <c r="AE4" s="17"/>
      <c r="AF4" s="218">
        <v>1403217</v>
      </c>
      <c r="AG4" s="218"/>
      <c r="AH4" s="218"/>
      <c r="AI4" s="218"/>
      <c r="AJ4" s="218"/>
      <c r="AK4" s="218"/>
      <c r="AL4" s="218"/>
      <c r="AM4" s="17"/>
      <c r="AN4" s="17"/>
      <c r="AO4" s="17"/>
      <c r="AP4" s="18"/>
      <c r="AQ4" s="18"/>
    </row>
    <row r="5" spans="1:45" ht="14.25" customHeight="1" x14ac:dyDescent="0.15">
      <c r="A5" s="9"/>
      <c r="B5" s="1"/>
      <c r="C5" s="1"/>
      <c r="D5" s="1"/>
      <c r="E5" s="1"/>
      <c r="F5" s="14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9"/>
      <c r="Y5" s="1"/>
      <c r="Z5" s="1"/>
      <c r="AA5" s="1"/>
      <c r="AB5" s="1"/>
      <c r="AC5" s="1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3"/>
      <c r="AQ5" s="13"/>
    </row>
    <row r="6" spans="1:45" ht="14.25" customHeight="1" x14ac:dyDescent="0.15">
      <c r="A6" s="20"/>
      <c r="B6" s="16"/>
      <c r="C6" s="16"/>
      <c r="D6" s="16"/>
      <c r="E6" s="16"/>
      <c r="F6" s="21" t="s">
        <v>8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5"/>
      <c r="Y6" s="16" t="s">
        <v>9</v>
      </c>
      <c r="Z6" s="16"/>
      <c r="AA6" s="16"/>
      <c r="AB6" s="204">
        <f>AF4</f>
        <v>1403217</v>
      </c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17"/>
      <c r="AP6" s="18"/>
      <c r="AQ6" s="18"/>
    </row>
    <row r="7" spans="1:45" s="8" customFormat="1" ht="14.25" customHeight="1" x14ac:dyDescent="0.15">
      <c r="A7" s="22" t="s">
        <v>10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23" t="s">
        <v>11</v>
      </c>
      <c r="Y7" s="24"/>
      <c r="Z7" s="24"/>
      <c r="AA7" s="24"/>
      <c r="AB7" s="24"/>
      <c r="AC7" s="24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6"/>
      <c r="AO7" s="26"/>
      <c r="AP7" s="27"/>
      <c r="AQ7" s="27"/>
    </row>
    <row r="8" spans="1:45" ht="14.25" customHeight="1" x14ac:dyDescent="0.2">
      <c r="A8" s="9"/>
      <c r="B8" s="28" t="s">
        <v>12</v>
      </c>
      <c r="C8" s="28"/>
      <c r="D8" s="29"/>
      <c r="E8" s="29"/>
      <c r="F8" s="30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1"/>
      <c r="W8" s="1"/>
      <c r="X8" s="31"/>
      <c r="Y8" s="1"/>
      <c r="Z8" s="30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3"/>
      <c r="AQ8" s="13"/>
    </row>
    <row r="9" spans="1:45" ht="14.25" customHeight="1" x14ac:dyDescent="0.2">
      <c r="A9" s="9"/>
      <c r="B9" s="32" t="s">
        <v>13</v>
      </c>
      <c r="C9" s="32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1"/>
      <c r="W9" s="1"/>
      <c r="X9" s="33"/>
      <c r="Y9" s="1"/>
      <c r="Z9" s="2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3"/>
      <c r="AQ9" s="13"/>
    </row>
    <row r="10" spans="1:45" ht="14.25" customHeight="1" x14ac:dyDescent="0.15">
      <c r="A10" s="9"/>
      <c r="B10" s="32" t="s">
        <v>14</v>
      </c>
      <c r="C10" s="32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1"/>
      <c r="W10" s="1"/>
      <c r="X10" s="34" t="s">
        <v>15</v>
      </c>
      <c r="Y10" s="35"/>
      <c r="Z10" s="36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7"/>
      <c r="AQ10" s="13"/>
    </row>
    <row r="11" spans="1:45" ht="14.25" customHeight="1" x14ac:dyDescent="0.2">
      <c r="A11" s="9"/>
      <c r="B11" s="38" t="s">
        <v>16</v>
      </c>
      <c r="C11" s="3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1"/>
      <c r="W11" s="1"/>
      <c r="X11" s="33"/>
      <c r="Y11" s="1"/>
      <c r="Z11" s="39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3"/>
      <c r="AQ11" s="13"/>
    </row>
    <row r="12" spans="1:45" ht="14.25" customHeight="1" x14ac:dyDescent="0.2">
      <c r="A12" s="20"/>
      <c r="B12" s="40" t="s">
        <v>17</v>
      </c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16"/>
      <c r="W12" s="16"/>
      <c r="X12" s="42"/>
      <c r="Y12" s="16"/>
      <c r="Z12" s="40"/>
      <c r="AA12" s="40"/>
      <c r="AB12" s="40"/>
      <c r="AC12" s="40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8"/>
      <c r="AQ12" s="18"/>
    </row>
    <row r="13" spans="1:45" s="8" customFormat="1" ht="14.25" customHeight="1" x14ac:dyDescent="0.15">
      <c r="A13" s="22" t="s">
        <v>18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43" t="s">
        <v>19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27"/>
      <c r="AQ13" s="27"/>
    </row>
    <row r="14" spans="1:45" ht="14.25" customHeight="1" x14ac:dyDescent="0.15">
      <c r="A14" s="9"/>
      <c r="B14" s="28"/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9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3"/>
      <c r="AQ14" s="13"/>
    </row>
    <row r="15" spans="1:45" ht="14.25" customHeight="1" x14ac:dyDescent="0.2">
      <c r="A15" s="44" t="s">
        <v>20</v>
      </c>
      <c r="B15" s="45"/>
      <c r="C15" s="4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9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3"/>
      <c r="AQ15" s="13"/>
    </row>
    <row r="16" spans="1:45" ht="14.25" customHeight="1" x14ac:dyDescent="0.15">
      <c r="A16" s="9"/>
      <c r="B16" s="32"/>
      <c r="C16" s="32"/>
      <c r="D16" s="1"/>
      <c r="E16" s="1"/>
      <c r="F16" s="1"/>
      <c r="G16" s="1"/>
      <c r="H16" s="1"/>
      <c r="I16" s="1"/>
      <c r="J16" s="1"/>
      <c r="K16" s="1"/>
      <c r="L16" s="1"/>
      <c r="M16" s="1"/>
      <c r="N16" s="14"/>
      <c r="O16" s="1"/>
      <c r="P16" s="1"/>
      <c r="Q16" s="1"/>
      <c r="R16" s="1"/>
      <c r="S16" s="1"/>
      <c r="T16" s="1"/>
      <c r="U16" s="1"/>
      <c r="V16" s="1"/>
      <c r="W16" s="1"/>
      <c r="X16" s="19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3"/>
      <c r="AQ16" s="13"/>
    </row>
    <row r="17" spans="1:48" ht="14.25" customHeight="1" x14ac:dyDescent="0.15">
      <c r="A17" s="46"/>
      <c r="B17" s="40"/>
      <c r="C17" s="40"/>
      <c r="D17" s="17"/>
      <c r="E17" s="17"/>
      <c r="F17" s="4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6"/>
      <c r="W17" s="48"/>
      <c r="X17" s="1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3"/>
      <c r="AQ17" s="13"/>
    </row>
    <row r="18" spans="1:48" s="8" customFormat="1" ht="14.25" customHeight="1" x14ac:dyDescent="0.15">
      <c r="A18" s="49" t="s">
        <v>21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21"/>
      <c r="W18" s="21"/>
      <c r="X18" s="5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52"/>
      <c r="AQ18" s="52"/>
    </row>
    <row r="19" spans="1:48" s="8" customFormat="1" ht="14.25" customHeight="1" x14ac:dyDescent="0.15">
      <c r="A19" s="53" t="s">
        <v>22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54" t="s">
        <v>23</v>
      </c>
      <c r="M19" s="26"/>
      <c r="N19" s="26"/>
      <c r="O19" s="26"/>
      <c r="P19" s="26"/>
      <c r="Q19" s="26"/>
      <c r="R19" s="26"/>
      <c r="S19" s="26"/>
      <c r="T19" s="26"/>
      <c r="U19" s="26"/>
      <c r="V19" s="14"/>
      <c r="W19" s="14"/>
      <c r="X19" s="43" t="s">
        <v>24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27"/>
      <c r="AQ19" s="27"/>
    </row>
    <row r="20" spans="1:48" ht="14.25" customHeight="1" x14ac:dyDescent="0.15">
      <c r="A20" s="46"/>
      <c r="B20" s="17"/>
      <c r="C20" s="55"/>
      <c r="D20" s="55"/>
      <c r="E20" s="17"/>
      <c r="F20" s="17"/>
      <c r="G20" s="17"/>
      <c r="H20" s="17"/>
      <c r="I20" s="17"/>
      <c r="J20" s="17"/>
      <c r="K20" s="17"/>
      <c r="L20" s="17"/>
      <c r="M20" s="55"/>
      <c r="N20" s="50"/>
      <c r="O20" s="17"/>
      <c r="P20" s="17"/>
      <c r="Q20" s="17"/>
      <c r="R20" s="17"/>
      <c r="S20" s="17"/>
      <c r="T20" s="17"/>
      <c r="U20" s="17"/>
      <c r="V20" s="16"/>
      <c r="W20" s="56" t="s">
        <v>25</v>
      </c>
      <c r="X20" s="15"/>
      <c r="Y20" s="16"/>
      <c r="Z20" s="29" t="s">
        <v>26</v>
      </c>
      <c r="AA20" s="1"/>
      <c r="AB20" s="1"/>
      <c r="AC20" s="1"/>
      <c r="AD20" s="1"/>
      <c r="AE20" s="1"/>
      <c r="AF20" s="1"/>
      <c r="AG20" s="16"/>
      <c r="AH20" s="16"/>
      <c r="AI20" s="16"/>
      <c r="AJ20" s="16"/>
      <c r="AK20" s="16"/>
      <c r="AL20" s="16"/>
      <c r="AM20" s="16"/>
      <c r="AN20" s="16"/>
      <c r="AO20" s="16"/>
      <c r="AP20" s="18"/>
      <c r="AQ20" s="18"/>
      <c r="AS20" s="57"/>
      <c r="AT20" s="57"/>
      <c r="AU20" s="57"/>
      <c r="AV20" s="57"/>
    </row>
    <row r="21" spans="1:48" s="62" customFormat="1" ht="14.25" customHeight="1" x14ac:dyDescent="0.15">
      <c r="A21" s="58" t="s">
        <v>27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29"/>
      <c r="W21" s="29"/>
      <c r="X21" s="59" t="s">
        <v>28</v>
      </c>
      <c r="Y21" s="29"/>
      <c r="Z21" s="60"/>
      <c r="AA21" s="60"/>
      <c r="AB21" s="60"/>
      <c r="AC21" s="60"/>
      <c r="AD21" s="60"/>
      <c r="AE21" s="60"/>
      <c r="AF21" s="60"/>
      <c r="AG21" s="29"/>
      <c r="AH21" s="29"/>
      <c r="AI21" s="29"/>
      <c r="AJ21" s="29"/>
      <c r="AK21" s="29"/>
      <c r="AL21" s="29"/>
      <c r="AM21" s="29"/>
      <c r="AN21" s="29"/>
      <c r="AO21" s="29"/>
      <c r="AP21" s="61"/>
      <c r="AQ21" s="61"/>
      <c r="AS21" s="57"/>
      <c r="AT21" s="57"/>
      <c r="AU21" s="57"/>
      <c r="AV21" s="57"/>
    </row>
    <row r="22" spans="1:48" ht="14.25" customHeight="1" x14ac:dyDescent="0.2">
      <c r="A22" s="46"/>
      <c r="B22" s="17"/>
      <c r="C22" s="17"/>
      <c r="D22" s="17"/>
      <c r="E22" s="17"/>
      <c r="F22" s="17"/>
      <c r="G22" s="55"/>
      <c r="H22" s="17" t="s">
        <v>29</v>
      </c>
      <c r="I22" s="17"/>
      <c r="J22" s="17"/>
      <c r="K22" s="17"/>
      <c r="L22" s="17"/>
      <c r="M22" s="17"/>
      <c r="N22" s="50"/>
      <c r="O22" s="17"/>
      <c r="P22" s="17"/>
      <c r="Q22" s="17"/>
      <c r="R22" s="17"/>
      <c r="S22" s="17"/>
      <c r="T22" s="17"/>
      <c r="U22" s="17"/>
      <c r="V22" s="16"/>
      <c r="W22" s="16"/>
      <c r="X22" s="15"/>
      <c r="Y22" s="16"/>
      <c r="Z22" s="40" t="s">
        <v>30</v>
      </c>
      <c r="AA22" s="16"/>
      <c r="AB22" s="16"/>
      <c r="AC22" s="16"/>
      <c r="AD22" s="16"/>
      <c r="AE22" s="16"/>
      <c r="AF22" s="63" t="s">
        <v>31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8"/>
      <c r="AQ22" s="18"/>
      <c r="AS22" s="64"/>
      <c r="AT22" s="57"/>
      <c r="AU22" s="57"/>
      <c r="AV22" s="57"/>
    </row>
    <row r="23" spans="1:48" ht="13.5" customHeight="1" x14ac:dyDescent="0.15">
      <c r="A23" s="53"/>
      <c r="B23" s="54" t="s">
        <v>32</v>
      </c>
      <c r="C23" s="65"/>
      <c r="D23" s="26"/>
      <c r="E23" s="66" t="s">
        <v>33</v>
      </c>
      <c r="F23" s="25"/>
      <c r="G23" s="25"/>
      <c r="H23" s="25"/>
      <c r="I23" s="67"/>
      <c r="J23" s="66"/>
      <c r="K23" s="25"/>
      <c r="L23" s="25"/>
      <c r="M23" s="25"/>
      <c r="N23" s="25"/>
      <c r="O23" s="25"/>
      <c r="P23" s="25"/>
      <c r="Q23" s="25"/>
      <c r="R23" s="25"/>
      <c r="S23" s="25"/>
      <c r="T23" s="26"/>
      <c r="U23" s="26"/>
      <c r="V23" s="14"/>
      <c r="W23" s="14"/>
      <c r="X23" s="14"/>
      <c r="Y23" s="68"/>
      <c r="Z23" s="206" t="s">
        <v>34</v>
      </c>
      <c r="AA23" s="206"/>
      <c r="AB23" s="206"/>
      <c r="AC23" s="206"/>
      <c r="AD23" s="207"/>
      <c r="AE23" s="205" t="s">
        <v>35</v>
      </c>
      <c r="AF23" s="206"/>
      <c r="AG23" s="206"/>
      <c r="AH23" s="206"/>
      <c r="AI23" s="206"/>
      <c r="AJ23" s="207"/>
      <c r="AK23" s="205" t="s">
        <v>36</v>
      </c>
      <c r="AL23" s="206"/>
      <c r="AM23" s="206"/>
      <c r="AN23" s="206"/>
      <c r="AO23" s="206"/>
      <c r="AP23" s="211"/>
      <c r="AQ23" s="27"/>
      <c r="AS23" s="64"/>
      <c r="AT23" s="57"/>
      <c r="AU23" s="57"/>
      <c r="AV23" s="57"/>
    </row>
    <row r="24" spans="1:48" ht="13.5" customHeight="1" x14ac:dyDescent="0.15">
      <c r="A24" s="9"/>
      <c r="B24" s="1"/>
      <c r="C24" s="6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70"/>
      <c r="AA24" s="1"/>
      <c r="AB24" s="1"/>
      <c r="AC24" s="1"/>
      <c r="AD24" s="1"/>
      <c r="AE24" s="71"/>
      <c r="AF24" s="1"/>
      <c r="AG24" s="1"/>
      <c r="AH24" s="1"/>
      <c r="AI24" s="1"/>
      <c r="AJ24" s="1"/>
      <c r="AK24" s="71"/>
      <c r="AL24" s="1"/>
      <c r="AM24" s="1"/>
      <c r="AN24" s="1"/>
      <c r="AO24" s="1"/>
      <c r="AP24" s="13"/>
      <c r="AQ24" s="13"/>
      <c r="AS24" s="72"/>
      <c r="AT24" s="57"/>
      <c r="AU24" s="57"/>
      <c r="AV24" s="57"/>
    </row>
    <row r="25" spans="1:48" ht="13.5" customHeight="1" x14ac:dyDescent="0.15">
      <c r="A25" s="9"/>
      <c r="B25" s="73"/>
      <c r="C25" s="29"/>
      <c r="D25" s="88"/>
      <c r="E25" s="175"/>
      <c r="F25" s="175"/>
      <c r="G25" s="92"/>
      <c r="H25" s="92"/>
      <c r="I25" s="92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2"/>
      <c r="Y25" s="92"/>
      <c r="Z25" s="219"/>
      <c r="AA25" s="219"/>
      <c r="AB25" s="219"/>
      <c r="AC25" s="219"/>
      <c r="AD25" s="219"/>
      <c r="AE25" s="220"/>
      <c r="AF25" s="220"/>
      <c r="AG25" s="220"/>
      <c r="AH25" s="220"/>
      <c r="AI25" s="220"/>
      <c r="AJ25" s="220"/>
      <c r="AK25" s="220"/>
      <c r="AL25" s="220"/>
      <c r="AM25" s="220"/>
      <c r="AN25" s="220"/>
      <c r="AO25" s="220"/>
      <c r="AP25" s="74"/>
      <c r="AQ25" s="75"/>
      <c r="AS25" s="76"/>
      <c r="AT25" s="57"/>
      <c r="AU25" s="57"/>
      <c r="AV25" s="57"/>
    </row>
    <row r="26" spans="1:48" ht="13.5" customHeight="1" x14ac:dyDescent="0.2">
      <c r="A26" s="9"/>
      <c r="B26" s="73">
        <v>1</v>
      </c>
      <c r="C26" s="29"/>
      <c r="D26" s="28" t="s">
        <v>37</v>
      </c>
      <c r="E26" s="77"/>
      <c r="F26" s="77"/>
      <c r="G26" s="78"/>
      <c r="H26" s="78"/>
      <c r="I26" s="78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8"/>
      <c r="Y26" s="78"/>
      <c r="Z26" s="223"/>
      <c r="AA26" s="223"/>
      <c r="AB26" s="223"/>
      <c r="AC26" s="223"/>
      <c r="AD26" s="223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74"/>
      <c r="AQ26" s="75"/>
      <c r="AS26" s="80"/>
      <c r="AT26" s="57"/>
      <c r="AU26" s="57"/>
      <c r="AV26" s="57"/>
    </row>
    <row r="27" spans="1:48" ht="13.5" customHeight="1" x14ac:dyDescent="0.2">
      <c r="A27" s="9"/>
      <c r="B27" s="29"/>
      <c r="C27" s="29"/>
      <c r="D27" s="81" t="s">
        <v>38</v>
      </c>
      <c r="E27" s="29"/>
      <c r="F27" s="77"/>
      <c r="G27" s="78"/>
      <c r="H27" s="78"/>
      <c r="I27" s="3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8"/>
      <c r="Y27" s="29"/>
      <c r="Z27" s="223">
        <v>40</v>
      </c>
      <c r="AA27" s="223"/>
      <c r="AB27" s="223"/>
      <c r="AC27" s="223"/>
      <c r="AD27" s="223"/>
      <c r="AE27" s="222">
        <v>0</v>
      </c>
      <c r="AF27" s="222"/>
      <c r="AG27" s="222"/>
      <c r="AH27" s="222"/>
      <c r="AI27" s="222"/>
      <c r="AJ27" s="222"/>
      <c r="AK27" s="222">
        <f>Z27*AE27</f>
        <v>0</v>
      </c>
      <c r="AL27" s="222"/>
      <c r="AM27" s="222"/>
      <c r="AN27" s="222"/>
      <c r="AO27" s="222"/>
      <c r="AP27" s="74"/>
      <c r="AQ27" s="75"/>
      <c r="AS27" s="82"/>
      <c r="AT27" s="57"/>
      <c r="AU27" s="57"/>
      <c r="AV27" s="57"/>
    </row>
    <row r="28" spans="1:48" ht="13.5" customHeight="1" x14ac:dyDescent="0.2">
      <c r="A28" s="9"/>
      <c r="B28" s="29"/>
      <c r="C28" s="29"/>
      <c r="D28" s="83" t="s">
        <v>39</v>
      </c>
      <c r="E28" s="39"/>
      <c r="F28" s="77"/>
      <c r="G28" s="78"/>
      <c r="H28" s="78"/>
      <c r="I28" s="3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8"/>
      <c r="Y28" s="78"/>
      <c r="Z28" s="223"/>
      <c r="AA28" s="223"/>
      <c r="AB28" s="223"/>
      <c r="AC28" s="223"/>
      <c r="AD28" s="223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74"/>
      <c r="AQ28" s="75"/>
      <c r="AS28" s="82"/>
      <c r="AT28" s="57"/>
      <c r="AU28" s="57"/>
      <c r="AV28" s="57"/>
    </row>
    <row r="29" spans="1:48" ht="13.5" customHeight="1" x14ac:dyDescent="0.2">
      <c r="A29" s="9"/>
      <c r="B29" s="29"/>
      <c r="C29" s="29"/>
      <c r="D29" s="83" t="s">
        <v>40</v>
      </c>
      <c r="E29" s="39"/>
      <c r="F29" s="77"/>
      <c r="G29" s="78"/>
      <c r="H29" s="78"/>
      <c r="I29" s="78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8"/>
      <c r="Y29" s="78"/>
      <c r="Z29" s="223"/>
      <c r="AA29" s="223"/>
      <c r="AB29" s="223"/>
      <c r="AC29" s="78"/>
      <c r="AD29" s="78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84"/>
      <c r="AP29" s="74"/>
      <c r="AQ29" s="75"/>
      <c r="AS29" s="80"/>
      <c r="AT29" s="57"/>
      <c r="AU29" s="57"/>
      <c r="AV29" s="57"/>
    </row>
    <row r="30" spans="1:48" ht="13.5" customHeight="1" x14ac:dyDescent="0.2">
      <c r="A30" s="9"/>
      <c r="B30" s="29"/>
      <c r="C30" s="29"/>
      <c r="D30" s="85" t="s">
        <v>41</v>
      </c>
      <c r="E30" s="85"/>
      <c r="F30" s="29"/>
      <c r="G30" s="77"/>
      <c r="H30" s="78"/>
      <c r="I30" s="78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8"/>
      <c r="Y30" s="78"/>
      <c r="Z30" s="90"/>
      <c r="AA30" s="90"/>
      <c r="AB30" s="90"/>
      <c r="AC30" s="78"/>
      <c r="AD30" s="78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84"/>
      <c r="AP30" s="74"/>
      <c r="AQ30" s="75"/>
      <c r="AS30" s="82"/>
      <c r="AT30" s="57"/>
      <c r="AU30" s="57"/>
      <c r="AV30" s="57"/>
    </row>
    <row r="31" spans="1:48" ht="13.5" customHeight="1" x14ac:dyDescent="0.2">
      <c r="A31" s="9"/>
      <c r="B31" s="29"/>
      <c r="C31" s="29"/>
      <c r="D31" s="85"/>
      <c r="E31" s="85"/>
      <c r="F31" s="29"/>
      <c r="G31" s="77"/>
      <c r="H31" s="78"/>
      <c r="I31" s="78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8"/>
      <c r="Y31" s="78"/>
      <c r="Z31" s="86"/>
      <c r="AA31" s="86"/>
      <c r="AB31" s="86"/>
      <c r="AC31" s="78"/>
      <c r="AD31" s="78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4"/>
      <c r="AP31" s="74"/>
      <c r="AQ31" s="75"/>
      <c r="AS31" s="82"/>
      <c r="AT31" s="57"/>
      <c r="AU31" s="57"/>
      <c r="AV31" s="57"/>
    </row>
    <row r="32" spans="1:48" ht="13.5" customHeight="1" x14ac:dyDescent="0.2">
      <c r="A32" s="9"/>
      <c r="B32" s="73">
        <v>2</v>
      </c>
      <c r="C32" s="29"/>
      <c r="D32" s="88" t="s">
        <v>42</v>
      </c>
      <c r="E32" s="77"/>
      <c r="F32" s="77"/>
      <c r="G32" s="78"/>
      <c r="H32" s="78"/>
      <c r="I32" s="78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8"/>
      <c r="Y32" s="78"/>
      <c r="Z32" s="223">
        <v>40</v>
      </c>
      <c r="AA32" s="223"/>
      <c r="AB32" s="223"/>
      <c r="AC32" s="223"/>
      <c r="AD32" s="223"/>
      <c r="AE32" s="222">
        <v>0</v>
      </c>
      <c r="AF32" s="222"/>
      <c r="AG32" s="222"/>
      <c r="AH32" s="222"/>
      <c r="AI32" s="222"/>
      <c r="AJ32" s="222"/>
      <c r="AK32" s="222">
        <f>Z32*AE32</f>
        <v>0</v>
      </c>
      <c r="AL32" s="222"/>
      <c r="AM32" s="222"/>
      <c r="AN32" s="222"/>
      <c r="AO32" s="222"/>
      <c r="AP32" s="74"/>
      <c r="AQ32" s="75"/>
      <c r="AS32" s="80"/>
      <c r="AT32" s="57"/>
      <c r="AU32" s="57"/>
      <c r="AV32" s="57"/>
    </row>
    <row r="33" spans="1:48" ht="13.5" customHeight="1" x14ac:dyDescent="0.2">
      <c r="A33" s="9"/>
      <c r="B33" s="29"/>
      <c r="C33" s="29"/>
      <c r="D33" s="81"/>
      <c r="E33" s="29"/>
      <c r="F33" s="77"/>
      <c r="G33" s="78"/>
      <c r="H33" s="78"/>
      <c r="I33" s="3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8"/>
      <c r="Y33" s="29"/>
      <c r="Z33" s="223"/>
      <c r="AA33" s="223"/>
      <c r="AB33" s="223"/>
      <c r="AC33" s="223"/>
      <c r="AD33" s="223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74"/>
      <c r="AQ33" s="75"/>
      <c r="AS33" s="82"/>
      <c r="AT33" s="57"/>
      <c r="AU33" s="57"/>
      <c r="AV33" s="57"/>
    </row>
    <row r="34" spans="1:48" ht="13.5" customHeight="1" x14ac:dyDescent="0.2">
      <c r="A34" s="9"/>
      <c r="B34" s="73">
        <v>3</v>
      </c>
      <c r="C34" s="29"/>
      <c r="D34" s="88" t="s">
        <v>43</v>
      </c>
      <c r="E34" s="77"/>
      <c r="F34" s="77"/>
      <c r="G34" s="78"/>
      <c r="H34" s="78"/>
      <c r="I34" s="78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8"/>
      <c r="Y34" s="78"/>
      <c r="Z34" s="223">
        <v>517</v>
      </c>
      <c r="AA34" s="223"/>
      <c r="AB34" s="223"/>
      <c r="AC34" s="223"/>
      <c r="AD34" s="223"/>
      <c r="AE34" s="222"/>
      <c r="AF34" s="222"/>
      <c r="AG34" s="222"/>
      <c r="AH34" s="222"/>
      <c r="AI34" s="222"/>
      <c r="AJ34" s="222"/>
      <c r="AK34" s="222">
        <v>4340</v>
      </c>
      <c r="AL34" s="222"/>
      <c r="AM34" s="222"/>
      <c r="AN34" s="222"/>
      <c r="AO34" s="222"/>
      <c r="AP34" s="74"/>
      <c r="AQ34" s="75"/>
      <c r="AS34" s="80"/>
      <c r="AT34" s="57"/>
      <c r="AU34" s="57"/>
      <c r="AV34" s="57"/>
    </row>
    <row r="35" spans="1:48" ht="13.5" customHeight="1" x14ac:dyDescent="0.2">
      <c r="A35" s="9"/>
      <c r="B35" s="29"/>
      <c r="C35" s="29"/>
      <c r="D35" s="85"/>
      <c r="E35" s="85"/>
      <c r="F35" s="29"/>
      <c r="G35" s="77"/>
      <c r="H35" s="78"/>
      <c r="I35" s="78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8"/>
      <c r="Y35" s="78"/>
      <c r="Z35" s="90"/>
      <c r="AA35" s="90"/>
      <c r="AB35" s="90"/>
      <c r="AC35" s="78"/>
      <c r="AD35" s="78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84"/>
      <c r="AP35" s="74"/>
      <c r="AQ35" s="75"/>
      <c r="AS35" s="82"/>
      <c r="AT35" s="57"/>
      <c r="AU35" s="57"/>
      <c r="AV35" s="57"/>
    </row>
    <row r="36" spans="1:48" ht="13.5" customHeight="1" x14ac:dyDescent="0.2">
      <c r="A36" s="9"/>
      <c r="B36" s="73">
        <f>B34+1</f>
        <v>4</v>
      </c>
      <c r="C36" s="89"/>
      <c r="D36" s="88" t="s">
        <v>44</v>
      </c>
      <c r="E36" s="175"/>
      <c r="F36" s="175"/>
      <c r="G36" s="92"/>
      <c r="H36" s="92"/>
      <c r="I36" s="92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2"/>
      <c r="Y36" s="92"/>
      <c r="Z36" s="223">
        <v>13</v>
      </c>
      <c r="AA36" s="223"/>
      <c r="AB36" s="223"/>
      <c r="AC36" s="223"/>
      <c r="AD36" s="223"/>
      <c r="AE36" s="222"/>
      <c r="AF36" s="222"/>
      <c r="AG36" s="222"/>
      <c r="AH36" s="222"/>
      <c r="AI36" s="222"/>
      <c r="AJ36" s="222"/>
      <c r="AK36" s="222">
        <v>254.7</v>
      </c>
      <c r="AL36" s="222"/>
      <c r="AM36" s="222"/>
      <c r="AN36" s="222"/>
      <c r="AO36" s="222"/>
      <c r="AP36" s="74"/>
      <c r="AQ36" s="75"/>
      <c r="AS36" s="82"/>
      <c r="AT36" s="57"/>
      <c r="AU36" s="57"/>
      <c r="AV36" s="57"/>
    </row>
    <row r="37" spans="1:48" ht="13.5" customHeight="1" x14ac:dyDescent="0.2">
      <c r="A37" s="9"/>
      <c r="B37" s="73"/>
      <c r="C37" s="29"/>
      <c r="D37" s="88"/>
      <c r="E37" s="77"/>
      <c r="F37" s="77"/>
      <c r="G37" s="78"/>
      <c r="H37" s="78"/>
      <c r="I37" s="78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8"/>
      <c r="Y37" s="78"/>
      <c r="Z37" s="223"/>
      <c r="AA37" s="223"/>
      <c r="AB37" s="223"/>
      <c r="AC37" s="223"/>
      <c r="AD37" s="223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74"/>
      <c r="AQ37" s="75"/>
      <c r="AS37" s="80"/>
      <c r="AT37" s="57"/>
      <c r="AU37" s="57"/>
      <c r="AV37" s="57"/>
    </row>
    <row r="38" spans="1:48" ht="13.5" customHeight="1" x14ac:dyDescent="0.2">
      <c r="A38" s="9"/>
      <c r="B38" s="29"/>
      <c r="C38" s="29"/>
      <c r="D38" s="81"/>
      <c r="E38" s="29"/>
      <c r="F38" s="77"/>
      <c r="G38" s="78"/>
      <c r="H38" s="78"/>
      <c r="I38" s="3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8"/>
      <c r="Y38" s="29"/>
      <c r="Z38" s="223"/>
      <c r="AA38" s="223"/>
      <c r="AB38" s="223"/>
      <c r="AC38" s="223"/>
      <c r="AD38" s="223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74"/>
      <c r="AQ38" s="75"/>
      <c r="AS38" s="82"/>
      <c r="AT38" s="57"/>
      <c r="AU38" s="57"/>
      <c r="AV38" s="57"/>
    </row>
    <row r="39" spans="1:48" ht="13.5" customHeight="1" x14ac:dyDescent="0.2">
      <c r="A39" s="9"/>
      <c r="B39" s="29"/>
      <c r="C39" s="29"/>
      <c r="D39" s="85"/>
      <c r="E39" s="85"/>
      <c r="F39" s="29"/>
      <c r="G39" s="77"/>
      <c r="H39" s="78"/>
      <c r="I39" s="78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8"/>
      <c r="Y39" s="78"/>
      <c r="Z39" s="90"/>
      <c r="AA39" s="90"/>
      <c r="AB39" s="90"/>
      <c r="AC39" s="78"/>
      <c r="AD39" s="78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84"/>
      <c r="AP39" s="74"/>
      <c r="AQ39" s="75"/>
      <c r="AS39" s="82"/>
      <c r="AT39" s="57"/>
      <c r="AU39" s="57"/>
      <c r="AV39" s="57"/>
    </row>
    <row r="40" spans="1:48" ht="13.5" customHeight="1" x14ac:dyDescent="0.2">
      <c r="A40" s="9"/>
      <c r="B40" s="176"/>
      <c r="C40" s="89"/>
      <c r="D40" s="177"/>
      <c r="E40" s="175"/>
      <c r="F40" s="175"/>
      <c r="G40" s="92"/>
      <c r="H40" s="92"/>
      <c r="I40" s="92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2"/>
      <c r="Y40" s="89"/>
      <c r="Z40" s="219"/>
      <c r="AA40" s="219"/>
      <c r="AB40" s="219"/>
      <c r="AC40" s="219"/>
      <c r="AD40" s="219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74"/>
      <c r="AQ40" s="75"/>
      <c r="AS40" s="80"/>
      <c r="AT40" s="57"/>
      <c r="AU40" s="57"/>
      <c r="AV40" s="57"/>
    </row>
    <row r="41" spans="1:48" ht="13.5" customHeight="1" x14ac:dyDescent="0.2">
      <c r="A41" s="9"/>
      <c r="B41" s="73"/>
      <c r="C41" s="89"/>
      <c r="D41" s="88"/>
      <c r="E41" s="175"/>
      <c r="F41" s="175"/>
      <c r="G41" s="92"/>
      <c r="H41" s="92"/>
      <c r="I41" s="92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2"/>
      <c r="Y41" s="92"/>
      <c r="Z41" s="223"/>
      <c r="AA41" s="223"/>
      <c r="AB41" s="223"/>
      <c r="AC41" s="223"/>
      <c r="AD41" s="223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74"/>
      <c r="AQ41" s="75"/>
      <c r="AS41" s="82"/>
      <c r="AT41" s="57"/>
      <c r="AU41" s="57"/>
      <c r="AV41" s="57"/>
    </row>
    <row r="42" spans="1:48" ht="13.5" customHeight="1" x14ac:dyDescent="0.2">
      <c r="A42" s="9"/>
      <c r="B42" s="89"/>
      <c r="C42" s="89"/>
      <c r="D42" s="178"/>
      <c r="E42" s="89"/>
      <c r="F42" s="175"/>
      <c r="G42" s="92"/>
      <c r="H42" s="92"/>
      <c r="I42" s="179"/>
      <c r="J42" s="91"/>
      <c r="K42" s="178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2"/>
      <c r="Y42" s="89"/>
      <c r="Z42" s="219"/>
      <c r="AA42" s="219"/>
      <c r="AB42" s="219"/>
      <c r="AC42" s="219"/>
      <c r="AD42" s="219"/>
      <c r="AE42" s="220"/>
      <c r="AF42" s="220"/>
      <c r="AG42" s="220"/>
      <c r="AH42" s="220"/>
      <c r="AI42" s="220"/>
      <c r="AJ42" s="220"/>
      <c r="AK42" s="220"/>
      <c r="AL42" s="220"/>
      <c r="AM42" s="220"/>
      <c r="AN42" s="220"/>
      <c r="AO42" s="220"/>
      <c r="AP42" s="74"/>
      <c r="AQ42" s="75"/>
      <c r="AS42" s="93"/>
      <c r="AT42" s="57"/>
      <c r="AU42" s="57"/>
      <c r="AV42" s="57"/>
    </row>
    <row r="43" spans="1:48" ht="13.5" customHeight="1" x14ac:dyDescent="0.2">
      <c r="A43" s="9"/>
      <c r="B43" s="176"/>
      <c r="C43" s="89"/>
      <c r="D43" s="177"/>
      <c r="E43" s="175"/>
      <c r="F43" s="175"/>
      <c r="G43" s="92"/>
      <c r="H43" s="92"/>
      <c r="I43" s="92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2"/>
      <c r="Y43" s="92"/>
      <c r="Z43" s="219"/>
      <c r="AA43" s="219"/>
      <c r="AB43" s="219"/>
      <c r="AC43" s="219"/>
      <c r="AD43" s="219"/>
      <c r="AE43" s="220"/>
      <c r="AF43" s="220"/>
      <c r="AG43" s="220"/>
      <c r="AH43" s="220"/>
      <c r="AI43" s="220"/>
      <c r="AJ43" s="220"/>
      <c r="AK43" s="220"/>
      <c r="AL43" s="220"/>
      <c r="AM43" s="220"/>
      <c r="AN43" s="220"/>
      <c r="AO43" s="220"/>
      <c r="AP43" s="74"/>
      <c r="AQ43" s="75"/>
      <c r="AS43" s="180"/>
      <c r="AT43" s="57"/>
      <c r="AU43" s="57"/>
      <c r="AV43" s="57"/>
    </row>
    <row r="44" spans="1:48" ht="13.5" customHeight="1" x14ac:dyDescent="0.2">
      <c r="A44" s="9"/>
      <c r="B44" s="94"/>
      <c r="D44" s="181"/>
      <c r="E44" s="8"/>
      <c r="F44" s="182"/>
      <c r="G44" s="183"/>
      <c r="H44" s="8"/>
      <c r="I44" s="8"/>
      <c r="J44" s="182"/>
      <c r="K44" s="26"/>
      <c r="L44" s="184"/>
      <c r="M44" s="184"/>
      <c r="N44" s="184"/>
      <c r="O44" s="184"/>
      <c r="P44" s="184"/>
      <c r="Q44" s="184"/>
      <c r="R44" s="184"/>
      <c r="S44" s="184"/>
      <c r="T44" s="184"/>
      <c r="U44" s="8"/>
      <c r="V44" s="184"/>
      <c r="W44" s="184"/>
      <c r="X44" s="8"/>
      <c r="Y44" s="184"/>
      <c r="Z44" s="221"/>
      <c r="AA44" s="221"/>
      <c r="AB44" s="221"/>
      <c r="AC44" s="221"/>
      <c r="AD44" s="221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74"/>
      <c r="AQ44" s="75"/>
    </row>
    <row r="45" spans="1:48" ht="13.5" customHeight="1" x14ac:dyDescent="0.1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9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12"/>
      <c r="AL45" s="212"/>
      <c r="AM45" s="212"/>
      <c r="AN45" s="212"/>
      <c r="AO45" s="96"/>
      <c r="AP45" s="13"/>
      <c r="AQ45" s="13"/>
    </row>
    <row r="46" spans="1:48" ht="14.25" customHeight="1" x14ac:dyDescent="0.15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9"/>
      <c r="M46" s="98"/>
      <c r="N46" s="100" t="s">
        <v>45</v>
      </c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213">
        <f>SUM(Z25:AB45)</f>
        <v>610</v>
      </c>
      <c r="AA46" s="213"/>
      <c r="AB46" s="213"/>
      <c r="AC46" s="213"/>
      <c r="AD46" s="101"/>
      <c r="AE46" s="101"/>
      <c r="AF46" s="101"/>
      <c r="AG46" s="98"/>
      <c r="AH46" s="98"/>
      <c r="AI46" s="98"/>
      <c r="AJ46" s="102"/>
      <c r="AK46" s="214">
        <f>SUM(AK25:AK45)</f>
        <v>4594.7</v>
      </c>
      <c r="AL46" s="215"/>
      <c r="AM46" s="215"/>
      <c r="AN46" s="215"/>
      <c r="AO46" s="215"/>
      <c r="AP46" s="103"/>
      <c r="AQ46" s="103"/>
      <c r="AR46" s="9"/>
    </row>
    <row r="47" spans="1:48" ht="14.25" customHeight="1" x14ac:dyDescent="0.15">
      <c r="A47" s="22"/>
      <c r="B47" s="10" t="s">
        <v>46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27"/>
      <c r="AQ47" s="27"/>
    </row>
    <row r="48" spans="1:48" ht="14.25" customHeight="1" x14ac:dyDescent="0.15">
      <c r="A48" s="22"/>
      <c r="B48" s="14" t="str">
        <f>F4</f>
        <v>6F, Hyunwoo Bld, 206, Anyang-Dong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04" t="s">
        <v>47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27"/>
      <c r="AQ48" s="27"/>
    </row>
    <row r="49" spans="1:43" ht="14.25" customHeight="1" x14ac:dyDescent="0.15">
      <c r="A49" s="22"/>
      <c r="B49" s="14" t="str">
        <f>F5</f>
        <v>Manan-Gu, Anyang-City, Gyeonggi-Do</v>
      </c>
      <c r="C49" s="14"/>
      <c r="D49" s="10"/>
      <c r="E49" s="1"/>
      <c r="F49" s="1"/>
      <c r="G49" s="1"/>
      <c r="H49" s="1"/>
      <c r="I49" s="1"/>
      <c r="J49" s="1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27"/>
      <c r="AQ49" s="27"/>
    </row>
    <row r="50" spans="1:43" ht="14.25" customHeight="1" x14ac:dyDescent="0.15">
      <c r="A50" s="22"/>
      <c r="B50" s="14" t="str">
        <f>F6</f>
        <v>430-817, KOREA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27"/>
      <c r="AQ50" s="27"/>
    </row>
    <row r="51" spans="1:43" ht="14.25" customHeight="1" x14ac:dyDescent="0.15">
      <c r="A51" s="105"/>
      <c r="B51" s="106" t="s">
        <v>48</v>
      </c>
      <c r="C51" s="106"/>
      <c r="D51" s="106"/>
      <c r="E51" s="106"/>
      <c r="F51" s="106"/>
      <c r="G51" s="106"/>
      <c r="H51" s="10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4"/>
      <c r="AB51" s="10"/>
      <c r="AC51" s="10"/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3"/>
      <c r="AQ51" s="13"/>
    </row>
    <row r="52" spans="1:43" ht="14.25" customHeight="1" x14ac:dyDescent="0.15">
      <c r="A52" s="105"/>
      <c r="B52" s="106" t="s">
        <v>49</v>
      </c>
      <c r="C52" s="106"/>
      <c r="D52" s="106"/>
      <c r="E52" s="106"/>
      <c r="F52" s="106"/>
      <c r="G52" s="106"/>
      <c r="H52" s="10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3"/>
      <c r="AQ52" s="13"/>
    </row>
    <row r="53" spans="1:43" ht="14.25" customHeight="1" thickBot="1" x14ac:dyDescent="0.2">
      <c r="A53" s="107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9"/>
      <c r="AQ53" s="109"/>
    </row>
    <row r="54" spans="1:43" ht="18.75" thickBot="1" x14ac:dyDescent="0.2">
      <c r="A54" s="216" t="s">
        <v>50</v>
      </c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</row>
    <row r="55" spans="1:43" s="8" customFormat="1" ht="12" customHeight="1" x14ac:dyDescent="0.15">
      <c r="A55" s="3" t="s">
        <v>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 t="s">
        <v>2</v>
      </c>
      <c r="Y55" s="4"/>
      <c r="Z55" s="4"/>
      <c r="AA55" s="4"/>
      <c r="AB55" s="4"/>
      <c r="AC55" s="4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7"/>
      <c r="AQ55" s="7"/>
    </row>
    <row r="56" spans="1:43" ht="12" customHeight="1" x14ac:dyDescent="0.15">
      <c r="A56" s="9"/>
      <c r="B56" s="1"/>
      <c r="C56" s="1"/>
      <c r="D56" s="1"/>
      <c r="E56" s="1"/>
      <c r="F56" s="10" t="str">
        <f>F3</f>
        <v>SBM CO., LTD.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1"/>
      <c r="Y56" s="29" t="s">
        <v>51</v>
      </c>
      <c r="Z56" s="1"/>
      <c r="AA56" s="29"/>
      <c r="AB56" s="1"/>
      <c r="AC56" s="1"/>
      <c r="AD56" s="217">
        <f>AF3</f>
        <v>41733</v>
      </c>
      <c r="AE56" s="217"/>
      <c r="AF56" s="217"/>
      <c r="AG56" s="217"/>
      <c r="AH56" s="217"/>
      <c r="AI56" s="217"/>
      <c r="AJ56" s="217"/>
      <c r="AK56" s="217"/>
      <c r="AL56" s="12"/>
      <c r="AM56" s="12"/>
      <c r="AN56" s="12"/>
      <c r="AO56" s="12"/>
      <c r="AP56" s="13"/>
      <c r="AQ56" s="13"/>
    </row>
    <row r="57" spans="1:43" ht="12" customHeight="1" x14ac:dyDescent="0.15">
      <c r="A57" s="9"/>
      <c r="B57" s="1"/>
      <c r="C57" s="1"/>
      <c r="D57" s="1"/>
      <c r="E57" s="1"/>
      <c r="F57" s="14" t="str">
        <f>F4</f>
        <v>6F, Hyunwoo Bld, 206, Anyang-Dong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5"/>
      <c r="Y57" s="41" t="s">
        <v>52</v>
      </c>
      <c r="Z57" s="16"/>
      <c r="AA57" s="16"/>
      <c r="AB57" s="16"/>
      <c r="AC57" s="16"/>
      <c r="AD57" s="218">
        <f>AF4</f>
        <v>1403217</v>
      </c>
      <c r="AE57" s="218"/>
      <c r="AF57" s="218"/>
      <c r="AG57" s="218"/>
      <c r="AH57" s="218"/>
      <c r="AI57" s="218"/>
      <c r="AJ57" s="218"/>
      <c r="AK57" s="218"/>
      <c r="AL57" s="17"/>
      <c r="AM57" s="17"/>
      <c r="AN57" s="17"/>
      <c r="AO57" s="17"/>
      <c r="AP57" s="18"/>
      <c r="AQ57" s="18"/>
    </row>
    <row r="58" spans="1:43" ht="12" customHeight="1" x14ac:dyDescent="0.15">
      <c r="A58" s="9"/>
      <c r="B58" s="1"/>
      <c r="C58" s="1"/>
      <c r="D58" s="1"/>
      <c r="E58" s="1"/>
      <c r="F58" s="14" t="str">
        <f>F5</f>
        <v>Manan-Gu, Anyang-City, Gyeonggi-Do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9"/>
      <c r="Y58" s="1"/>
      <c r="Z58" s="1"/>
      <c r="AA58" s="1"/>
      <c r="AB58" s="1"/>
      <c r="AC58" s="1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3"/>
      <c r="AQ58" s="13"/>
    </row>
    <row r="59" spans="1:43" ht="12" customHeight="1" x14ac:dyDescent="0.15">
      <c r="A59" s="20"/>
      <c r="B59" s="16"/>
      <c r="C59" s="16"/>
      <c r="D59" s="16"/>
      <c r="E59" s="16"/>
      <c r="F59" s="21" t="str">
        <f>F6</f>
        <v>430-817, KOREA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5"/>
      <c r="Y59" s="16" t="str">
        <f>Y6</f>
        <v xml:space="preserve">PI no.: </v>
      </c>
      <c r="Z59" s="41"/>
      <c r="AA59" s="16"/>
      <c r="AB59" s="204">
        <f>AB6</f>
        <v>1403217</v>
      </c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110"/>
      <c r="AO59" s="110"/>
      <c r="AP59" s="18"/>
      <c r="AQ59" s="18"/>
    </row>
    <row r="60" spans="1:43" s="8" customFormat="1" ht="12" customHeight="1" x14ac:dyDescent="0.15">
      <c r="A60" s="22" t="s">
        <v>53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43" t="s">
        <v>54</v>
      </c>
      <c r="Y60" s="14"/>
      <c r="Z60" s="14"/>
      <c r="AA60" s="14"/>
      <c r="AB60" s="14"/>
      <c r="AC60" s="14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7"/>
      <c r="AQ60" s="27"/>
    </row>
    <row r="61" spans="1:43" s="62" customFormat="1" ht="12" customHeight="1" x14ac:dyDescent="0.15">
      <c r="A61" s="111"/>
      <c r="B61" s="30" t="str">
        <f>B8</f>
        <v>Ladkani Office Solutions SAL</v>
      </c>
      <c r="C61" s="30"/>
      <c r="D61" s="29"/>
      <c r="E61" s="29"/>
      <c r="F61" s="30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112"/>
      <c r="Y61" s="113"/>
      <c r="Z61" s="114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6"/>
      <c r="AQ61" s="61"/>
    </row>
    <row r="62" spans="1:43" s="62" customFormat="1" ht="12" customHeight="1" x14ac:dyDescent="0.15">
      <c r="A62" s="111"/>
      <c r="B62" s="29" t="str">
        <f>B9</f>
        <v>Sahmarani Bldg. – Ground floor, Michel Chiha Street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117"/>
      <c r="Y62" s="113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6"/>
      <c r="AQ62" s="61"/>
    </row>
    <row r="63" spans="1:43" s="62" customFormat="1" ht="12" customHeight="1" x14ac:dyDescent="0.2">
      <c r="A63" s="111"/>
      <c r="B63" s="29" t="str">
        <f>B10</f>
        <v xml:space="preserve">Kantari, Beirut, 2022 5803, Lebanon 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118" t="str">
        <f>X10</f>
        <v>SAME AS CONSIGNEE</v>
      </c>
      <c r="Y63" s="35"/>
      <c r="Z63" s="36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7"/>
      <c r="AQ63" s="61"/>
    </row>
    <row r="64" spans="1:43" s="62" customFormat="1" ht="12" customHeight="1" x14ac:dyDescent="0.15">
      <c r="A64" s="111"/>
      <c r="B64" s="29" t="str">
        <f>B11</f>
        <v>Tel : +961-1-738-483         Fax : +961-1-737-260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117"/>
      <c r="Y64" s="113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6"/>
      <c r="AQ64" s="61"/>
    </row>
    <row r="65" spans="1:46" s="62" customFormat="1" ht="12" customHeight="1" x14ac:dyDescent="0.15">
      <c r="A65" s="119"/>
      <c r="B65" s="41" t="str">
        <f>B12</f>
        <v>Attn: Mr. Imad Ladkani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120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2"/>
      <c r="AQ65" s="123"/>
    </row>
    <row r="66" spans="1:46" s="8" customFormat="1" ht="12" customHeight="1" x14ac:dyDescent="0.15">
      <c r="A66" s="53" t="s">
        <v>55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54" t="s">
        <v>56</v>
      </c>
      <c r="M66" s="26"/>
      <c r="N66" s="26"/>
      <c r="O66" s="26"/>
      <c r="P66" s="26"/>
      <c r="Q66" s="26"/>
      <c r="R66" s="26"/>
      <c r="S66" s="26"/>
      <c r="T66" s="26"/>
      <c r="U66" s="26"/>
      <c r="V66" s="14"/>
      <c r="W66" s="14"/>
      <c r="X66" s="43" t="s">
        <v>57</v>
      </c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27"/>
      <c r="AQ66" s="27"/>
    </row>
    <row r="67" spans="1:46" ht="12" customHeight="1" x14ac:dyDescent="0.15">
      <c r="A67" s="4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6"/>
      <c r="W67" s="124" t="str">
        <f>W20</f>
        <v>Incheon / KOREA</v>
      </c>
      <c r="X67" s="15"/>
      <c r="Y67" s="16"/>
      <c r="Z67" s="16" t="str">
        <f>Z20</f>
        <v>FOB</v>
      </c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8"/>
      <c r="AQ67" s="18"/>
    </row>
    <row r="68" spans="1:46" s="8" customFormat="1" ht="12" customHeight="1" x14ac:dyDescent="0.15">
      <c r="A68" s="53" t="s">
        <v>58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14"/>
      <c r="W68" s="14"/>
      <c r="X68" s="43" t="s">
        <v>59</v>
      </c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27"/>
      <c r="AQ68" s="27"/>
    </row>
    <row r="69" spans="1:46" ht="12" customHeight="1" x14ac:dyDescent="0.15">
      <c r="A69" s="46"/>
      <c r="B69" s="17"/>
      <c r="C69" s="17"/>
      <c r="D69" s="17"/>
      <c r="E69" s="17"/>
      <c r="F69" s="17"/>
      <c r="G69" s="17"/>
      <c r="H69" s="17"/>
      <c r="I69" s="125" t="str">
        <f>H22</f>
        <v>Beirut, LEBANON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6"/>
      <c r="W69" s="16"/>
      <c r="X69" s="15"/>
      <c r="Y69" s="16"/>
      <c r="Z69" s="16"/>
      <c r="AA69" s="16"/>
      <c r="AB69" s="16"/>
      <c r="AC69" s="16"/>
      <c r="AD69" s="1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8"/>
      <c r="AQ69" s="18"/>
    </row>
    <row r="70" spans="1:46" ht="12" customHeight="1" x14ac:dyDescent="0.15">
      <c r="A70" s="126" t="s">
        <v>60</v>
      </c>
      <c r="B70" s="14"/>
      <c r="C70" s="14"/>
      <c r="D70" s="14"/>
      <c r="E70" s="127" t="s">
        <v>61</v>
      </c>
      <c r="F70" s="14"/>
      <c r="G70" s="127"/>
      <c r="H70" s="127"/>
      <c r="I70" s="1"/>
      <c r="J70" s="24"/>
      <c r="K70" s="127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28"/>
      <c r="X70" s="205" t="s">
        <v>62</v>
      </c>
      <c r="Y70" s="206"/>
      <c r="Z70" s="206"/>
      <c r="AA70" s="207"/>
      <c r="AB70" s="205" t="s">
        <v>63</v>
      </c>
      <c r="AC70" s="206"/>
      <c r="AD70" s="206"/>
      <c r="AE70" s="206"/>
      <c r="AF70" s="207"/>
      <c r="AG70" s="208" t="s">
        <v>64</v>
      </c>
      <c r="AH70" s="209"/>
      <c r="AI70" s="209"/>
      <c r="AJ70" s="209"/>
      <c r="AK70" s="210"/>
      <c r="AL70" s="205" t="s">
        <v>65</v>
      </c>
      <c r="AM70" s="206"/>
      <c r="AN70" s="206"/>
      <c r="AO70" s="206"/>
      <c r="AP70" s="211"/>
      <c r="AQ70" s="27"/>
    </row>
    <row r="71" spans="1:46" ht="12" customHeight="1" x14ac:dyDescent="0.15">
      <c r="A71" s="129"/>
      <c r="B71" s="106" t="s">
        <v>66</v>
      </c>
      <c r="C71" s="1"/>
      <c r="D71" s="130"/>
      <c r="E71" s="14"/>
      <c r="F71" s="13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61"/>
      <c r="AQ71" s="61"/>
      <c r="AR71" s="62"/>
      <c r="AS71" s="62"/>
    </row>
    <row r="72" spans="1:46" ht="12" customHeight="1" x14ac:dyDescent="0.15">
      <c r="A72" s="129"/>
      <c r="B72" s="203"/>
      <c r="C72" s="203"/>
      <c r="D72" s="203"/>
      <c r="E72" s="14"/>
      <c r="F72" s="13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93"/>
      <c r="Y72" s="193"/>
      <c r="Z72" s="193"/>
      <c r="AA72" s="193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29"/>
      <c r="AM72" s="29"/>
      <c r="AN72" s="29"/>
      <c r="AO72" s="29"/>
      <c r="AP72" s="132"/>
      <c r="AQ72" s="61"/>
      <c r="AR72" s="62"/>
      <c r="AS72" s="62"/>
    </row>
    <row r="73" spans="1:46" ht="12" customHeight="1" x14ac:dyDescent="0.15">
      <c r="A73" s="129"/>
      <c r="B73" s="203">
        <f>X73</f>
        <v>40</v>
      </c>
      <c r="C73" s="203"/>
      <c r="D73" s="203"/>
      <c r="E73" s="133" t="str">
        <f>D26</f>
        <v>SB-9  Currency Discrimination Counter</v>
      </c>
      <c r="F73" s="13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93">
        <f>Z27</f>
        <v>40</v>
      </c>
      <c r="Y73" s="193"/>
      <c r="Z73" s="193"/>
      <c r="AA73" s="193"/>
      <c r="AB73" s="201">
        <f>X73*(8+1)</f>
        <v>360</v>
      </c>
      <c r="AC73" s="201"/>
      <c r="AD73" s="201"/>
      <c r="AE73" s="201"/>
      <c r="AF73" s="201"/>
      <c r="AG73" s="201">
        <f>X73*(10+1)</f>
        <v>440</v>
      </c>
      <c r="AH73" s="201"/>
      <c r="AI73" s="201"/>
      <c r="AJ73" s="201"/>
      <c r="AK73" s="201"/>
      <c r="AL73" s="29"/>
      <c r="AM73" s="29"/>
      <c r="AN73" s="29"/>
      <c r="AO73" s="29"/>
      <c r="AP73" s="132"/>
      <c r="AQ73" s="61"/>
      <c r="AR73" s="62"/>
      <c r="AS73" s="134"/>
    </row>
    <row r="74" spans="1:46" ht="12" customHeight="1" x14ac:dyDescent="0.15">
      <c r="A74" s="129"/>
      <c r="B74" s="106"/>
      <c r="C74" s="1"/>
      <c r="D74" s="130"/>
      <c r="E74" s="133"/>
      <c r="F74" s="13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93"/>
      <c r="Y74" s="193"/>
      <c r="Z74" s="193"/>
      <c r="AA74" s="193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29"/>
      <c r="AM74" s="29"/>
      <c r="AN74" s="29"/>
      <c r="AO74" s="29"/>
      <c r="AP74" s="132"/>
      <c r="AQ74" s="61"/>
      <c r="AR74" s="62"/>
      <c r="AS74" s="62"/>
    </row>
    <row r="75" spans="1:46" x14ac:dyDescent="0.15">
      <c r="A75" s="129"/>
      <c r="B75" s="202"/>
      <c r="C75" s="203"/>
      <c r="D75" s="203"/>
      <c r="E75" s="135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184"/>
      <c r="U75" s="184"/>
      <c r="V75" s="184"/>
      <c r="W75" s="184"/>
      <c r="X75" s="193"/>
      <c r="Y75" s="193"/>
      <c r="Z75" s="193"/>
      <c r="AA75" s="193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29"/>
      <c r="AM75" s="29"/>
      <c r="AN75" s="29"/>
      <c r="AO75" s="29"/>
      <c r="AP75" s="132"/>
      <c r="AQ75" s="61"/>
      <c r="AR75" s="136"/>
      <c r="AS75" s="62"/>
      <c r="AT75" s="62"/>
    </row>
    <row r="76" spans="1:46" s="137" customFormat="1" ht="12" customHeight="1" x14ac:dyDescent="0.15">
      <c r="A76" s="160"/>
      <c r="B76" s="200"/>
      <c r="C76" s="197"/>
      <c r="D76" s="197"/>
      <c r="E76" s="185"/>
      <c r="F76" s="154"/>
      <c r="G76" s="141"/>
      <c r="H76" s="8"/>
      <c r="I76" s="8"/>
      <c r="J76" s="142"/>
      <c r="K76" s="186"/>
      <c r="L76" s="141"/>
      <c r="M76" s="32"/>
      <c r="N76" s="32"/>
      <c r="O76" s="32"/>
      <c r="P76" s="32"/>
      <c r="Q76" s="32"/>
      <c r="R76" s="32"/>
      <c r="S76" s="32"/>
      <c r="T76" s="143"/>
      <c r="U76" s="143"/>
      <c r="V76" s="144"/>
      <c r="W76" s="143"/>
      <c r="X76" s="193"/>
      <c r="Y76" s="193"/>
      <c r="Z76" s="193"/>
      <c r="AA76" s="193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29"/>
      <c r="AM76" s="29"/>
      <c r="AN76" s="29"/>
      <c r="AO76" s="29"/>
      <c r="AP76" s="132"/>
      <c r="AQ76" s="61"/>
      <c r="AR76" s="62"/>
      <c r="AS76" s="62"/>
    </row>
    <row r="77" spans="1:46" s="137" customFormat="1" ht="12" customHeight="1" x14ac:dyDescent="0.15">
      <c r="A77" s="160"/>
      <c r="B77" s="200" t="s">
        <v>67</v>
      </c>
      <c r="C77" s="200"/>
      <c r="D77" s="200"/>
      <c r="E77" s="135" t="str">
        <f>D34</f>
        <v>Currency Discrimination Counter Spare Parts</v>
      </c>
      <c r="F77" s="154"/>
      <c r="G77" s="141"/>
      <c r="H77" s="8"/>
      <c r="I77" s="8"/>
      <c r="J77" s="142"/>
      <c r="K77" s="187"/>
      <c r="L77" s="141"/>
      <c r="M77" s="32"/>
      <c r="N77" s="32"/>
      <c r="O77" s="32"/>
      <c r="P77" s="32"/>
      <c r="Q77" s="32"/>
      <c r="R77" s="32"/>
      <c r="S77" s="32"/>
      <c r="T77" s="143"/>
      <c r="U77" s="143"/>
      <c r="V77" s="144"/>
      <c r="W77" s="143"/>
      <c r="X77" s="193">
        <v>2</v>
      </c>
      <c r="Y77" s="193"/>
      <c r="Z77" s="193"/>
      <c r="AA77" s="193"/>
      <c r="AB77" s="201">
        <f>AG77-X77</f>
        <v>18</v>
      </c>
      <c r="AC77" s="201"/>
      <c r="AD77" s="201"/>
      <c r="AE77" s="201"/>
      <c r="AF77" s="201"/>
      <c r="AG77" s="201">
        <v>20</v>
      </c>
      <c r="AH77" s="201"/>
      <c r="AI77" s="201"/>
      <c r="AJ77" s="201"/>
      <c r="AK77" s="201"/>
      <c r="AL77" s="29"/>
      <c r="AM77" s="29"/>
      <c r="AN77" s="29"/>
      <c r="AO77" s="29"/>
      <c r="AP77" s="132"/>
      <c r="AQ77" s="61"/>
      <c r="AR77" s="62"/>
      <c r="AS77" s="62"/>
    </row>
    <row r="78" spans="1:46" s="137" customFormat="1" ht="12" customHeight="1" x14ac:dyDescent="0.15">
      <c r="A78" s="160"/>
      <c r="B78" s="197"/>
      <c r="C78" s="197"/>
      <c r="D78" s="197"/>
      <c r="E78" s="135"/>
      <c r="F78" s="154"/>
      <c r="G78" s="141"/>
      <c r="H78" s="8"/>
      <c r="I78" s="8"/>
      <c r="J78" s="142"/>
      <c r="K78" s="186"/>
      <c r="L78" s="141"/>
      <c r="M78" s="32"/>
      <c r="N78" s="32"/>
      <c r="O78" s="32"/>
      <c r="P78" s="32"/>
      <c r="Q78" s="32"/>
      <c r="R78" s="32"/>
      <c r="S78" s="32"/>
      <c r="T78" s="143"/>
      <c r="U78" s="143"/>
      <c r="V78" s="144"/>
      <c r="W78" s="143"/>
      <c r="X78" s="193"/>
      <c r="Y78" s="193"/>
      <c r="Z78" s="193"/>
      <c r="AA78" s="193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29"/>
      <c r="AM78" s="29"/>
      <c r="AN78" s="29"/>
      <c r="AO78" s="29"/>
      <c r="AP78" s="132"/>
      <c r="AQ78" s="61"/>
      <c r="AR78" s="62"/>
      <c r="AS78" s="62"/>
    </row>
    <row r="79" spans="1:46" s="137" customFormat="1" ht="12" customHeight="1" x14ac:dyDescent="0.15">
      <c r="A79" s="160"/>
      <c r="B79" s="30"/>
      <c r="C79" s="139"/>
      <c r="D79" s="139"/>
      <c r="E79" s="135"/>
      <c r="F79" s="140"/>
      <c r="G79" s="141"/>
      <c r="H79" s="8"/>
      <c r="I79" s="8"/>
      <c r="J79" s="142"/>
      <c r="K79" s="186"/>
      <c r="L79" s="141"/>
      <c r="M79" s="32"/>
      <c r="N79" s="32"/>
      <c r="O79" s="32"/>
      <c r="P79" s="32"/>
      <c r="Q79" s="32"/>
      <c r="R79" s="32"/>
      <c r="S79" s="32"/>
      <c r="T79" s="143"/>
      <c r="U79" s="143"/>
      <c r="V79" s="144"/>
      <c r="W79" s="143"/>
      <c r="X79" s="29"/>
      <c r="Y79" s="29"/>
      <c r="Z79" s="29"/>
      <c r="AA79" s="30"/>
      <c r="AB79" s="29"/>
      <c r="AC79" s="29"/>
      <c r="AD79" s="29"/>
      <c r="AE79" s="30"/>
      <c r="AF79" s="29"/>
      <c r="AG79" s="30"/>
      <c r="AH79" s="30"/>
      <c r="AI79" s="30"/>
      <c r="AJ79" s="30"/>
      <c r="AK79" s="30"/>
      <c r="AL79" s="29"/>
      <c r="AM79" s="29"/>
      <c r="AN79" s="188"/>
      <c r="AO79" s="29"/>
      <c r="AP79" s="61"/>
      <c r="AQ79" s="61"/>
      <c r="AR79" s="62"/>
      <c r="AS79" s="62"/>
    </row>
    <row r="80" spans="1:46" s="137" customFormat="1" ht="12" customHeight="1" x14ac:dyDescent="0.15">
      <c r="A80" s="160"/>
      <c r="B80" s="200" t="s">
        <v>68</v>
      </c>
      <c r="C80" s="200"/>
      <c r="D80" s="200"/>
      <c r="E80" s="135" t="str">
        <f>D36</f>
        <v>Repair Parts</v>
      </c>
      <c r="F80" s="154"/>
      <c r="G80" s="141"/>
      <c r="H80" s="8"/>
      <c r="I80" s="8"/>
      <c r="J80" s="142"/>
      <c r="K80" s="187"/>
      <c r="L80" s="141"/>
      <c r="M80" s="32"/>
      <c r="N80" s="32"/>
      <c r="O80" s="32"/>
      <c r="P80" s="32"/>
      <c r="Q80" s="32"/>
      <c r="R80" s="32"/>
      <c r="S80" s="32"/>
      <c r="T80" s="143"/>
      <c r="U80" s="143"/>
      <c r="V80" s="144"/>
      <c r="W80" s="143"/>
      <c r="X80" s="193">
        <v>1</v>
      </c>
      <c r="Y80" s="193"/>
      <c r="Z80" s="193"/>
      <c r="AA80" s="193"/>
      <c r="AB80" s="201">
        <v>2</v>
      </c>
      <c r="AC80" s="201"/>
      <c r="AD80" s="201"/>
      <c r="AE80" s="201"/>
      <c r="AF80" s="201"/>
      <c r="AG80" s="201">
        <v>3</v>
      </c>
      <c r="AH80" s="201"/>
      <c r="AI80" s="201"/>
      <c r="AJ80" s="201"/>
      <c r="AK80" s="201"/>
      <c r="AL80" s="29"/>
      <c r="AM80" s="29"/>
      <c r="AN80" s="29"/>
      <c r="AO80" s="29"/>
      <c r="AP80" s="132"/>
      <c r="AQ80" s="61"/>
      <c r="AR80" s="62"/>
      <c r="AS80" s="62"/>
    </row>
    <row r="81" spans="1:45" s="137" customFormat="1" ht="12" customHeight="1" x14ac:dyDescent="0.15">
      <c r="A81" s="160"/>
      <c r="B81" s="30"/>
      <c r="C81" s="139"/>
      <c r="D81" s="139"/>
      <c r="E81" s="135"/>
      <c r="F81" s="140"/>
      <c r="G81" s="141"/>
      <c r="H81" s="8"/>
      <c r="I81" s="8"/>
      <c r="J81" s="142"/>
      <c r="K81" s="186"/>
      <c r="L81" s="141"/>
      <c r="M81" s="32"/>
      <c r="N81" s="32"/>
      <c r="O81" s="32"/>
      <c r="P81" s="32"/>
      <c r="Q81" s="32"/>
      <c r="R81" s="32"/>
      <c r="S81" s="32"/>
      <c r="T81" s="143"/>
      <c r="U81" s="143"/>
      <c r="V81" s="144"/>
      <c r="W81" s="143"/>
      <c r="X81" s="29"/>
      <c r="Y81" s="29"/>
      <c r="Z81" s="29"/>
      <c r="AA81" s="30"/>
      <c r="AB81" s="29"/>
      <c r="AC81" s="29"/>
      <c r="AD81" s="29"/>
      <c r="AE81" s="30"/>
      <c r="AF81" s="29"/>
      <c r="AG81" s="30"/>
      <c r="AH81" s="30"/>
      <c r="AI81" s="30"/>
      <c r="AJ81" s="30"/>
      <c r="AK81" s="30"/>
      <c r="AL81" s="29"/>
      <c r="AM81" s="29"/>
      <c r="AN81" s="29"/>
      <c r="AO81" s="29"/>
      <c r="AP81" s="61"/>
      <c r="AQ81" s="61"/>
      <c r="AR81" s="62"/>
      <c r="AS81" s="62"/>
    </row>
    <row r="82" spans="1:45" s="137" customFormat="1" ht="12" customHeight="1" x14ac:dyDescent="0.15">
      <c r="A82" s="160"/>
      <c r="B82" s="197"/>
      <c r="C82" s="197"/>
      <c r="D82" s="197"/>
      <c r="E82" s="135"/>
      <c r="F82" s="154"/>
      <c r="G82" s="141"/>
      <c r="H82" s="8"/>
      <c r="I82" s="8"/>
      <c r="J82" s="142"/>
      <c r="K82" s="186"/>
      <c r="L82" s="141"/>
      <c r="M82" s="32"/>
      <c r="N82" s="32"/>
      <c r="O82" s="32"/>
      <c r="P82" s="32"/>
      <c r="Q82" s="32"/>
      <c r="R82" s="32"/>
      <c r="S82" s="32"/>
      <c r="T82" s="143"/>
      <c r="U82" s="143"/>
      <c r="V82" s="144"/>
      <c r="W82" s="143"/>
      <c r="X82" s="193"/>
      <c r="Y82" s="193"/>
      <c r="Z82" s="193"/>
      <c r="AA82" s="193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29"/>
      <c r="AM82" s="29"/>
      <c r="AN82" s="29"/>
      <c r="AO82" s="29"/>
      <c r="AP82" s="132"/>
      <c r="AQ82" s="61"/>
      <c r="AR82" s="62"/>
      <c r="AS82" s="62"/>
    </row>
    <row r="83" spans="1:45" s="137" customFormat="1" ht="12" customHeight="1" x14ac:dyDescent="0.15">
      <c r="A83" s="160"/>
      <c r="B83" s="197"/>
      <c r="C83" s="197"/>
      <c r="D83" s="197"/>
      <c r="E83" s="185"/>
      <c r="F83" s="156"/>
      <c r="G83" s="156"/>
      <c r="H83" s="8"/>
      <c r="I83" s="8"/>
      <c r="J83" s="142"/>
      <c r="K83" s="18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29"/>
      <c r="AO83" s="29"/>
      <c r="AP83" s="132"/>
      <c r="AQ83" s="61"/>
      <c r="AR83" s="62"/>
      <c r="AS83" s="62"/>
    </row>
    <row r="84" spans="1:45" s="137" customFormat="1" ht="12" customHeight="1" x14ac:dyDescent="0.15">
      <c r="A84" s="160"/>
      <c r="B84" s="200"/>
      <c r="C84" s="197"/>
      <c r="D84" s="197"/>
      <c r="E84" s="185"/>
      <c r="F84" s="154"/>
      <c r="G84" s="141"/>
      <c r="H84" s="8"/>
      <c r="I84" s="8"/>
      <c r="J84" s="142"/>
      <c r="K84" s="186"/>
      <c r="L84" s="141"/>
      <c r="M84" s="32"/>
      <c r="N84" s="32"/>
      <c r="O84" s="32"/>
      <c r="P84" s="32"/>
      <c r="Q84" s="32"/>
      <c r="R84" s="32"/>
      <c r="S84" s="32"/>
      <c r="T84" s="143"/>
      <c r="U84" s="143"/>
      <c r="V84" s="144"/>
      <c r="W84" s="143"/>
      <c r="X84" s="193"/>
      <c r="Y84" s="193"/>
      <c r="Z84" s="193"/>
      <c r="AA84" s="193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29"/>
      <c r="AM84" s="29"/>
      <c r="AN84" s="29"/>
      <c r="AO84" s="29"/>
      <c r="AP84" s="132"/>
      <c r="AQ84" s="61"/>
      <c r="AR84" s="62"/>
      <c r="AS84" s="62"/>
    </row>
    <row r="85" spans="1:45" s="137" customFormat="1" ht="12" customHeight="1" x14ac:dyDescent="0.15">
      <c r="A85" s="160"/>
      <c r="B85" s="200"/>
      <c r="C85" s="197"/>
      <c r="D85" s="197"/>
      <c r="E85" s="155"/>
      <c r="F85" s="154"/>
      <c r="G85" s="141"/>
      <c r="H85" s="8"/>
      <c r="I85" s="8"/>
      <c r="J85" s="142"/>
      <c r="K85" s="157"/>
      <c r="L85" s="141"/>
      <c r="M85" s="32"/>
      <c r="N85" s="32"/>
      <c r="O85" s="32"/>
      <c r="P85" s="32"/>
      <c r="Q85" s="32"/>
      <c r="R85" s="32"/>
      <c r="S85" s="32"/>
      <c r="T85" s="143"/>
      <c r="U85" s="143"/>
      <c r="V85" s="144"/>
      <c r="W85" s="143"/>
      <c r="X85" s="193"/>
      <c r="Y85" s="193"/>
      <c r="Z85" s="193"/>
      <c r="AA85" s="193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29"/>
      <c r="AM85" s="29"/>
      <c r="AN85" s="29"/>
      <c r="AO85" s="158"/>
      <c r="AP85" s="138"/>
      <c r="AQ85" s="61"/>
      <c r="AR85" s="62"/>
      <c r="AS85" s="62"/>
    </row>
    <row r="86" spans="1:45" s="137" customFormat="1" ht="12" customHeight="1" x14ac:dyDescent="0.15">
      <c r="A86" s="160"/>
      <c r="B86" s="197"/>
      <c r="C86" s="197"/>
      <c r="D86" s="197"/>
      <c r="E86" s="185"/>
      <c r="F86" s="154"/>
      <c r="G86" s="141"/>
      <c r="H86" s="8"/>
      <c r="I86" s="8"/>
      <c r="J86" s="142"/>
      <c r="K86" s="186"/>
      <c r="L86" s="141"/>
      <c r="M86" s="32"/>
      <c r="N86" s="32"/>
      <c r="O86" s="32"/>
      <c r="P86" s="32"/>
      <c r="Q86" s="32"/>
      <c r="R86" s="32"/>
      <c r="S86" s="32"/>
      <c r="T86" s="143"/>
      <c r="U86" s="143"/>
      <c r="V86" s="144"/>
      <c r="W86" s="143"/>
      <c r="X86" s="193"/>
      <c r="Y86" s="193"/>
      <c r="Z86" s="193"/>
      <c r="AA86" s="193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29"/>
      <c r="AM86" s="29"/>
      <c r="AN86" s="29"/>
      <c r="AO86" s="29"/>
      <c r="AP86" s="132"/>
      <c r="AQ86" s="61"/>
      <c r="AR86" s="62"/>
      <c r="AS86" s="62"/>
    </row>
    <row r="87" spans="1:45" s="137" customFormat="1" ht="12" customHeight="1" x14ac:dyDescent="0.15">
      <c r="A87" s="160"/>
      <c r="B87" s="30"/>
      <c r="C87" s="139"/>
      <c r="D87" s="139"/>
      <c r="E87" s="185"/>
      <c r="F87" s="140"/>
      <c r="G87" s="141"/>
      <c r="H87" s="8"/>
      <c r="I87" s="8"/>
      <c r="J87" s="142"/>
      <c r="K87" s="186"/>
      <c r="L87" s="141"/>
      <c r="M87" s="32"/>
      <c r="N87" s="32"/>
      <c r="O87" s="32"/>
      <c r="P87" s="32"/>
      <c r="Q87" s="32"/>
      <c r="R87" s="32"/>
      <c r="S87" s="32"/>
      <c r="T87" s="143"/>
      <c r="U87" s="143"/>
      <c r="V87" s="144"/>
      <c r="W87" s="143"/>
      <c r="X87" s="29"/>
      <c r="Y87" s="29"/>
      <c r="Z87" s="29"/>
      <c r="AA87" s="30"/>
      <c r="AB87" s="29"/>
      <c r="AC87" s="29"/>
      <c r="AD87" s="29"/>
      <c r="AE87" s="30"/>
      <c r="AF87" s="29"/>
      <c r="AG87" s="30"/>
      <c r="AH87" s="30"/>
      <c r="AI87" s="30"/>
      <c r="AJ87" s="30"/>
      <c r="AK87" s="30"/>
      <c r="AL87" s="29"/>
      <c r="AM87" s="29"/>
      <c r="AN87" s="29"/>
      <c r="AO87" s="29"/>
      <c r="AP87" s="61"/>
      <c r="AQ87" s="61"/>
      <c r="AR87" s="62"/>
      <c r="AS87" s="62"/>
    </row>
    <row r="88" spans="1:45" s="137" customFormat="1" ht="12" customHeight="1" x14ac:dyDescent="0.15">
      <c r="A88" s="145"/>
      <c r="B88" s="146"/>
      <c r="C88" s="147"/>
      <c r="D88" s="147"/>
      <c r="E88" s="185"/>
      <c r="F88" s="148"/>
      <c r="G88" s="148"/>
      <c r="H88" s="8"/>
      <c r="I88" s="8"/>
      <c r="J88" s="142"/>
      <c r="K88" s="186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9"/>
      <c r="W88" s="148"/>
      <c r="X88" s="150"/>
      <c r="Y88" s="150"/>
      <c r="Z88" s="150"/>
      <c r="AA88" s="150"/>
      <c r="AB88" s="151"/>
      <c r="AC88" s="152"/>
      <c r="AD88" s="152"/>
      <c r="AE88" s="152"/>
      <c r="AF88" s="152"/>
      <c r="AG88" s="152"/>
      <c r="AH88" s="152"/>
      <c r="AI88" s="152"/>
      <c r="AJ88" s="152"/>
      <c r="AK88" s="152"/>
      <c r="AL88" s="29"/>
      <c r="AM88" s="29"/>
      <c r="AN88" s="143"/>
      <c r="AO88" s="143"/>
      <c r="AP88" s="153"/>
      <c r="AQ88" s="153"/>
    </row>
    <row r="89" spans="1:45" s="137" customFormat="1" ht="12" customHeight="1" x14ac:dyDescent="0.15">
      <c r="A89" s="160"/>
      <c r="B89" s="30"/>
      <c r="C89" s="139"/>
      <c r="D89" s="139"/>
      <c r="E89" s="185"/>
      <c r="F89" s="140"/>
      <c r="G89" s="141"/>
      <c r="H89" s="8"/>
      <c r="I89" s="8"/>
      <c r="J89" s="142"/>
      <c r="K89" s="186"/>
      <c r="L89" s="141"/>
      <c r="M89" s="32"/>
      <c r="N89" s="32"/>
      <c r="O89" s="32"/>
      <c r="P89" s="32"/>
      <c r="Q89" s="32"/>
      <c r="R89" s="32"/>
      <c r="S89" s="32"/>
      <c r="T89" s="143"/>
      <c r="U89" s="143"/>
      <c r="V89" s="144"/>
      <c r="W89" s="143"/>
      <c r="X89" s="29"/>
      <c r="Y89" s="29"/>
      <c r="Z89" s="29"/>
      <c r="AA89" s="30"/>
      <c r="AB89" s="29"/>
      <c r="AC89" s="29"/>
      <c r="AD89" s="29"/>
      <c r="AE89" s="30"/>
      <c r="AF89" s="29"/>
      <c r="AG89" s="30"/>
      <c r="AH89" s="30"/>
      <c r="AI89" s="30"/>
      <c r="AJ89" s="30"/>
      <c r="AK89" s="30"/>
      <c r="AL89" s="29"/>
      <c r="AM89" s="29"/>
      <c r="AN89" s="29"/>
      <c r="AO89" s="29"/>
      <c r="AP89" s="61"/>
      <c r="AQ89" s="61"/>
      <c r="AR89" s="62"/>
      <c r="AS89" s="62"/>
    </row>
    <row r="90" spans="1:45" s="137" customFormat="1" ht="12" customHeight="1" x14ac:dyDescent="0.15">
      <c r="A90" s="160"/>
      <c r="B90" s="197"/>
      <c r="C90" s="197"/>
      <c r="D90" s="197"/>
      <c r="E90" s="185"/>
      <c r="F90" s="154"/>
      <c r="G90" s="141"/>
      <c r="H90" s="8"/>
      <c r="I90" s="8"/>
      <c r="J90" s="142"/>
      <c r="K90" s="186"/>
      <c r="L90" s="141"/>
      <c r="M90" s="32"/>
      <c r="N90" s="32"/>
      <c r="O90" s="32"/>
      <c r="P90" s="32"/>
      <c r="Q90" s="32"/>
      <c r="R90" s="32"/>
      <c r="S90" s="32"/>
      <c r="T90" s="143"/>
      <c r="U90" s="143"/>
      <c r="V90" s="144"/>
      <c r="W90" s="143"/>
      <c r="X90" s="193"/>
      <c r="Y90" s="193"/>
      <c r="Z90" s="193"/>
      <c r="AA90" s="193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29"/>
      <c r="AM90" s="29"/>
      <c r="AN90" s="29"/>
      <c r="AO90" s="29"/>
      <c r="AP90" s="132"/>
      <c r="AQ90" s="61"/>
      <c r="AR90" s="62"/>
      <c r="AS90" s="62"/>
    </row>
    <row r="91" spans="1:45" s="137" customFormat="1" ht="12" customHeight="1" x14ac:dyDescent="0.15">
      <c r="A91" s="160"/>
      <c r="B91" s="197"/>
      <c r="C91" s="197"/>
      <c r="D91" s="197"/>
      <c r="E91" s="155"/>
      <c r="F91" s="156"/>
      <c r="G91" s="156"/>
      <c r="H91" s="8"/>
      <c r="I91" s="8"/>
      <c r="J91" s="142"/>
      <c r="K91" s="157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29"/>
      <c r="AO91" s="29"/>
      <c r="AP91" s="132"/>
      <c r="AQ91" s="61"/>
      <c r="AR91" s="62"/>
      <c r="AS91" s="62"/>
    </row>
    <row r="92" spans="1:45" s="137" customFormat="1" ht="12" customHeight="1" x14ac:dyDescent="0.15">
      <c r="A92" s="160"/>
      <c r="B92" s="200"/>
      <c r="C92" s="197"/>
      <c r="D92" s="197"/>
      <c r="E92" s="155"/>
      <c r="F92" s="154"/>
      <c r="G92" s="141"/>
      <c r="H92" s="8"/>
      <c r="I92" s="8"/>
      <c r="J92" s="142"/>
      <c r="K92" s="157"/>
      <c r="L92" s="141"/>
      <c r="M92" s="32"/>
      <c r="N92" s="32"/>
      <c r="O92" s="32"/>
      <c r="P92" s="32"/>
      <c r="Q92" s="32"/>
      <c r="R92" s="32"/>
      <c r="S92" s="32"/>
      <c r="T92" s="143"/>
      <c r="U92" s="143"/>
      <c r="V92" s="144"/>
      <c r="W92" s="143"/>
      <c r="X92" s="193"/>
      <c r="Y92" s="193"/>
      <c r="Z92" s="193"/>
      <c r="AA92" s="193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29"/>
      <c r="AM92" s="29"/>
      <c r="AN92" s="29"/>
      <c r="AO92" s="29"/>
      <c r="AP92" s="132"/>
      <c r="AQ92" s="61"/>
      <c r="AR92" s="62"/>
      <c r="AS92" s="62"/>
    </row>
    <row r="93" spans="1:45" s="137" customFormat="1" ht="12" customHeight="1" x14ac:dyDescent="0.15">
      <c r="A93" s="160"/>
      <c r="B93" s="200"/>
      <c r="C93" s="197"/>
      <c r="D93" s="197"/>
      <c r="E93" s="155"/>
      <c r="F93" s="154"/>
      <c r="G93" s="141"/>
      <c r="H93" s="8"/>
      <c r="I93" s="8"/>
      <c r="J93" s="142"/>
      <c r="K93" s="157"/>
      <c r="L93" s="141"/>
      <c r="M93" s="32"/>
      <c r="N93" s="32"/>
      <c r="O93" s="32"/>
      <c r="P93" s="32"/>
      <c r="Q93" s="32"/>
      <c r="R93" s="32"/>
      <c r="S93" s="32"/>
      <c r="T93" s="143"/>
      <c r="U93" s="143"/>
      <c r="V93" s="144"/>
      <c r="W93" s="143"/>
      <c r="X93" s="193"/>
      <c r="Y93" s="193"/>
      <c r="Z93" s="193"/>
      <c r="AA93" s="193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29"/>
      <c r="AM93" s="29"/>
      <c r="AN93" s="29"/>
      <c r="AO93" s="158"/>
      <c r="AP93" s="138"/>
      <c r="AQ93" s="61"/>
      <c r="AR93" s="62"/>
      <c r="AS93" s="62"/>
    </row>
    <row r="94" spans="1:45" s="137" customFormat="1" ht="12" customHeight="1" x14ac:dyDescent="0.15">
      <c r="A94" s="160"/>
      <c r="B94" s="197"/>
      <c r="C94" s="197"/>
      <c r="D94" s="197"/>
      <c r="E94" s="189"/>
      <c r="F94" s="154"/>
      <c r="G94" s="141"/>
      <c r="H94" s="8"/>
      <c r="I94" s="8"/>
      <c r="J94" s="142"/>
      <c r="K94" s="187"/>
      <c r="L94" s="141"/>
      <c r="M94" s="32"/>
      <c r="N94" s="32"/>
      <c r="O94" s="32"/>
      <c r="P94" s="32"/>
      <c r="Q94" s="32"/>
      <c r="R94" s="32"/>
      <c r="S94" s="32"/>
      <c r="T94" s="143"/>
      <c r="U94" s="143"/>
      <c r="V94" s="144"/>
      <c r="W94" s="143"/>
      <c r="X94" s="193"/>
      <c r="Y94" s="193"/>
      <c r="Z94" s="193"/>
      <c r="AA94" s="193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29"/>
      <c r="AM94" s="29"/>
      <c r="AN94" s="29"/>
      <c r="AO94" s="29"/>
      <c r="AP94" s="132"/>
      <c r="AQ94" s="61"/>
      <c r="AR94" s="62"/>
      <c r="AS94" s="62"/>
    </row>
    <row r="95" spans="1:45" s="137" customFormat="1" ht="12" customHeight="1" x14ac:dyDescent="0.15">
      <c r="A95" s="160"/>
      <c r="B95" s="30"/>
      <c r="C95" s="139"/>
      <c r="D95" s="139"/>
      <c r="E95" s="189"/>
      <c r="F95" s="140"/>
      <c r="G95" s="141"/>
      <c r="H95" s="8"/>
      <c r="I95" s="8"/>
      <c r="J95" s="142"/>
      <c r="K95" s="187"/>
      <c r="L95" s="141"/>
      <c r="M95" s="32"/>
      <c r="N95" s="32"/>
      <c r="O95" s="32"/>
      <c r="P95" s="32"/>
      <c r="Q95" s="32"/>
      <c r="R95" s="32"/>
      <c r="S95" s="32"/>
      <c r="T95" s="143"/>
      <c r="U95" s="143"/>
      <c r="V95" s="144"/>
      <c r="W95" s="143"/>
      <c r="X95" s="29"/>
      <c r="Y95" s="29"/>
      <c r="Z95" s="29"/>
      <c r="AA95" s="30"/>
      <c r="AB95" s="29"/>
      <c r="AC95" s="29"/>
      <c r="AD95" s="29"/>
      <c r="AE95" s="30"/>
      <c r="AF95" s="29"/>
      <c r="AG95" s="30"/>
      <c r="AH95" s="30"/>
      <c r="AI95" s="30"/>
      <c r="AJ95" s="30"/>
      <c r="AK95" s="30"/>
      <c r="AL95" s="29"/>
      <c r="AM95" s="29"/>
      <c r="AN95" s="29"/>
      <c r="AO95" s="29"/>
      <c r="AP95" s="61"/>
      <c r="AQ95" s="61"/>
      <c r="AR95" s="62"/>
      <c r="AS95" s="62"/>
    </row>
    <row r="96" spans="1:45" s="137" customFormat="1" ht="12" customHeight="1" x14ac:dyDescent="0.15">
      <c r="A96" s="145"/>
      <c r="B96" s="146"/>
      <c r="C96" s="147"/>
      <c r="D96" s="147"/>
      <c r="E96" s="189"/>
      <c r="F96" s="148"/>
      <c r="G96" s="148"/>
      <c r="H96" s="8"/>
      <c r="I96" s="8"/>
      <c r="J96" s="142"/>
      <c r="K96" s="187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9"/>
      <c r="W96" s="148"/>
      <c r="X96" s="150"/>
      <c r="Y96" s="150"/>
      <c r="Z96" s="150"/>
      <c r="AA96" s="150"/>
      <c r="AB96" s="151"/>
      <c r="AC96" s="152"/>
      <c r="AD96" s="152"/>
      <c r="AE96" s="152"/>
      <c r="AF96" s="152"/>
      <c r="AG96" s="152"/>
      <c r="AH96" s="152"/>
      <c r="AI96" s="152"/>
      <c r="AJ96" s="152"/>
      <c r="AK96" s="152"/>
      <c r="AL96" s="29"/>
      <c r="AM96" s="29"/>
      <c r="AN96" s="143"/>
      <c r="AO96" s="143"/>
      <c r="AP96" s="153"/>
      <c r="AQ96" s="153"/>
    </row>
    <row r="97" spans="1:45" s="137" customFormat="1" ht="12" customHeight="1" x14ac:dyDescent="0.15">
      <c r="A97" s="160"/>
      <c r="B97" s="30"/>
      <c r="C97" s="139"/>
      <c r="D97" s="139"/>
      <c r="E97" s="155"/>
      <c r="F97" s="140"/>
      <c r="G97" s="141"/>
      <c r="H97" s="8"/>
      <c r="I97" s="8"/>
      <c r="J97" s="142"/>
      <c r="K97" s="157"/>
      <c r="L97" s="141"/>
      <c r="M97" s="32"/>
      <c r="N97" s="32"/>
      <c r="O97" s="32"/>
      <c r="P97" s="32"/>
      <c r="Q97" s="32"/>
      <c r="R97" s="32"/>
      <c r="S97" s="32"/>
      <c r="T97" s="143"/>
      <c r="U97" s="143"/>
      <c r="V97" s="144"/>
      <c r="W97" s="143"/>
      <c r="X97" s="29"/>
      <c r="Y97" s="29"/>
      <c r="Z97" s="29"/>
      <c r="AA97" s="30"/>
      <c r="AB97" s="29"/>
      <c r="AC97" s="29"/>
      <c r="AD97" s="29"/>
      <c r="AE97" s="30"/>
      <c r="AF97" s="29"/>
      <c r="AG97" s="30"/>
      <c r="AH97" s="30"/>
      <c r="AI97" s="30"/>
      <c r="AJ97" s="30"/>
      <c r="AK97" s="30"/>
      <c r="AL97" s="29"/>
      <c r="AM97" s="29"/>
      <c r="AN97" s="29"/>
      <c r="AO97" s="29"/>
      <c r="AP97" s="61"/>
      <c r="AQ97" s="61"/>
      <c r="AR97" s="62"/>
      <c r="AS97" s="62"/>
    </row>
    <row r="98" spans="1:45" s="137" customFormat="1" ht="12" customHeight="1" x14ac:dyDescent="0.15">
      <c r="A98" s="160"/>
      <c r="B98" s="197"/>
      <c r="C98" s="197"/>
      <c r="D98" s="197"/>
      <c r="E98" s="185"/>
      <c r="F98" s="154"/>
      <c r="G98" s="141"/>
      <c r="H98" s="8"/>
      <c r="I98" s="8"/>
      <c r="J98" s="142"/>
      <c r="K98" s="186"/>
      <c r="L98" s="141"/>
      <c r="M98" s="32"/>
      <c r="N98" s="32"/>
      <c r="O98" s="32"/>
      <c r="P98" s="32"/>
      <c r="Q98" s="32"/>
      <c r="R98" s="32"/>
      <c r="S98" s="32"/>
      <c r="T98" s="143"/>
      <c r="U98" s="143"/>
      <c r="V98" s="144"/>
      <c r="W98" s="143"/>
      <c r="X98" s="193"/>
      <c r="Y98" s="193"/>
      <c r="Z98" s="193"/>
      <c r="AA98" s="193"/>
      <c r="AB98" s="199"/>
      <c r="AC98" s="199"/>
      <c r="AD98" s="199"/>
      <c r="AE98" s="199"/>
      <c r="AF98" s="199"/>
      <c r="AG98" s="199"/>
      <c r="AH98" s="199"/>
      <c r="AI98" s="199"/>
      <c r="AJ98" s="199"/>
      <c r="AK98" s="199"/>
      <c r="AL98" s="29"/>
      <c r="AM98" s="29"/>
      <c r="AN98" s="29"/>
      <c r="AO98" s="29"/>
      <c r="AP98" s="132"/>
      <c r="AQ98" s="61"/>
      <c r="AR98" s="62"/>
      <c r="AS98" s="62"/>
    </row>
    <row r="99" spans="1:45" s="137" customFormat="1" ht="12" customHeight="1" x14ac:dyDescent="0.15">
      <c r="A99" s="160"/>
      <c r="B99" s="161"/>
      <c r="C99" s="161"/>
      <c r="D99" s="161"/>
      <c r="E99" s="190"/>
      <c r="F99" s="156"/>
      <c r="G99" s="156"/>
      <c r="H99" s="8"/>
      <c r="I99" s="8"/>
      <c r="J99" s="191"/>
      <c r="K99" s="192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49"/>
      <c r="W99" s="156"/>
      <c r="X99" s="159"/>
      <c r="Y99" s="159"/>
      <c r="Z99" s="159"/>
      <c r="AA99" s="159"/>
      <c r="AB99" s="152"/>
      <c r="AC99" s="152"/>
      <c r="AD99" s="152"/>
      <c r="AE99" s="152"/>
      <c r="AF99" s="152"/>
      <c r="AG99" s="152"/>
      <c r="AH99" s="152"/>
      <c r="AI99" s="152"/>
      <c r="AJ99" s="152"/>
      <c r="AK99" s="152"/>
      <c r="AL99" s="29"/>
      <c r="AM99" s="29"/>
      <c r="AN99" s="29"/>
      <c r="AO99" s="29"/>
      <c r="AP99" s="132"/>
      <c r="AQ99" s="61"/>
      <c r="AR99" s="62"/>
      <c r="AS99" s="62"/>
    </row>
    <row r="100" spans="1:45" s="137" customFormat="1" ht="12" customHeight="1" x14ac:dyDescent="0.15">
      <c r="A100" s="160"/>
      <c r="B100" s="161"/>
      <c r="C100" s="161"/>
      <c r="D100" s="161"/>
      <c r="E100" s="190"/>
      <c r="F100" s="156"/>
      <c r="G100" s="156"/>
      <c r="H100" s="8"/>
      <c r="I100" s="8"/>
      <c r="J100" s="191"/>
      <c r="K100" s="192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49"/>
      <c r="W100" s="156"/>
      <c r="X100" s="159"/>
      <c r="Y100" s="159"/>
      <c r="Z100" s="159"/>
      <c r="AA100" s="159"/>
      <c r="AB100" s="152"/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29"/>
      <c r="AM100" s="29"/>
      <c r="AN100" s="29"/>
      <c r="AO100" s="29"/>
      <c r="AP100" s="132"/>
      <c r="AQ100" s="61"/>
      <c r="AR100" s="62"/>
      <c r="AS100" s="62"/>
    </row>
    <row r="101" spans="1:45" s="137" customFormat="1" ht="12" customHeight="1" x14ac:dyDescent="0.15">
      <c r="A101" s="160"/>
      <c r="B101" s="161"/>
      <c r="C101" s="161"/>
      <c r="D101" s="161"/>
      <c r="E101" s="190"/>
      <c r="F101" s="156"/>
      <c r="G101" s="156"/>
      <c r="H101" s="8"/>
      <c r="I101" s="8"/>
      <c r="J101" s="191"/>
      <c r="K101" s="192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49"/>
      <c r="W101" s="156"/>
      <c r="X101" s="159"/>
      <c r="Y101" s="159"/>
      <c r="Z101" s="159"/>
      <c r="AA101" s="159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29"/>
      <c r="AM101" s="29"/>
      <c r="AN101" s="29"/>
      <c r="AO101" s="29"/>
      <c r="AP101" s="132"/>
      <c r="AQ101" s="61"/>
      <c r="AR101" s="62"/>
      <c r="AS101" s="62"/>
    </row>
    <row r="102" spans="1:45" s="137" customFormat="1" ht="12" customHeight="1" x14ac:dyDescent="0.15">
      <c r="A102" s="160"/>
      <c r="B102" s="197"/>
      <c r="C102" s="197"/>
      <c r="D102" s="197"/>
      <c r="E102" s="190"/>
      <c r="F102" s="156"/>
      <c r="G102" s="156"/>
      <c r="H102" s="8"/>
      <c r="I102" s="8"/>
      <c r="J102" s="191"/>
      <c r="K102" s="192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49"/>
      <c r="W102" s="156"/>
      <c r="X102" s="198"/>
      <c r="Y102" s="198"/>
      <c r="Z102" s="198"/>
      <c r="AA102" s="198"/>
      <c r="AB102" s="199"/>
      <c r="AC102" s="199"/>
      <c r="AD102" s="199"/>
      <c r="AE102" s="199"/>
      <c r="AF102" s="199"/>
      <c r="AG102" s="199"/>
      <c r="AH102" s="199"/>
      <c r="AI102" s="199"/>
      <c r="AJ102" s="199"/>
      <c r="AK102" s="199"/>
      <c r="AL102" s="29"/>
      <c r="AM102" s="29"/>
      <c r="AN102" s="29"/>
      <c r="AO102" s="143"/>
      <c r="AP102" s="132"/>
      <c r="AQ102" s="153"/>
      <c r="AR102" s="136"/>
      <c r="AS102" s="62"/>
    </row>
    <row r="103" spans="1:45" s="137" customFormat="1" ht="12" customHeight="1" x14ac:dyDescent="0.15">
      <c r="A103" s="160"/>
      <c r="B103" s="197"/>
      <c r="C103" s="197"/>
      <c r="D103" s="197"/>
      <c r="E103" s="185"/>
      <c r="F103" s="156"/>
      <c r="G103" s="156"/>
      <c r="H103" s="8"/>
      <c r="I103" s="8"/>
      <c r="J103" s="142"/>
      <c r="K103" s="18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49"/>
      <c r="W103" s="156"/>
      <c r="X103" s="198"/>
      <c r="Y103" s="198"/>
      <c r="Z103" s="198"/>
      <c r="AA103" s="198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29"/>
      <c r="AM103" s="29"/>
      <c r="AN103" s="29"/>
      <c r="AO103" s="143"/>
      <c r="AP103" s="132"/>
      <c r="AQ103" s="153"/>
      <c r="AR103" s="136"/>
      <c r="AS103" s="62"/>
    </row>
    <row r="104" spans="1:45" s="62" customFormat="1" ht="12" customHeight="1" x14ac:dyDescent="0.15">
      <c r="A104" s="111"/>
      <c r="B104" s="162"/>
      <c r="C104" s="41"/>
      <c r="D104" s="41"/>
      <c r="E104" s="41"/>
      <c r="F104" s="55"/>
      <c r="G104" s="163"/>
      <c r="H104" s="163"/>
      <c r="I104" s="163"/>
      <c r="J104" s="163"/>
      <c r="K104" s="163"/>
      <c r="L104" s="163"/>
      <c r="M104" s="163"/>
      <c r="N104" s="41"/>
      <c r="O104" s="41"/>
      <c r="P104" s="164"/>
      <c r="Q104" s="41"/>
      <c r="R104" s="41"/>
      <c r="S104" s="41"/>
      <c r="T104" s="41"/>
      <c r="U104" s="41"/>
      <c r="V104" s="164"/>
      <c r="W104" s="41"/>
      <c r="X104" s="41"/>
      <c r="Y104" s="41"/>
      <c r="Z104" s="41"/>
      <c r="AA104" s="41"/>
      <c r="AB104" s="41"/>
      <c r="AC104" s="41"/>
      <c r="AD104" s="41"/>
      <c r="AE104" s="41"/>
      <c r="AF104" s="165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6"/>
      <c r="AQ104" s="166"/>
    </row>
    <row r="105" spans="1:45" s="62" customFormat="1" ht="14.25" customHeight="1" x14ac:dyDescent="0.15">
      <c r="A105" s="167"/>
      <c r="B105" s="168"/>
      <c r="C105" s="29"/>
      <c r="D105" s="29"/>
      <c r="E105" s="29"/>
      <c r="F105" s="146"/>
      <c r="G105" s="169"/>
      <c r="H105" s="169"/>
      <c r="I105" s="169"/>
      <c r="J105" s="169"/>
      <c r="K105" s="169"/>
      <c r="L105" s="169"/>
      <c r="M105" s="169"/>
      <c r="N105" s="29"/>
      <c r="O105" s="29"/>
      <c r="P105" s="30" t="s">
        <v>69</v>
      </c>
      <c r="Q105" s="29"/>
      <c r="R105" s="29"/>
      <c r="S105" s="29"/>
      <c r="T105" s="29"/>
      <c r="U105" s="29"/>
      <c r="V105" s="146"/>
      <c r="W105" s="29"/>
      <c r="X105" s="193">
        <f>SUM(X71:X104)</f>
        <v>43</v>
      </c>
      <c r="Y105" s="193"/>
      <c r="Z105" s="193"/>
      <c r="AA105" s="193"/>
      <c r="AB105" s="170"/>
      <c r="AC105" s="30"/>
      <c r="AD105" s="29"/>
      <c r="AE105" s="29"/>
      <c r="AF105" s="171"/>
      <c r="AG105" s="194">
        <f>SUM(AG71:AK104)</f>
        <v>463</v>
      </c>
      <c r="AH105" s="194"/>
      <c r="AI105" s="194"/>
      <c r="AJ105" s="194"/>
      <c r="AK105" s="194"/>
      <c r="AL105" s="194"/>
      <c r="AM105" s="195"/>
      <c r="AN105" s="195"/>
      <c r="AO105" s="195"/>
      <c r="AP105" s="196"/>
      <c r="AQ105" s="172"/>
      <c r="AR105" s="173"/>
    </row>
    <row r="106" spans="1:45" ht="12.75" customHeight="1" x14ac:dyDescent="0.15">
      <c r="A106" s="22"/>
      <c r="B106" s="10" t="str">
        <f>B47</f>
        <v>SBM CO., LTD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27"/>
      <c r="AQ106" s="27"/>
    </row>
    <row r="107" spans="1:45" ht="12.75" customHeight="1" x14ac:dyDescent="0.15">
      <c r="A107" s="22"/>
      <c r="B107" s="14" t="str">
        <f>B48</f>
        <v>6F, Hyunwoo Bld, 206, Anyang-Dong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04" t="s">
        <v>70</v>
      </c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27"/>
      <c r="AQ107" s="27"/>
    </row>
    <row r="108" spans="1:45" ht="12.75" customHeight="1" x14ac:dyDescent="0.15">
      <c r="A108" s="22"/>
      <c r="B108" s="14" t="str">
        <f>B49</f>
        <v>Manan-Gu, Anyang-City, Gyeonggi-Do</v>
      </c>
      <c r="C108" s="14"/>
      <c r="D108" s="10"/>
      <c r="E108" s="1"/>
      <c r="F108" s="1"/>
      <c r="G108" s="1"/>
      <c r="H108" s="1"/>
      <c r="I108" s="1"/>
      <c r="J108" s="1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27"/>
      <c r="AQ108" s="27"/>
    </row>
    <row r="109" spans="1:45" ht="12.75" customHeight="1" x14ac:dyDescent="0.15">
      <c r="A109" s="22"/>
      <c r="B109" s="14" t="str">
        <f>B50</f>
        <v>430-817, KOREA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27"/>
      <c r="AQ109" s="27"/>
    </row>
    <row r="110" spans="1:45" ht="12.75" customHeight="1" x14ac:dyDescent="0.15">
      <c r="A110" s="105"/>
      <c r="B110" s="106" t="s">
        <v>71</v>
      </c>
      <c r="C110" s="106"/>
      <c r="D110" s="106"/>
      <c r="E110" s="106"/>
      <c r="F110" s="106"/>
      <c r="G110" s="106"/>
      <c r="H110" s="10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4"/>
      <c r="AB110" s="10"/>
      <c r="AC110" s="10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3"/>
      <c r="AQ110" s="13"/>
    </row>
    <row r="111" spans="1:45" ht="12.75" customHeight="1" x14ac:dyDescent="0.15">
      <c r="A111" s="105"/>
      <c r="B111" s="106" t="s">
        <v>72</v>
      </c>
      <c r="C111" s="106"/>
      <c r="D111" s="106"/>
      <c r="E111" s="106"/>
      <c r="F111" s="106"/>
      <c r="G111" s="106"/>
      <c r="H111" s="10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3"/>
      <c r="AQ111" s="13"/>
    </row>
    <row r="112" spans="1:45" ht="12.75" customHeight="1" thickBot="1" x14ac:dyDescent="0.2">
      <c r="A112" s="107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9"/>
      <c r="AQ112" s="109"/>
    </row>
    <row r="113" spans="1:42" ht="14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ht="14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ht="14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ht="14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ht="14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ht="14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ht="14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ht="14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ht="14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ht="14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ht="14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ht="14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ht="14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ht="14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4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4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4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ht="14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ht="14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ht="14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ht="14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ht="14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ht="14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ht="14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ht="14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ht="14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ht="14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ht="14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ht="14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1:42" ht="14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 ht="14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 ht="14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 ht="14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 ht="14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 ht="14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 ht="14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 ht="14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 ht="14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 ht="14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 ht="14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 ht="14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 ht="14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 ht="14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 ht="14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 ht="14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 ht="14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 ht="14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 ht="14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 ht="14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 ht="14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 ht="14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 ht="14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 ht="14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 ht="14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 ht="14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 ht="14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 ht="14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 ht="14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 ht="14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 ht="14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 ht="14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 ht="14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 ht="14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 ht="14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 ht="14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 ht="14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 ht="14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 ht="14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 ht="14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 ht="14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 ht="14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 ht="14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 ht="14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 ht="14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 ht="14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 ht="14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 ht="14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</sheetData>
  <mergeCells count="152">
    <mergeCell ref="Z25:AD25"/>
    <mergeCell ref="AE25:AJ25"/>
    <mergeCell ref="AK25:AO25"/>
    <mergeCell ref="Z26:AD26"/>
    <mergeCell ref="AE26:AJ26"/>
    <mergeCell ref="AK26:AO26"/>
    <mergeCell ref="A1:AQ1"/>
    <mergeCell ref="AF3:AM3"/>
    <mergeCell ref="AF4:AL4"/>
    <mergeCell ref="AB6:AN6"/>
    <mergeCell ref="Z23:AD23"/>
    <mergeCell ref="AE23:AJ23"/>
    <mergeCell ref="AK23:AP23"/>
    <mergeCell ref="Z29:AB29"/>
    <mergeCell ref="AE29:AJ29"/>
    <mergeCell ref="AK29:AN29"/>
    <mergeCell ref="AE30:AJ30"/>
    <mergeCell ref="AK30:AN30"/>
    <mergeCell ref="Z32:AD32"/>
    <mergeCell ref="AE32:AJ32"/>
    <mergeCell ref="AK32:AO32"/>
    <mergeCell ref="Z27:AD27"/>
    <mergeCell ref="AE27:AJ27"/>
    <mergeCell ref="AK27:AO27"/>
    <mergeCell ref="Z28:AD28"/>
    <mergeCell ref="AE28:AJ28"/>
    <mergeCell ref="AK28:AO28"/>
    <mergeCell ref="AE35:AJ35"/>
    <mergeCell ref="AK35:AN35"/>
    <mergeCell ref="Z36:AD36"/>
    <mergeCell ref="AE36:AJ36"/>
    <mergeCell ref="AK36:AO36"/>
    <mergeCell ref="Z37:AD37"/>
    <mergeCell ref="AE37:AJ37"/>
    <mergeCell ref="AK37:AO37"/>
    <mergeCell ref="Z33:AD33"/>
    <mergeCell ref="AE33:AJ33"/>
    <mergeCell ref="AK33:AO33"/>
    <mergeCell ref="Z34:AD34"/>
    <mergeCell ref="AE34:AJ34"/>
    <mergeCell ref="AK34:AO34"/>
    <mergeCell ref="Z41:AD41"/>
    <mergeCell ref="AE41:AJ41"/>
    <mergeCell ref="AK41:AO41"/>
    <mergeCell ref="Z42:AD42"/>
    <mergeCell ref="AE42:AJ42"/>
    <mergeCell ref="AK42:AO42"/>
    <mergeCell ref="Z38:AD38"/>
    <mergeCell ref="AE38:AJ38"/>
    <mergeCell ref="AK38:AO38"/>
    <mergeCell ref="AE39:AJ39"/>
    <mergeCell ref="AK39:AN39"/>
    <mergeCell ref="Z40:AD40"/>
    <mergeCell ref="AE40:AJ40"/>
    <mergeCell ref="AK40:AO40"/>
    <mergeCell ref="AK45:AN45"/>
    <mergeCell ref="Z46:AC46"/>
    <mergeCell ref="AK46:AO46"/>
    <mergeCell ref="A54:AQ54"/>
    <mergeCell ref="AD56:AK56"/>
    <mergeCell ref="AD57:AK57"/>
    <mergeCell ref="Z43:AD43"/>
    <mergeCell ref="AE43:AJ43"/>
    <mergeCell ref="AK43:AO43"/>
    <mergeCell ref="Z44:AD44"/>
    <mergeCell ref="AE44:AJ44"/>
    <mergeCell ref="AK44:AO44"/>
    <mergeCell ref="AB59:AM59"/>
    <mergeCell ref="X70:AA70"/>
    <mergeCell ref="AB70:AF70"/>
    <mergeCell ref="AG70:AK70"/>
    <mergeCell ref="AL70:AP70"/>
    <mergeCell ref="B72:D72"/>
    <mergeCell ref="X72:AA72"/>
    <mergeCell ref="AB72:AF72"/>
    <mergeCell ref="AG72:AK72"/>
    <mergeCell ref="B75:D75"/>
    <mergeCell ref="X75:AA75"/>
    <mergeCell ref="AB75:AF75"/>
    <mergeCell ref="AG75:AK75"/>
    <mergeCell ref="B76:D76"/>
    <mergeCell ref="X76:AA76"/>
    <mergeCell ref="AB76:AF76"/>
    <mergeCell ref="AG76:AK76"/>
    <mergeCell ref="B73:D73"/>
    <mergeCell ref="X73:AA73"/>
    <mergeCell ref="AB73:AF73"/>
    <mergeCell ref="AG73:AK73"/>
    <mergeCell ref="X74:AA74"/>
    <mergeCell ref="AB74:AF74"/>
    <mergeCell ref="AG74:AK74"/>
    <mergeCell ref="B80:D80"/>
    <mergeCell ref="X80:AA80"/>
    <mergeCell ref="AB80:AF80"/>
    <mergeCell ref="AG80:AK80"/>
    <mergeCell ref="B82:D82"/>
    <mergeCell ref="X82:AA82"/>
    <mergeCell ref="AB82:AF82"/>
    <mergeCell ref="AG82:AK82"/>
    <mergeCell ref="B77:D77"/>
    <mergeCell ref="X77:AA77"/>
    <mergeCell ref="AB77:AF77"/>
    <mergeCell ref="AG77:AK77"/>
    <mergeCell ref="B78:D78"/>
    <mergeCell ref="X78:AA78"/>
    <mergeCell ref="AB78:AF78"/>
    <mergeCell ref="AG78:AK78"/>
    <mergeCell ref="B86:D86"/>
    <mergeCell ref="X86:AA86"/>
    <mergeCell ref="AB86:AF86"/>
    <mergeCell ref="AG86:AK86"/>
    <mergeCell ref="B90:D90"/>
    <mergeCell ref="X90:AA90"/>
    <mergeCell ref="AB90:AF90"/>
    <mergeCell ref="AG90:AK90"/>
    <mergeCell ref="B83:D83"/>
    <mergeCell ref="B84:D84"/>
    <mergeCell ref="X84:AA84"/>
    <mergeCell ref="AB84:AF84"/>
    <mergeCell ref="AG84:AK84"/>
    <mergeCell ref="B85:D85"/>
    <mergeCell ref="X85:AA85"/>
    <mergeCell ref="AB85:AF85"/>
    <mergeCell ref="AG85:AK85"/>
    <mergeCell ref="B94:D94"/>
    <mergeCell ref="X94:AA94"/>
    <mergeCell ref="AB94:AF94"/>
    <mergeCell ref="AG94:AK94"/>
    <mergeCell ref="B98:D98"/>
    <mergeCell ref="X98:AA98"/>
    <mergeCell ref="AB98:AF98"/>
    <mergeCell ref="AG98:AK98"/>
    <mergeCell ref="B91:D91"/>
    <mergeCell ref="B92:D92"/>
    <mergeCell ref="X92:AA92"/>
    <mergeCell ref="AB92:AF92"/>
    <mergeCell ref="AG92:AK92"/>
    <mergeCell ref="B93:D93"/>
    <mergeCell ref="X93:AA93"/>
    <mergeCell ref="AB93:AF93"/>
    <mergeCell ref="AG93:AK93"/>
    <mergeCell ref="X105:AA105"/>
    <mergeCell ref="AG105:AL105"/>
    <mergeCell ref="AM105:AP105"/>
    <mergeCell ref="B102:D102"/>
    <mergeCell ref="X102:AA102"/>
    <mergeCell ref="AB102:AF102"/>
    <mergeCell ref="AG102:AK102"/>
    <mergeCell ref="B103:D103"/>
    <mergeCell ref="X103:AA103"/>
    <mergeCell ref="AB103:AF103"/>
    <mergeCell ref="AG103:AK103"/>
  </mergeCells>
  <phoneticPr fontId="3" type="noConversion"/>
  <printOptions horizontalCentered="1" verticalCentered="1"/>
  <pageMargins left="0.19685039370078741" right="0.19685039370078741" top="0.39370078740157483" bottom="0.27559055118110237" header="0.31496062992125984" footer="0.23622047244094491"/>
  <pageSetup paperSize="9" orientation="portrait" r:id="rId1"/>
  <headerFooter alignWithMargins="0"/>
  <rowBreaks count="1" manualBreakCount="1">
    <brk id="53" max="4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140321-7</vt:lpstr>
      <vt:lpstr>'140321-7'!Print_Area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KPBAEK</cp:lastModifiedBy>
  <dcterms:created xsi:type="dcterms:W3CDTF">2014-04-04T07:21:29Z</dcterms:created>
  <dcterms:modified xsi:type="dcterms:W3CDTF">2014-06-27T02:23:18Z</dcterms:modified>
</cp:coreProperties>
</file>