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busi448\excel\"/>
    </mc:Choice>
  </mc:AlternateContent>
  <xr:revisionPtr revIDLastSave="0" documentId="13_ncr:1_{B90D77CC-A67F-41AE-A1A9-BB1681BCCCF2}" xr6:coauthVersionLast="47" xr6:coauthVersionMax="47" xr10:uidLastSave="{00000000-0000-0000-0000-000000000000}"/>
  <bookViews>
    <workbookView xWindow="-110" yWindow="-110" windowWidth="25820" windowHeight="14620" xr2:uid="{4820CBAA-12FB-4AF7-ABB9-EA578002BA99}"/>
  </bookViews>
  <sheets>
    <sheet name="Sheet1" sheetId="1" r:id="rId1"/>
  </sheets>
  <definedNames>
    <definedName name="priceA">Sheet1!$C$3</definedName>
    <definedName name="priceB">Sheet1!$C$4</definedName>
    <definedName name="priceC">Sheet1!$C$5</definedName>
    <definedName name="priceD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 a="1"/>
  <c r="C21" i="1" s="1"/>
  <c r="F12" i="1"/>
  <c r="D12" i="1"/>
  <c r="E12" i="1"/>
  <c r="C12" i="1"/>
  <c r="E11" i="1"/>
  <c r="D11" i="1"/>
  <c r="C11" i="1"/>
  <c r="C9" i="1"/>
  <c r="G21" i="1"/>
  <c r="G18" i="1"/>
  <c r="D19" i="1"/>
  <c r="F21" i="1" l="1"/>
  <c r="E21" i="1"/>
  <c r="D21" i="1"/>
  <c r="C18" i="1" a="1"/>
  <c r="C18" i="1" s="1"/>
  <c r="D18" i="1" l="1"/>
  <c r="E18" i="1"/>
  <c r="F18" i="1"/>
  <c r="C19" i="1" l="1" a="1"/>
  <c r="C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<sst xmlns="http://schemas.openxmlformats.org/spreadsheetml/2006/main" count="24" uniqueCount="15">
  <si>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Bond</t>
  </si>
  <si>
    <t>Price</t>
  </si>
  <si>
    <t>Coupon Rate</t>
  </si>
  <si>
    <t>Maturity</t>
  </si>
  <si>
    <t>Face</t>
  </si>
  <si>
    <t>Period</t>
  </si>
  <si>
    <t>A</t>
  </si>
  <si>
    <t>B</t>
  </si>
  <si>
    <t>C</t>
  </si>
  <si>
    <t>D</t>
  </si>
  <si>
    <t>Target CF</t>
  </si>
  <si>
    <t>Replicating Portfolio</t>
  </si>
  <si>
    <t>Positions</t>
  </si>
  <si>
    <t>CF at time:</t>
  </si>
  <si>
    <t>CF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</si>
</sst>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E648-3C3C-459D-9AE9-A82EACE55A20}">
  <dimension ref="B2:G21"/>
  <sheetViews>
    <sheetView tabSelected="1" workbookViewId="0"/>
  </sheetViews>
  <sheetFormatPr defaultRowHeight="14.5" x14ac:dyDescent="0.35"/>
  <cols>
    <col min="2" max="2" width="10.453125" customWidth="1"/>
  </cols>
  <sheetData>
    <row r="2" spans="2:7" ht="29" x14ac:dyDescent="0.35">
      <c r="B2" s="1" t="s">
        <v>0</v>
      </c>
      <c r="C2" s="1" t="s">
        <v>1</v>
      </c>
      <c r="D2" s="6" t="s">
        <v>2</v>
      </c>
      <c r="E2" s="1" t="s">
        <v>3</v>
      </c>
      <c r="F2" s="1" t="s">
        <v>4</v>
      </c>
      <c r="G2" s="1" t="s">
        <v>5</v>
      </c>
    </row>
    <row r="3" spans="2:7" x14ac:dyDescent="0.35">
      <c r="B3" s="2" t="s">
        <v>6</v>
      </c>
      <c r="C3" s="3">
        <v>97.5</v>
      </c>
      <c r="D3" s="4">
        <v>0</v>
      </c>
      <c r="E3" s="3">
        <v>0.5</v>
      </c>
      <c r="F3" s="3">
        <v>100</v>
      </c>
      <c r="G3" s="3">
        <v>1</v>
      </c>
    </row>
    <row r="4" spans="2:7" x14ac:dyDescent="0.35">
      <c r="B4" s="2" t="s">
        <v>7</v>
      </c>
      <c r="C4" s="3">
        <v>95</v>
      </c>
      <c r="D4" s="4">
        <v>0</v>
      </c>
      <c r="E4" s="3">
        <v>1</v>
      </c>
      <c r="F4" s="3">
        <v>100</v>
      </c>
      <c r="G4" s="3">
        <v>2</v>
      </c>
    </row>
    <row r="5" spans="2:7" x14ac:dyDescent="0.35">
      <c r="B5" s="2" t="s">
        <v>8</v>
      </c>
      <c r="C5" s="3">
        <v>955</v>
      </c>
      <c r="D5" s="5">
        <v>2.5000000000000001E-2</v>
      </c>
      <c r="E5" s="3">
        <v>1.5</v>
      </c>
      <c r="F5" s="3">
        <v>1000</v>
      </c>
      <c r="G5" s="3">
        <v>3</v>
      </c>
    </row>
    <row r="6" spans="2:7" x14ac:dyDescent="0.35">
      <c r="B6" s="2" t="s">
        <v>9</v>
      </c>
      <c r="C6" s="3">
        <v>1000</v>
      </c>
      <c r="D6" s="5">
        <v>5.7500000000000002E-2</v>
      </c>
      <c r="E6" s="3">
        <v>2</v>
      </c>
      <c r="F6" s="3">
        <v>1000</v>
      </c>
      <c r="G6" s="3">
        <v>4</v>
      </c>
    </row>
    <row r="8" spans="2:7" x14ac:dyDescent="0.35">
      <c r="B8" s="7" t="s">
        <v>13</v>
      </c>
      <c r="C8" s="7">
        <v>1</v>
      </c>
      <c r="D8" s="7">
        <v>2</v>
      </c>
      <c r="E8" s="7">
        <v>3</v>
      </c>
      <c r="F8" s="7">
        <v>4</v>
      </c>
    </row>
    <row r="9" spans="2:7" x14ac:dyDescent="0.35">
      <c r="B9" s="2" t="s">
        <v>6</v>
      </c>
      <c r="C9" s="8">
        <f>F3</f>
        <v>100</v>
      </c>
      <c r="D9" s="8">
        <v>0</v>
      </c>
      <c r="E9" s="8">
        <v>0</v>
      </c>
      <c r="F9" s="8">
        <v>0</v>
      </c>
    </row>
    <row r="10" spans="2:7" x14ac:dyDescent="0.35">
      <c r="B10" s="2" t="s">
        <v>7</v>
      </c>
      <c r="C10" s="8">
        <v>0</v>
      </c>
      <c r="D10" s="8">
        <v>100</v>
      </c>
      <c r="E10" s="8">
        <v>0</v>
      </c>
      <c r="F10" s="8">
        <v>0</v>
      </c>
    </row>
    <row r="11" spans="2:7" x14ac:dyDescent="0.35">
      <c r="B11" s="2" t="s">
        <v>8</v>
      </c>
      <c r="C11" s="8">
        <f>$D$5/2*$F$5</f>
        <v>12.5</v>
      </c>
      <c r="D11" s="8">
        <f t="shared" ref="D11" si="0">$D$5/2*$F$5</f>
        <v>12.5</v>
      </c>
      <c r="E11" s="8">
        <f>$D$5/2*$F$5+$F$5</f>
        <v>1012.5</v>
      </c>
      <c r="F11" s="8">
        <v>0</v>
      </c>
    </row>
    <row r="12" spans="2:7" x14ac:dyDescent="0.35">
      <c r="B12" s="2" t="s">
        <v>9</v>
      </c>
      <c r="C12" s="8">
        <f>$D$6/2*$F$6</f>
        <v>28.75</v>
      </c>
      <c r="D12" s="8">
        <f t="shared" ref="D12:E12" si="1">$D$6/2*$F$6</f>
        <v>28.75</v>
      </c>
      <c r="E12" s="8">
        <f t="shared" si="1"/>
        <v>28.75</v>
      </c>
      <c r="F12" s="8">
        <f>$D$6/2*$F$6+$F$6</f>
        <v>1028.75</v>
      </c>
    </row>
    <row r="13" spans="2:7" x14ac:dyDescent="0.35">
      <c r="B13" s="2"/>
    </row>
    <row r="14" spans="2:7" x14ac:dyDescent="0.35">
      <c r="B14" s="2" t="s">
        <v>10</v>
      </c>
      <c r="C14" s="3">
        <v>15</v>
      </c>
      <c r="D14" s="3">
        <v>115</v>
      </c>
      <c r="E14" s="3">
        <v>0</v>
      </c>
      <c r="F14" s="3">
        <v>0</v>
      </c>
    </row>
    <row r="15" spans="2:7" x14ac:dyDescent="0.35">
      <c r="B15" s="2"/>
    </row>
    <row r="16" spans="2:7" x14ac:dyDescent="0.35">
      <c r="B16" s="13" t="s">
        <v>11</v>
      </c>
    </row>
    <row r="17" spans="2:7" x14ac:dyDescent="0.35">
      <c r="B17" s="13"/>
      <c r="C17" s="9" t="s">
        <v>6</v>
      </c>
      <c r="D17" s="9" t="s">
        <v>7</v>
      </c>
      <c r="E17" s="9" t="s">
        <v>8</v>
      </c>
      <c r="F17" s="9" t="s">
        <v>9</v>
      </c>
    </row>
    <row r="18" spans="2:7" x14ac:dyDescent="0.35">
      <c r="B18" s="12" t="s">
        <v>12</v>
      </c>
      <c r="C18" s="11">
        <f t="array" ref="C18:F18">MMULT(C14:F14,MINVERSE(C9:F12))</f>
        <v>0.15</v>
      </c>
      <c r="D18" s="11">
        <v>1.1500000000000001</v>
      </c>
      <c r="E18" s="11">
        <v>0</v>
      </c>
      <c r="F18" s="11">
        <v>0</v>
      </c>
      <c r="G18" t="str">
        <f ca="1">_xlfn.FORMULATEXT(F18)</f>
        <v>{=MMULT(C14:F14,MINVERSE(C9:F12))}</v>
      </c>
    </row>
    <row r="19" spans="2:7" x14ac:dyDescent="0.35">
      <c r="B19" t="s">
        <v>1</v>
      </c>
      <c r="C19" s="10" cm="1">
        <f t="array" ref="C19">SUMPRODUCT(C18:F18,TRANSPOSE(C3:C6))</f>
        <v>123.87500000000001</v>
      </c>
      <c r="D19" t="str">
        <f ca="1">_xlfn.FORMULATEXT(C19)</f>
        <v>=SUMPRODUCT(C18:F18,TRANSPOSE(C3:C6))</v>
      </c>
    </row>
    <row r="21" spans="2:7" x14ac:dyDescent="0.35">
      <c r="B21" t="s">
        <v>14</v>
      </c>
      <c r="C21">
        <f t="array" ref="C21:F21">MMULT(C18:F18,C9:F12)</f>
        <v>15</v>
      </c>
      <c r="D21">
        <v>115.00000000000001</v>
      </c>
      <c r="E21">
        <v>0</v>
      </c>
      <c r="F21">
        <v>0</v>
      </c>
      <c r="G21" t="str">
        <f ca="1">_xlfn.FORMULATEXT(F21)</f>
        <v>{=MMULT(C18:F18,C9:F12)}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priceA</vt:lpstr>
      <vt:lpstr>priceB</vt:lpstr>
      <vt:lpstr>priceC</vt:lpstr>
      <vt:lpstr>priceD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Crotty</dc:creator>
  <cp:lastModifiedBy>Kevin Crotty</cp:lastModifiedBy>
  <dcterms:created xsi:type="dcterms:W3CDTF">2024-02-01T03:55:14Z</dcterms:created>
  <dcterms:modified xsi:type="dcterms:W3CDTF">2024-02-01T04:05:45Z</dcterms:modified>
</cp:coreProperties>
</file>