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E32CC6E0-26E5-4D09-AACA-2AAB43899454}" xr6:coauthVersionLast="47" xr6:coauthVersionMax="47" xr10:uidLastSave="{00000000-0000-0000-0000-000000000000}"/>
  <bookViews>
    <workbookView xWindow="-105" yWindow="0" windowWidth="26010" windowHeight="20985" xr2:uid="{1486279D-C209-4006-963D-B75A364B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E25" i="1"/>
  <c r="D25" i="1"/>
  <c r="C25" i="1"/>
  <c r="E24" i="1"/>
  <c r="D24" i="1"/>
  <c r="C24" i="1"/>
  <c r="E23" i="1"/>
  <c r="D23" i="1"/>
  <c r="C23" i="1"/>
  <c r="D26" i="1"/>
  <c r="E26" i="1"/>
  <c r="C26" i="1"/>
  <c r="F23" i="1" a="1"/>
  <c r="F23" i="1" s="1"/>
  <c r="F12" i="1" a="1"/>
  <c r="F12" i="1" s="1"/>
  <c r="C12" i="1" s="1"/>
  <c r="C17" i="1"/>
  <c r="D28" i="1"/>
  <c r="D18" i="1"/>
  <c r="D19" i="1"/>
  <c r="C15" i="1"/>
  <c r="G12" i="1"/>
  <c r="D17" i="1"/>
  <c r="F25" i="1" l="1"/>
  <c r="F24" i="1"/>
  <c r="E12" i="1"/>
  <c r="D12" i="1"/>
  <c r="F14" i="1"/>
  <c r="F13" i="1"/>
  <c r="C13" i="1" l="1"/>
  <c r="D13" i="1"/>
  <c r="E13" i="1"/>
  <c r="D14" i="1"/>
  <c r="E14" i="1"/>
  <c r="C14" i="1"/>
  <c r="C18" i="1" l="1" a="1"/>
  <c r="C18" i="1" s="1"/>
  <c r="C19" i="1" s="1"/>
</calcChain>
</file>

<file path=xl/sharedStrings.xml><?xml version="1.0" encoding="utf-8"?>
<sst xmlns="http://schemas.openxmlformats.org/spreadsheetml/2006/main" count="12" uniqueCount="10">
  <si>
    <t>Expected Return</t>
  </si>
  <si>
    <t>Weight</t>
  </si>
  <si>
    <t>Portfolio Expected Return</t>
  </si>
  <si>
    <t>Portfolio Variance</t>
  </si>
  <si>
    <t>Correlation Matrix</t>
  </si>
  <si>
    <t>Standard Deviation</t>
  </si>
  <si>
    <t>Covariance Matrix</t>
  </si>
  <si>
    <t>Portfolio Std Deviation</t>
  </si>
  <si>
    <t>Bordered Covariance Method of Calculating Portfolio Variance</t>
  </si>
  <si>
    <t>Wgts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</si>
</sst>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A65A-9B36-4363-B5B6-985D0E5330CD}">
  <dimension ref="B1:G28"/>
  <sheetViews>
    <sheetView tabSelected="1" zoomScale="145" zoomScaleNormal="145" workbookViewId="0">
      <selection activeCell="C18" sqref="C18"/>
    </sheetView>
  </sheetViews>
  <sheetFormatPr defaultRowHeight="15" x14ac:dyDescent="0.25"/>
  <cols>
    <col min="2" max="2" width="21.42578125" bestFit="1" customWidth="1"/>
  </cols>
  <sheetData>
    <row r="1" spans="2:7" x14ac:dyDescent="0.25">
      <c r="C1" s="1">
        <v>1</v>
      </c>
      <c r="D1" s="1">
        <v>2</v>
      </c>
      <c r="E1" s="1">
        <v>3</v>
      </c>
    </row>
    <row r="2" spans="2:7" x14ac:dyDescent="0.25">
      <c r="B2" s="3" t="s">
        <v>0</v>
      </c>
      <c r="C2" s="2">
        <v>0.1</v>
      </c>
      <c r="D2" s="2">
        <v>0.05</v>
      </c>
      <c r="E2" s="2">
        <v>7.0000000000000007E-2</v>
      </c>
    </row>
    <row r="3" spans="2:7" x14ac:dyDescent="0.25">
      <c r="B3" s="3" t="s">
        <v>5</v>
      </c>
      <c r="C3" s="2">
        <v>0.2</v>
      </c>
      <c r="D3" s="2">
        <v>0.12</v>
      </c>
      <c r="E3" s="2">
        <v>0.15</v>
      </c>
    </row>
    <row r="4" spans="2:7" x14ac:dyDescent="0.25">
      <c r="B4" s="3" t="s">
        <v>1</v>
      </c>
      <c r="C4" s="2">
        <v>0.25</v>
      </c>
      <c r="D4" s="2">
        <v>0.5</v>
      </c>
      <c r="E4" s="2">
        <v>0.25</v>
      </c>
    </row>
    <row r="6" spans="2:7" x14ac:dyDescent="0.25">
      <c r="B6" t="s">
        <v>4</v>
      </c>
      <c r="C6" s="15">
        <v>1</v>
      </c>
      <c r="D6" s="16">
        <v>0.3</v>
      </c>
      <c r="E6" s="17">
        <v>0.3</v>
      </c>
    </row>
    <row r="7" spans="2:7" x14ac:dyDescent="0.25">
      <c r="C7" s="18">
        <v>0.3</v>
      </c>
      <c r="D7" s="19">
        <v>1</v>
      </c>
      <c r="E7" s="20">
        <v>0.3</v>
      </c>
    </row>
    <row r="8" spans="2:7" x14ac:dyDescent="0.25">
      <c r="C8" s="21">
        <v>0.3</v>
      </c>
      <c r="D8" s="22">
        <v>0.3</v>
      </c>
      <c r="E8" s="23">
        <v>1</v>
      </c>
    </row>
    <row r="10" spans="2:7" x14ac:dyDescent="0.25">
      <c r="B10" t="s">
        <v>6</v>
      </c>
    </row>
    <row r="11" spans="2:7" x14ac:dyDescent="0.25">
      <c r="C11" s="1">
        <v>1</v>
      </c>
      <c r="D11" s="1">
        <v>2</v>
      </c>
      <c r="E11" s="1">
        <v>3</v>
      </c>
    </row>
    <row r="12" spans="2:7" x14ac:dyDescent="0.25">
      <c r="B12">
        <v>1</v>
      </c>
      <c r="C12" s="5">
        <f>C$3*$F12*C6</f>
        <v>4.0000000000000008E-2</v>
      </c>
      <c r="D12" s="6">
        <f t="shared" ref="D12:E12" si="0">D$3*$F12*D6</f>
        <v>7.1999999999999998E-3</v>
      </c>
      <c r="E12" s="7">
        <f t="shared" si="0"/>
        <v>8.9999999999999993E-3</v>
      </c>
      <c r="F12">
        <f t="array" ref="F12:F14">TRANSPOSE(C3:E3)</f>
        <v>0.2</v>
      </c>
      <c r="G12" t="str">
        <f ca="1">_xlfn.FORMULATEXT(F12)</f>
        <v>{=TRANSPOSE(C3:E3)}</v>
      </c>
    </row>
    <row r="13" spans="2:7" x14ac:dyDescent="0.25">
      <c r="B13">
        <v>2</v>
      </c>
      <c r="C13" s="8">
        <f t="shared" ref="C13:E13" si="1">C$3*$F13*C7</f>
        <v>7.1999999999999998E-3</v>
      </c>
      <c r="D13" s="9">
        <f t="shared" si="1"/>
        <v>1.44E-2</v>
      </c>
      <c r="E13" s="10">
        <f t="shared" si="1"/>
        <v>5.3999999999999994E-3</v>
      </c>
      <c r="F13">
        <v>0.12</v>
      </c>
    </row>
    <row r="14" spans="2:7" x14ac:dyDescent="0.25">
      <c r="B14">
        <v>3</v>
      </c>
      <c r="C14" s="11">
        <f t="shared" ref="C14:E14" si="2">C$3*$F14*C8</f>
        <v>8.9999999999999993E-3</v>
      </c>
      <c r="D14" s="12">
        <f t="shared" si="2"/>
        <v>5.3999999999999994E-3</v>
      </c>
      <c r="E14" s="13">
        <f t="shared" si="2"/>
        <v>2.2499999999999999E-2</v>
      </c>
      <c r="F14">
        <v>0.15</v>
      </c>
    </row>
    <row r="15" spans="2:7" x14ac:dyDescent="0.25">
      <c r="C15" t="str">
        <f ca="1">_xlfn.FORMULATEXT(C14)</f>
        <v>=C$3*$F14*C8</v>
      </c>
    </row>
    <row r="17" spans="2:6" x14ac:dyDescent="0.25">
      <c r="B17" t="s">
        <v>2</v>
      </c>
      <c r="C17" s="4">
        <f>SUMPRODUCT(C2:E2,C4:E4)</f>
        <v>6.7500000000000004E-2</v>
      </c>
      <c r="D17" t="str">
        <f ca="1">_xlfn.FORMULATEXT(C17)</f>
        <v>=SUMPRODUCT(C2:E2,C4:E4)</v>
      </c>
    </row>
    <row r="18" spans="2:6" x14ac:dyDescent="0.25">
      <c r="B18" t="s">
        <v>3</v>
      </c>
      <c r="C18" s="14">
        <f t="array" ref="C18">MMULT(C4:E4,MMULT(C12:E14,TRANSPOSE(C4:E4)))</f>
        <v>1.178125E-2</v>
      </c>
      <c r="D18" t="str">
        <f ca="1">_xlfn.FORMULATEXT(C18)</f>
        <v>{=MMULT(C4:E4,MMULT(C12:E14,TRANSPOSE(C4:E4)))}</v>
      </c>
    </row>
    <row r="19" spans="2:6" x14ac:dyDescent="0.25">
      <c r="B19" t="s">
        <v>7</v>
      </c>
      <c r="C19" s="4">
        <f>SQRT(C18)</f>
        <v>0.10854146673046206</v>
      </c>
      <c r="D19" t="str">
        <f ca="1">_xlfn.FORMULATEXT(C19)</f>
        <v>=SQRT(C18)</v>
      </c>
    </row>
    <row r="21" spans="2:6" x14ac:dyDescent="0.25">
      <c r="B21" t="s">
        <v>8</v>
      </c>
    </row>
    <row r="22" spans="2:6" x14ac:dyDescent="0.25">
      <c r="F22" t="s">
        <v>9</v>
      </c>
    </row>
    <row r="23" spans="2:6" x14ac:dyDescent="0.25">
      <c r="C23" s="5">
        <f>C12*$F23*C$26</f>
        <v>2.5000000000000005E-3</v>
      </c>
      <c r="D23" s="6">
        <f t="shared" ref="D23:E23" si="3">D12*$F23*D$26</f>
        <v>8.9999999999999998E-4</v>
      </c>
      <c r="E23" s="7">
        <f t="shared" si="3"/>
        <v>5.6249999999999996E-4</v>
      </c>
      <c r="F23">
        <f t="array" ref="F23:F25">TRANSPOSE(C4:E4)</f>
        <v>0.25</v>
      </c>
    </row>
    <row r="24" spans="2:6" x14ac:dyDescent="0.25">
      <c r="C24" s="8">
        <f t="shared" ref="C24:E24" si="4">C13*$F24*C$26</f>
        <v>8.9999999999999998E-4</v>
      </c>
      <c r="D24" s="9">
        <f t="shared" si="4"/>
        <v>3.5999999999999999E-3</v>
      </c>
      <c r="E24" s="10">
        <f t="shared" si="4"/>
        <v>6.7499999999999993E-4</v>
      </c>
      <c r="F24">
        <v>0.5</v>
      </c>
    </row>
    <row r="25" spans="2:6" x14ac:dyDescent="0.25">
      <c r="C25" s="11">
        <f t="shared" ref="C25:E25" si="5">C14*$F25*C$26</f>
        <v>5.6249999999999996E-4</v>
      </c>
      <c r="D25" s="12">
        <f t="shared" si="5"/>
        <v>6.7499999999999993E-4</v>
      </c>
      <c r="E25" s="13">
        <f t="shared" si="5"/>
        <v>1.4062499999999999E-3</v>
      </c>
      <c r="F25">
        <v>0.25</v>
      </c>
    </row>
    <row r="26" spans="2:6" x14ac:dyDescent="0.25">
      <c r="B26" t="s">
        <v>9</v>
      </c>
      <c r="C26" s="24">
        <f>C4</f>
        <v>0.25</v>
      </c>
      <c r="D26" s="24">
        <f t="shared" ref="D26:E26" si="6">D4</f>
        <v>0.5</v>
      </c>
      <c r="E26" s="24">
        <f t="shared" si="6"/>
        <v>0.25</v>
      </c>
    </row>
    <row r="28" spans="2:6" x14ac:dyDescent="0.25">
      <c r="B28" t="s">
        <v>3</v>
      </c>
      <c r="C28" s="14">
        <f>SUM(C23:E25)</f>
        <v>1.178125E-2</v>
      </c>
      <c r="D28" t="str">
        <f ca="1">_xlfn.FORMULATEXT(C28)</f>
        <v>=SUM(C23:E25)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2024-01-23T02:36:59Z</dcterms:created>
  <dcterms:modified xsi:type="dcterms:W3CDTF">2025-01-30T14:40:40Z</dcterms:modified>
</cp:coreProperties>
</file>