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Stevenson\OpenCTD-master\Conduino\Calibration\"/>
    </mc:Choice>
  </mc:AlternateContent>
  <bookViews>
    <workbookView xWindow="0" yWindow="0" windowWidth="20052" windowHeight="13356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" i="1" l="1"/>
  <c r="P38" i="1"/>
  <c r="P37" i="1"/>
  <c r="P36" i="1"/>
  <c r="P35" i="1"/>
  <c r="P34" i="1"/>
  <c r="P40" i="1"/>
  <c r="M40" i="1" l="1"/>
  <c r="M39" i="1"/>
  <c r="M38" i="1"/>
  <c r="N38" i="1" s="1"/>
  <c r="M37" i="1"/>
  <c r="N37" i="1" s="1"/>
  <c r="M36" i="1"/>
  <c r="M35" i="1"/>
  <c r="M34" i="1"/>
  <c r="N34" i="1" s="1"/>
  <c r="N40" i="1"/>
  <c r="N39" i="1"/>
  <c r="N36" i="1"/>
  <c r="N35" i="1"/>
  <c r="L2" i="2" l="1"/>
  <c r="M2" i="2" l="1"/>
  <c r="K2" i="2"/>
  <c r="J2" i="2"/>
  <c r="I2" i="2"/>
  <c r="F40" i="1"/>
  <c r="H40" i="1"/>
  <c r="H39" i="1"/>
  <c r="F39" i="1"/>
  <c r="H38" i="1"/>
  <c r="F38" i="1"/>
  <c r="H37" i="1"/>
  <c r="F37" i="1"/>
  <c r="H36" i="1"/>
  <c r="F36" i="1"/>
  <c r="H35" i="1"/>
  <c r="F35" i="1"/>
  <c r="H34" i="1"/>
  <c r="F34" i="1"/>
</calcChain>
</file>

<file path=xl/sharedStrings.xml><?xml version="1.0" encoding="utf-8"?>
<sst xmlns="http://schemas.openxmlformats.org/spreadsheetml/2006/main" count="20" uniqueCount="17">
  <si>
    <t>t1</t>
  </si>
  <si>
    <t>t2</t>
  </si>
  <si>
    <t>t3</t>
  </si>
  <si>
    <t>Conduino</t>
  </si>
  <si>
    <t>http://www.fivecreeks.org/monitor/sal.shtml</t>
  </si>
  <si>
    <t>http://salinometry.com/stp-conductivity-calculator/</t>
  </si>
  <si>
    <t>T average</t>
  </si>
  <si>
    <t>Salinity
(PPT)</t>
  </si>
  <si>
    <t>data taken while constantly stirring known solutions</t>
  </si>
  <si>
    <t>Conductivity
from
salinometry.com</t>
  </si>
  <si>
    <t>*1000</t>
  </si>
  <si>
    <t>Salinity ppt
calculated</t>
  </si>
  <si>
    <t>ppt
known Solutions</t>
  </si>
  <si>
    <t>Error</t>
  </si>
  <si>
    <t>Conductivity
polynomial
calculation</t>
  </si>
  <si>
    <t>Conductivity calculators:</t>
  </si>
  <si>
    <t>Polynomial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</si>
</sst>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1"/>
    <xf numFmtId="1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/>
    <xf numFmtId="0" fontId="1" fillId="0" borderId="1" xfId="0" applyFont="1" applyBorder="1"/>
    <xf numFmtId="0" fontId="2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Conductivity vs. Conduino Calibration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Sheet1!$E$34:$E$40</c:f>
              <c:numCache>
                <c:formatCode>0.000</c:formatCode>
                <c:ptCount val="7"/>
                <c:pt idx="0">
                  <c:v>2.1500433333333335</c:v>
                </c:pt>
                <c:pt idx="1">
                  <c:v>3.5536266666666667</c:v>
                </c:pt>
                <c:pt idx="2">
                  <c:v>4.4937823529411789</c:v>
                </c:pt>
                <c:pt idx="3">
                  <c:v>5.3259812499999999</c:v>
                </c:pt>
                <c:pt idx="4">
                  <c:v>6.0364593750000006</c:v>
                </c:pt>
                <c:pt idx="5">
                  <c:v>6.6669062499999985</c:v>
                </c:pt>
                <c:pt idx="6">
                  <c:v>7.2198843749999977</c:v>
                </c:pt>
              </c:numCache>
            </c:numRef>
          </c:xVal>
          <c:yVal>
            <c:numRef>
              <c:f>Sheet1!$G$34:$G$40</c:f>
              <c:numCache>
                <c:formatCode>0.000</c:formatCode>
                <c:ptCount val="7"/>
                <c:pt idx="0">
                  <c:v>8.1709999999999994</c:v>
                </c:pt>
                <c:pt idx="1">
                  <c:v>15.608000000000001</c:v>
                </c:pt>
                <c:pt idx="2">
                  <c:v>22.597999999999999</c:v>
                </c:pt>
                <c:pt idx="3">
                  <c:v>29.1</c:v>
                </c:pt>
                <c:pt idx="4">
                  <c:v>35.572000000000003</c:v>
                </c:pt>
                <c:pt idx="5">
                  <c:v>42.122</c:v>
                </c:pt>
                <c:pt idx="6">
                  <c:v>49.09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60336"/>
        <c:axId val="143526008"/>
      </c:scatterChart>
      <c:valAx>
        <c:axId val="387160336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Conduino 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6008"/>
        <c:crosses val="autoZero"/>
        <c:crossBetween val="midCat"/>
      </c:valAx>
      <c:valAx>
        <c:axId val="14352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Conductivity (ms/cm)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6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373380</xdr:colOff>
      <xdr:row>1</xdr:row>
      <xdr:rowOff>99060</xdr:rowOff>
    </xdr:from>
    <xdr:to>
      <xdr:col>19</xdr:col>
      <xdr:colOff>544830</xdr:colOff>
      <xdr:row>31</xdr:row>
      <xdr:rowOff>72390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ivecreeks.org/monitor/sal.shtml" TargetMode="External"/><Relationship Id="rId1" Type="http://schemas.openxmlformats.org/officeDocument/2006/relationships/hyperlink" Target="http://salinometry.com/stp-conductivity-calculator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62"/>
  <sheetViews>
    <sheetView tabSelected="1" workbookViewId="0">
      <selection activeCell="F23" sqref="F23"/>
    </sheetView>
  </sheetViews>
  <sheetFormatPr defaultRowHeight="15.6" x14ac:dyDescent="0.3"/>
  <cols>
    <col min="1" max="1" width="10.77734375" style="1" customWidth="1"/>
    <col min="2" max="4" width="8.88671875" style="1"/>
    <col min="5" max="5" width="13.5546875" style="1" customWidth="1"/>
    <col min="6" max="6" width="15.109375" style="1" customWidth="1"/>
    <col min="7" max="7" width="21" style="1" customWidth="1"/>
    <col min="8" max="8" width="10.21875" style="1" customWidth="1"/>
    <col min="9" max="12" width="8.88671875" style="1"/>
    <col min="13" max="13" width="14.21875" style="1" customWidth="1"/>
    <col min="14" max="14" width="8.88671875" style="1"/>
    <col min="15" max="15" width="14.77734375" style="1" customWidth="1"/>
    <col min="16" max="16384" width="8.88671875" style="1"/>
  </cols>
  <sheetData>
    <row r="2" spans="2:2" ht="18" x14ac:dyDescent="0.35">
      <c r="B2" s="22" t="s">
        <v>15</v>
      </c>
    </row>
    <row r="3" spans="2:2" x14ac:dyDescent="0.3">
      <c r="B3" s="9" t="s">
        <v>4</v>
      </c>
    </row>
    <row r="4" spans="2:2" x14ac:dyDescent="0.3">
      <c r="B4" s="9" t="s">
        <v>5</v>
      </c>
    </row>
    <row r="25" spans="1:2" x14ac:dyDescent="0.3">
      <c r="B25" s="21" t="s">
        <v>16</v>
      </c>
    </row>
    <row r="26" spans="1:2" x14ac:dyDescent="0.3">
      <c r="B26" s="20">
        <v>0.74309999999999998</v>
      </c>
    </row>
    <row r="27" spans="1:2" x14ac:dyDescent="0.3">
      <c r="B27" s="20">
        <v>1.0215000000000001</v>
      </c>
    </row>
    <row r="28" spans="1:2" x14ac:dyDescent="0.3">
      <c r="B28" s="20">
        <v>2.6156999999999999</v>
      </c>
    </row>
    <row r="32" spans="1:2" x14ac:dyDescent="0.3">
      <c r="A32" s="21" t="s">
        <v>8</v>
      </c>
    </row>
    <row r="33" spans="1:16" ht="45" customHeight="1" x14ac:dyDescent="0.3">
      <c r="A33" s="13" t="s">
        <v>7</v>
      </c>
      <c r="B33" s="14" t="s">
        <v>0</v>
      </c>
      <c r="C33" s="14" t="s">
        <v>1</v>
      </c>
      <c r="D33" s="14" t="s">
        <v>2</v>
      </c>
      <c r="E33" s="14" t="s">
        <v>3</v>
      </c>
      <c r="F33" s="13" t="s">
        <v>12</v>
      </c>
      <c r="G33" s="13" t="s">
        <v>9</v>
      </c>
      <c r="H33" s="14" t="s">
        <v>6</v>
      </c>
      <c r="J33" s="14" t="s">
        <v>0</v>
      </c>
      <c r="K33" s="14" t="s">
        <v>1</v>
      </c>
      <c r="L33" s="14" t="s">
        <v>2</v>
      </c>
      <c r="M33" s="13" t="s">
        <v>14</v>
      </c>
      <c r="N33" s="14" t="s">
        <v>10</v>
      </c>
      <c r="O33" s="13" t="s">
        <v>11</v>
      </c>
      <c r="P33" s="14" t="s">
        <v>13</v>
      </c>
    </row>
    <row r="34" spans="1:16" x14ac:dyDescent="0.3">
      <c r="A34" s="15">
        <v>5</v>
      </c>
      <c r="B34" s="16">
        <v>20.559999999999988</v>
      </c>
      <c r="C34" s="16">
        <v>20.604516129032259</v>
      </c>
      <c r="D34" s="16">
        <v>20.62</v>
      </c>
      <c r="E34" s="17">
        <v>2.1500433333333335</v>
      </c>
      <c r="F34" s="14">
        <f>A34</f>
        <v>5</v>
      </c>
      <c r="G34" s="17">
        <v>8.1709999999999994</v>
      </c>
      <c r="H34" s="16">
        <f t="shared" ref="H34:H38" si="0">AVERAGE(B34:D34)</f>
        <v>20.594838709677418</v>
      </c>
      <c r="J34" s="16">
        <v>20.559999999999988</v>
      </c>
      <c r="K34" s="16">
        <v>20.604516129032259</v>
      </c>
      <c r="L34" s="16">
        <v>20.62</v>
      </c>
      <c r="M34" s="17">
        <f>B$26*E34*E34+B$27*E34+B$28</f>
        <v>8.2470874806953773</v>
      </c>
      <c r="N34" s="18">
        <f>M34*1000</f>
        <v>8247.087480695378</v>
      </c>
      <c r="O34" s="16">
        <v>5.0519237817172327</v>
      </c>
      <c r="P34" s="19">
        <f t="shared" ref="P34:P39" si="1">(O34-F34)/F34</f>
        <v>1.0384756343446534E-2</v>
      </c>
    </row>
    <row r="35" spans="1:16" x14ac:dyDescent="0.3">
      <c r="A35" s="15">
        <v>10</v>
      </c>
      <c r="B35" s="16">
        <v>20.753999999999998</v>
      </c>
      <c r="C35" s="16">
        <v>20.809999999999992</v>
      </c>
      <c r="D35" s="16">
        <v>20.87</v>
      </c>
      <c r="E35" s="17">
        <v>3.5536266666666667</v>
      </c>
      <c r="F35" s="14">
        <f t="shared" ref="F35:F40" si="2">A35</f>
        <v>10</v>
      </c>
      <c r="G35" s="17">
        <v>15.608000000000001</v>
      </c>
      <c r="H35" s="16">
        <f t="shared" si="0"/>
        <v>20.811333333333334</v>
      </c>
      <c r="J35" s="16">
        <v>20.753999999999998</v>
      </c>
      <c r="K35" s="16">
        <v>20.809999999999992</v>
      </c>
      <c r="L35" s="16">
        <v>20.87</v>
      </c>
      <c r="M35" s="17">
        <f t="shared" ref="M35:M40" si="3">B$26*E35*E35+B$27*E35+B$28</f>
        <v>15.629791493379628</v>
      </c>
      <c r="N35" s="18">
        <f t="shared" ref="N35:N40" si="4">M35*1000</f>
        <v>15629.791493379627</v>
      </c>
      <c r="O35" s="16">
        <v>10.019580863696238</v>
      </c>
      <c r="P35" s="19">
        <f t="shared" si="1"/>
        <v>1.9580863696237573E-3</v>
      </c>
    </row>
    <row r="36" spans="1:16" x14ac:dyDescent="0.3">
      <c r="A36" s="15">
        <v>15</v>
      </c>
      <c r="B36" s="16">
        <v>20.650196078431392</v>
      </c>
      <c r="C36" s="16">
        <v>20.69117647058826</v>
      </c>
      <c r="D36" s="16">
        <v>20.75</v>
      </c>
      <c r="E36" s="17">
        <v>4.4937823529411789</v>
      </c>
      <c r="F36" s="14">
        <f t="shared" si="2"/>
        <v>15</v>
      </c>
      <c r="G36" s="17">
        <v>22.597999999999999</v>
      </c>
      <c r="H36" s="16">
        <f t="shared" si="0"/>
        <v>20.697124183006551</v>
      </c>
      <c r="J36" s="16">
        <v>20.650196078431392</v>
      </c>
      <c r="K36" s="16">
        <v>20.69117647058826</v>
      </c>
      <c r="L36" s="16">
        <v>20.75</v>
      </c>
      <c r="M36" s="17">
        <f t="shared" si="3"/>
        <v>22.212319399367907</v>
      </c>
      <c r="N36" s="18">
        <f t="shared" si="4"/>
        <v>22212.319399367905</v>
      </c>
      <c r="O36" s="16">
        <v>14.728432708536245</v>
      </c>
      <c r="P36" s="19">
        <f t="shared" si="1"/>
        <v>-1.8104486097583698E-2</v>
      </c>
    </row>
    <row r="37" spans="1:16" x14ac:dyDescent="0.3">
      <c r="A37" s="15">
        <v>20</v>
      </c>
      <c r="B37" s="16">
        <v>20.227499999999999</v>
      </c>
      <c r="C37" s="16">
        <v>20.251874999999998</v>
      </c>
      <c r="D37" s="16">
        <v>20.309999999999988</v>
      </c>
      <c r="E37" s="17">
        <v>5.3259812499999999</v>
      </c>
      <c r="F37" s="14">
        <f t="shared" si="2"/>
        <v>20</v>
      </c>
      <c r="G37" s="17">
        <v>29.1</v>
      </c>
      <c r="H37" s="16">
        <f t="shared" si="0"/>
        <v>20.263124999999995</v>
      </c>
      <c r="J37" s="16">
        <v>20.227499999999999</v>
      </c>
      <c r="K37" s="16">
        <v>20.251874999999998</v>
      </c>
      <c r="L37" s="16">
        <v>20.309999999999988</v>
      </c>
      <c r="M37" s="17">
        <f t="shared" si="3"/>
        <v>29.135021127088745</v>
      </c>
      <c r="N37" s="18">
        <f t="shared" si="4"/>
        <v>29135.021127088745</v>
      </c>
      <c r="O37" s="16">
        <v>20.031813040178012</v>
      </c>
      <c r="P37" s="19">
        <f t="shared" si="1"/>
        <v>1.5906520089005837E-3</v>
      </c>
    </row>
    <row r="38" spans="1:16" x14ac:dyDescent="0.3">
      <c r="A38" s="15">
        <v>25</v>
      </c>
      <c r="B38" s="16">
        <v>20.139687500000008</v>
      </c>
      <c r="C38" s="16">
        <v>20.190000000000012</v>
      </c>
      <c r="D38" s="16">
        <v>20.25</v>
      </c>
      <c r="E38" s="17">
        <v>6.0364593750000006</v>
      </c>
      <c r="F38" s="14">
        <f t="shared" si="2"/>
        <v>25</v>
      </c>
      <c r="G38" s="17">
        <v>35.572000000000003</v>
      </c>
      <c r="H38" s="16">
        <f t="shared" si="0"/>
        <v>20.193229166666672</v>
      </c>
      <c r="J38" s="16">
        <v>20.139687500000008</v>
      </c>
      <c r="K38" s="16">
        <v>20.190000000000012</v>
      </c>
      <c r="L38" s="16">
        <v>20.25</v>
      </c>
      <c r="M38" s="17">
        <f t="shared" si="3"/>
        <v>35.859646582757968</v>
      </c>
      <c r="N38" s="18">
        <f t="shared" si="4"/>
        <v>35859.646582757967</v>
      </c>
      <c r="O38" s="16">
        <v>25.233927494464677</v>
      </c>
      <c r="P38" s="19">
        <f t="shared" si="1"/>
        <v>9.3570997785870705E-3</v>
      </c>
    </row>
    <row r="39" spans="1:16" x14ac:dyDescent="0.3">
      <c r="A39" s="15">
        <v>30</v>
      </c>
      <c r="B39" s="16">
        <v>20.37</v>
      </c>
      <c r="C39" s="16">
        <v>20.440000000000012</v>
      </c>
      <c r="D39" s="16">
        <v>20.451250000000005</v>
      </c>
      <c r="E39" s="17">
        <v>6.6669062499999985</v>
      </c>
      <c r="F39" s="14">
        <f t="shared" si="2"/>
        <v>30</v>
      </c>
      <c r="G39" s="17">
        <v>42.122</v>
      </c>
      <c r="H39" s="16">
        <f>AVERAGE(B39:D39)</f>
        <v>20.420416666666672</v>
      </c>
      <c r="J39" s="16">
        <v>20.37</v>
      </c>
      <c r="K39" s="16">
        <v>20.440000000000012</v>
      </c>
      <c r="L39" s="16">
        <v>20.451250000000005</v>
      </c>
      <c r="M39" s="17">
        <f t="shared" si="3"/>
        <v>42.454985235362379</v>
      </c>
      <c r="N39" s="18">
        <f t="shared" si="4"/>
        <v>42454.985235362379</v>
      </c>
      <c r="O39" s="16">
        <v>30.279260750104996</v>
      </c>
      <c r="P39" s="19">
        <f t="shared" si="1"/>
        <v>9.3086916701665239E-3</v>
      </c>
    </row>
    <row r="40" spans="1:16" x14ac:dyDescent="0.3">
      <c r="A40" s="15">
        <v>35</v>
      </c>
      <c r="B40" s="16">
        <v>21.12</v>
      </c>
      <c r="C40" s="16">
        <v>21.148437500000011</v>
      </c>
      <c r="D40" s="16">
        <v>21.190000000000012</v>
      </c>
      <c r="E40" s="17">
        <v>7.2198843749999977</v>
      </c>
      <c r="F40" s="14">
        <f t="shared" si="2"/>
        <v>35</v>
      </c>
      <c r="G40" s="17">
        <v>49.09</v>
      </c>
      <c r="H40" s="16">
        <f t="shared" ref="H40" si="5">AVERAGE(B40:D40)</f>
        <v>21.152812500000007</v>
      </c>
      <c r="J40" s="16">
        <v>21.12</v>
      </c>
      <c r="K40" s="16">
        <v>21.148437500000011</v>
      </c>
      <c r="L40" s="16">
        <v>21.190000000000012</v>
      </c>
      <c r="M40" s="17">
        <f t="shared" si="3"/>
        <v>48.726185240659575</v>
      </c>
      <c r="N40" s="18">
        <f t="shared" si="4"/>
        <v>48726.185240659572</v>
      </c>
      <c r="O40" s="16">
        <v>34.723108917478392</v>
      </c>
      <c r="P40" s="19">
        <f>(O40-F40)/F40</f>
        <v>-7.9111737863316635E-3</v>
      </c>
    </row>
    <row r="44" spans="1:16" x14ac:dyDescent="0.3">
      <c r="A44" s="4"/>
      <c r="B44" s="5"/>
      <c r="C44" s="5"/>
      <c r="D44" s="5"/>
      <c r="E44" s="4"/>
      <c r="F44" s="4"/>
      <c r="G44" s="4"/>
      <c r="H44" s="5"/>
    </row>
    <row r="45" spans="1:16" x14ac:dyDescent="0.3">
      <c r="A45" s="6"/>
      <c r="B45" s="7"/>
      <c r="C45" s="7"/>
      <c r="D45" s="7"/>
      <c r="E45" s="12"/>
      <c r="F45" s="7"/>
      <c r="G45" s="8"/>
      <c r="H45" s="7"/>
    </row>
    <row r="46" spans="1:16" x14ac:dyDescent="0.3">
      <c r="A46" s="6"/>
      <c r="B46" s="7"/>
      <c r="C46" s="7"/>
      <c r="D46" s="7"/>
      <c r="E46" s="12"/>
      <c r="F46" s="7"/>
      <c r="G46" s="8"/>
      <c r="H46" s="7"/>
    </row>
    <row r="47" spans="1:16" x14ac:dyDescent="0.3">
      <c r="A47" s="6"/>
      <c r="B47" s="7"/>
      <c r="C47" s="7"/>
      <c r="D47" s="7"/>
      <c r="E47" s="12"/>
      <c r="F47" s="7"/>
      <c r="G47" s="8"/>
      <c r="H47" s="7"/>
    </row>
    <row r="48" spans="1:16" x14ac:dyDescent="0.3">
      <c r="A48" s="6"/>
      <c r="B48" s="7"/>
      <c r="C48" s="7"/>
      <c r="D48" s="7"/>
      <c r="E48" s="12"/>
      <c r="F48" s="7"/>
      <c r="G48" s="8"/>
      <c r="H48" s="7"/>
    </row>
    <row r="49" spans="1:8" x14ac:dyDescent="0.3">
      <c r="A49" s="6"/>
      <c r="B49" s="7"/>
      <c r="C49" s="7"/>
      <c r="D49" s="7"/>
      <c r="E49" s="12"/>
      <c r="F49" s="7"/>
      <c r="G49" s="8"/>
      <c r="H49" s="7"/>
    </row>
    <row r="50" spans="1:8" x14ac:dyDescent="0.3">
      <c r="A50" s="6"/>
      <c r="B50" s="7"/>
      <c r="C50" s="7"/>
      <c r="D50" s="7"/>
      <c r="E50" s="12"/>
      <c r="F50" s="7"/>
      <c r="G50" s="8"/>
      <c r="H50" s="7"/>
    </row>
    <row r="51" spans="1:8" x14ac:dyDescent="0.3">
      <c r="A51" s="6"/>
      <c r="B51" s="7"/>
      <c r="C51" s="7"/>
      <c r="D51" s="7"/>
      <c r="E51" s="12"/>
      <c r="F51" s="7"/>
      <c r="G51" s="8"/>
      <c r="H51" s="7"/>
    </row>
    <row r="52" spans="1:8" x14ac:dyDescent="0.3">
      <c r="E52" s="10"/>
    </row>
    <row r="56" spans="1:8" x14ac:dyDescent="0.3">
      <c r="A56" s="6"/>
      <c r="B56" s="11"/>
    </row>
    <row r="57" spans="1:8" x14ac:dyDescent="0.3">
      <c r="A57" s="6"/>
      <c r="B57" s="11"/>
    </row>
    <row r="58" spans="1:8" x14ac:dyDescent="0.3">
      <c r="A58" s="6"/>
      <c r="B58" s="11"/>
    </row>
    <row r="59" spans="1:8" x14ac:dyDescent="0.3">
      <c r="A59" s="6"/>
      <c r="B59" s="11"/>
    </row>
    <row r="60" spans="1:8" x14ac:dyDescent="0.3">
      <c r="A60" s="6"/>
      <c r="B60" s="11"/>
    </row>
    <row r="61" spans="1:8" x14ac:dyDescent="0.3">
      <c r="A61" s="6"/>
      <c r="B61" s="11"/>
    </row>
    <row r="62" spans="1:8" x14ac:dyDescent="0.3">
      <c r="A62" s="6"/>
      <c r="B62" s="11"/>
    </row>
  </sheetData>
  <hyperlinks>
    <hyperlink ref="B4" r:id="rId1"/>
    <hyperlink ref="B3" r:id="rId2"/>
  </hyperlinks>
  <pageMargins left="0.7" right="0.7" top="0.75" bottom="0.75" header="0.3" footer="0.3"/>
  <pageSetup scale="41" orientation="portrait" horizontalDpi="0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J2" sqref="J2:M2"/>
    </sheetView>
  </sheetViews>
  <sheetFormatPr defaultRowHeight="14.4" x14ac:dyDescent="0.3"/>
  <sheetData>
    <row r="1" spans="1:13" x14ac:dyDescent="0.3">
      <c r="A1">
        <v>237.7</v>
      </c>
      <c r="B1">
        <v>1011.1</v>
      </c>
      <c r="C1">
        <v>18.809999999999999</v>
      </c>
      <c r="D1">
        <v>18.75</v>
      </c>
      <c r="E1">
        <v>18.75</v>
      </c>
      <c r="F1">
        <v>7840</v>
      </c>
    </row>
    <row r="2" spans="1:13" x14ac:dyDescent="0.3">
      <c r="A2">
        <v>238.7</v>
      </c>
      <c r="B2">
        <v>1011.4</v>
      </c>
      <c r="C2">
        <v>18.809999999999999</v>
      </c>
      <c r="D2">
        <v>18.75</v>
      </c>
      <c r="E2">
        <v>18.75</v>
      </c>
      <c r="F2">
        <v>7841</v>
      </c>
      <c r="I2" s="3">
        <f>AVERAGE(B1:B32)</f>
        <v>1012.259375</v>
      </c>
      <c r="J2" s="3">
        <f t="shared" ref="J2:L2" si="0">AVERAGE(C1:C32)</f>
        <v>18.75375</v>
      </c>
      <c r="K2" s="3">
        <f t="shared" si="0"/>
        <v>18.75</v>
      </c>
      <c r="L2" s="3">
        <f t="shared" si="0"/>
        <v>18.695625000000007</v>
      </c>
      <c r="M2" s="2">
        <f>AVERAGE(F1:F30)</f>
        <v>7846.4333333333334</v>
      </c>
    </row>
    <row r="3" spans="1:13" x14ac:dyDescent="0.3">
      <c r="A3">
        <v>239.71</v>
      </c>
      <c r="B3">
        <v>1011.9</v>
      </c>
      <c r="C3">
        <v>18.75</v>
      </c>
      <c r="D3">
        <v>18.75</v>
      </c>
      <c r="E3">
        <v>18.690000000000001</v>
      </c>
      <c r="F3">
        <v>7841</v>
      </c>
    </row>
    <row r="4" spans="1:13" x14ac:dyDescent="0.3">
      <c r="A4">
        <v>240.73</v>
      </c>
      <c r="B4">
        <v>1012.4</v>
      </c>
      <c r="C4">
        <v>18.75</v>
      </c>
      <c r="D4">
        <v>18.75</v>
      </c>
      <c r="E4">
        <v>18.75</v>
      </c>
      <c r="F4">
        <v>7841</v>
      </c>
    </row>
    <row r="5" spans="1:13" x14ac:dyDescent="0.3">
      <c r="A5">
        <v>241.74</v>
      </c>
      <c r="B5">
        <v>1011.6</v>
      </c>
      <c r="C5">
        <v>18.75</v>
      </c>
      <c r="D5">
        <v>18.75</v>
      </c>
      <c r="E5">
        <v>18.690000000000001</v>
      </c>
      <c r="F5">
        <v>7841</v>
      </c>
    </row>
    <row r="6" spans="1:13" x14ac:dyDescent="0.3">
      <c r="A6">
        <v>242.75</v>
      </c>
      <c r="B6">
        <v>1011.8</v>
      </c>
      <c r="C6">
        <v>18.75</v>
      </c>
      <c r="D6">
        <v>18.75</v>
      </c>
      <c r="E6">
        <v>18.690000000000001</v>
      </c>
      <c r="F6">
        <v>7842</v>
      </c>
    </row>
    <row r="7" spans="1:13" x14ac:dyDescent="0.3">
      <c r="A7">
        <v>243.76</v>
      </c>
      <c r="B7">
        <v>1013.2</v>
      </c>
      <c r="C7">
        <v>18.75</v>
      </c>
      <c r="D7">
        <v>18.75</v>
      </c>
      <c r="E7">
        <v>18.690000000000001</v>
      </c>
      <c r="F7">
        <v>7843</v>
      </c>
    </row>
    <row r="8" spans="1:13" x14ac:dyDescent="0.3">
      <c r="A8">
        <v>244.77</v>
      </c>
      <c r="B8">
        <v>1012.4</v>
      </c>
      <c r="C8">
        <v>18.75</v>
      </c>
      <c r="D8">
        <v>18.75</v>
      </c>
      <c r="E8">
        <v>18.690000000000001</v>
      </c>
      <c r="F8">
        <v>7843</v>
      </c>
    </row>
    <row r="9" spans="1:13" x14ac:dyDescent="0.3">
      <c r="A9">
        <v>245.77</v>
      </c>
      <c r="B9">
        <v>1012.3</v>
      </c>
      <c r="C9">
        <v>18.75</v>
      </c>
      <c r="D9">
        <v>18.75</v>
      </c>
      <c r="E9">
        <v>18.690000000000001</v>
      </c>
      <c r="F9">
        <v>7844</v>
      </c>
    </row>
    <row r="10" spans="1:13" x14ac:dyDescent="0.3">
      <c r="A10">
        <v>246.78</v>
      </c>
      <c r="B10">
        <v>1012</v>
      </c>
      <c r="C10">
        <v>18.75</v>
      </c>
      <c r="D10">
        <v>18.75</v>
      </c>
      <c r="E10">
        <v>18.690000000000001</v>
      </c>
      <c r="F10">
        <v>7845</v>
      </c>
    </row>
    <row r="11" spans="1:13" x14ac:dyDescent="0.3">
      <c r="A11">
        <v>247.86</v>
      </c>
      <c r="B11">
        <v>1012.2</v>
      </c>
      <c r="C11">
        <v>18.75</v>
      </c>
      <c r="D11">
        <v>18.75</v>
      </c>
      <c r="E11">
        <v>18.690000000000001</v>
      </c>
      <c r="F11">
        <v>7845</v>
      </c>
    </row>
    <row r="12" spans="1:13" x14ac:dyDescent="0.3">
      <c r="A12">
        <v>248.87</v>
      </c>
      <c r="B12">
        <v>1012.5</v>
      </c>
      <c r="C12">
        <v>18.75</v>
      </c>
      <c r="D12">
        <v>18.75</v>
      </c>
      <c r="E12">
        <v>18.690000000000001</v>
      </c>
      <c r="F12">
        <v>7847</v>
      </c>
    </row>
    <row r="13" spans="1:13" x14ac:dyDescent="0.3">
      <c r="A13">
        <v>249.87</v>
      </c>
      <c r="B13">
        <v>1012.1</v>
      </c>
      <c r="C13">
        <v>18.75</v>
      </c>
      <c r="D13">
        <v>18.75</v>
      </c>
      <c r="E13">
        <v>18.690000000000001</v>
      </c>
      <c r="F13">
        <v>7845</v>
      </c>
    </row>
    <row r="14" spans="1:13" x14ac:dyDescent="0.3">
      <c r="A14">
        <v>250.88</v>
      </c>
      <c r="B14">
        <v>1013.5</v>
      </c>
      <c r="C14">
        <v>18.75</v>
      </c>
      <c r="D14">
        <v>18.75</v>
      </c>
      <c r="E14">
        <v>18.690000000000001</v>
      </c>
      <c r="F14">
        <v>7844</v>
      </c>
    </row>
    <row r="15" spans="1:13" x14ac:dyDescent="0.3">
      <c r="A15">
        <v>251.89</v>
      </c>
      <c r="B15">
        <v>1012.2</v>
      </c>
      <c r="C15">
        <v>18.75</v>
      </c>
      <c r="D15">
        <v>18.75</v>
      </c>
      <c r="E15">
        <v>18.690000000000001</v>
      </c>
      <c r="F15">
        <v>7847</v>
      </c>
    </row>
    <row r="16" spans="1:13" x14ac:dyDescent="0.3">
      <c r="A16">
        <v>252.89</v>
      </c>
      <c r="B16">
        <v>1012.6</v>
      </c>
      <c r="C16">
        <v>18.75</v>
      </c>
      <c r="D16">
        <v>18.75</v>
      </c>
      <c r="E16">
        <v>18.690000000000001</v>
      </c>
      <c r="F16">
        <v>7847</v>
      </c>
    </row>
    <row r="17" spans="1:6" x14ac:dyDescent="0.3">
      <c r="A17">
        <v>253.9</v>
      </c>
      <c r="B17">
        <v>1012.7</v>
      </c>
      <c r="C17">
        <v>18.75</v>
      </c>
      <c r="D17">
        <v>18.75</v>
      </c>
      <c r="E17">
        <v>18.690000000000001</v>
      </c>
      <c r="F17">
        <v>7846</v>
      </c>
    </row>
    <row r="18" spans="1:6" x14ac:dyDescent="0.3">
      <c r="A18">
        <v>254.91</v>
      </c>
      <c r="B18">
        <v>1012.1</v>
      </c>
      <c r="C18">
        <v>18.75</v>
      </c>
      <c r="D18">
        <v>18.75</v>
      </c>
      <c r="E18">
        <v>18.690000000000001</v>
      </c>
      <c r="F18">
        <v>7849</v>
      </c>
    </row>
    <row r="19" spans="1:6" x14ac:dyDescent="0.3">
      <c r="A19">
        <v>255.92</v>
      </c>
      <c r="B19">
        <v>1012.6</v>
      </c>
      <c r="C19">
        <v>18.75</v>
      </c>
      <c r="D19">
        <v>18.75</v>
      </c>
      <c r="E19">
        <v>18.690000000000001</v>
      </c>
      <c r="F19">
        <v>7850</v>
      </c>
    </row>
    <row r="20" spans="1:6" x14ac:dyDescent="0.3">
      <c r="A20">
        <v>256.92</v>
      </c>
      <c r="B20">
        <v>1011.8</v>
      </c>
      <c r="C20">
        <v>18.75</v>
      </c>
      <c r="D20">
        <v>18.75</v>
      </c>
      <c r="E20">
        <v>18.690000000000001</v>
      </c>
      <c r="F20">
        <v>7849</v>
      </c>
    </row>
    <row r="21" spans="1:6" x14ac:dyDescent="0.3">
      <c r="A21">
        <v>257.93</v>
      </c>
      <c r="B21">
        <v>1012.5</v>
      </c>
      <c r="C21">
        <v>18.75</v>
      </c>
      <c r="D21">
        <v>18.75</v>
      </c>
      <c r="E21">
        <v>18.690000000000001</v>
      </c>
      <c r="F21">
        <v>7848</v>
      </c>
    </row>
    <row r="22" spans="1:6" x14ac:dyDescent="0.3">
      <c r="A22">
        <v>258.94</v>
      </c>
      <c r="B22">
        <v>1012.3</v>
      </c>
      <c r="C22">
        <v>18.75</v>
      </c>
      <c r="D22">
        <v>18.75</v>
      </c>
      <c r="E22">
        <v>18.690000000000001</v>
      </c>
      <c r="F22">
        <v>7849</v>
      </c>
    </row>
    <row r="23" spans="1:6" x14ac:dyDescent="0.3">
      <c r="A23">
        <v>259.95</v>
      </c>
      <c r="B23">
        <v>1012.2</v>
      </c>
      <c r="C23">
        <v>18.75</v>
      </c>
      <c r="D23">
        <v>18.75</v>
      </c>
      <c r="E23">
        <v>18.690000000000001</v>
      </c>
      <c r="F23">
        <v>7850</v>
      </c>
    </row>
    <row r="24" spans="1:6" x14ac:dyDescent="0.3">
      <c r="A24">
        <v>260.95</v>
      </c>
      <c r="B24">
        <v>1012.4</v>
      </c>
      <c r="C24">
        <v>18.75</v>
      </c>
      <c r="D24">
        <v>18.75</v>
      </c>
      <c r="E24">
        <v>18.690000000000001</v>
      </c>
      <c r="F24">
        <v>7850</v>
      </c>
    </row>
    <row r="25" spans="1:6" x14ac:dyDescent="0.3">
      <c r="A25">
        <v>261.95999999999998</v>
      </c>
      <c r="B25">
        <v>1012.2</v>
      </c>
      <c r="C25">
        <v>18.75</v>
      </c>
      <c r="D25">
        <v>18.75</v>
      </c>
      <c r="E25">
        <v>18.690000000000001</v>
      </c>
      <c r="F25">
        <v>7849</v>
      </c>
    </row>
    <row r="26" spans="1:6" x14ac:dyDescent="0.3">
      <c r="A26">
        <v>262.97000000000003</v>
      </c>
      <c r="B26">
        <v>1012</v>
      </c>
      <c r="C26">
        <v>18.75</v>
      </c>
      <c r="D26">
        <v>18.75</v>
      </c>
      <c r="E26">
        <v>18.690000000000001</v>
      </c>
      <c r="F26">
        <v>7851</v>
      </c>
    </row>
    <row r="27" spans="1:6" x14ac:dyDescent="0.3">
      <c r="A27">
        <v>263.98</v>
      </c>
      <c r="B27">
        <v>1012.3</v>
      </c>
      <c r="C27">
        <v>18.75</v>
      </c>
      <c r="D27">
        <v>18.75</v>
      </c>
      <c r="E27">
        <v>18.690000000000001</v>
      </c>
      <c r="F27">
        <v>7851</v>
      </c>
    </row>
    <row r="28" spans="1:6" x14ac:dyDescent="0.3">
      <c r="A28">
        <v>264.98</v>
      </c>
      <c r="B28">
        <v>1012.3</v>
      </c>
      <c r="C28">
        <v>18.75</v>
      </c>
      <c r="D28">
        <v>18.75</v>
      </c>
      <c r="E28">
        <v>18.690000000000001</v>
      </c>
      <c r="F28">
        <v>7851</v>
      </c>
    </row>
    <row r="29" spans="1:6" x14ac:dyDescent="0.3">
      <c r="A29">
        <v>265.99</v>
      </c>
      <c r="B29">
        <v>1012.5</v>
      </c>
      <c r="C29">
        <v>18.75</v>
      </c>
      <c r="D29">
        <v>18.75</v>
      </c>
      <c r="E29">
        <v>18.690000000000001</v>
      </c>
      <c r="F29">
        <v>7852</v>
      </c>
    </row>
    <row r="30" spans="1:6" x14ac:dyDescent="0.3">
      <c r="A30">
        <v>267</v>
      </c>
      <c r="B30">
        <v>1012.5</v>
      </c>
      <c r="C30">
        <v>18.75</v>
      </c>
      <c r="D30">
        <v>18.75</v>
      </c>
      <c r="E30">
        <v>18.690000000000001</v>
      </c>
      <c r="F30">
        <v>7852</v>
      </c>
    </row>
    <row r="31" spans="1:6" x14ac:dyDescent="0.3">
      <c r="A31">
        <v>268.02</v>
      </c>
      <c r="B31">
        <v>1012.3</v>
      </c>
      <c r="C31">
        <v>18.75</v>
      </c>
      <c r="D31">
        <v>18.75</v>
      </c>
      <c r="E31">
        <v>18.690000000000001</v>
      </c>
      <c r="F31">
        <v>7854</v>
      </c>
    </row>
    <row r="32" spans="1:6" x14ac:dyDescent="0.3">
      <c r="A32">
        <v>269.02999999999997</v>
      </c>
      <c r="B32">
        <v>1012.4</v>
      </c>
      <c r="C32">
        <v>18.75</v>
      </c>
      <c r="D32">
        <v>18.75</v>
      </c>
      <c r="E32">
        <v>18.690000000000001</v>
      </c>
      <c r="F32">
        <v>7851</v>
      </c>
    </row>
    <row r="33" spans="1:6" x14ac:dyDescent="0.3">
      <c r="A33">
        <v>270.04000000000002</v>
      </c>
      <c r="B33">
        <v>1012.2</v>
      </c>
      <c r="C33">
        <v>18.75</v>
      </c>
      <c r="D33">
        <v>18.75</v>
      </c>
      <c r="E33">
        <v>18.690000000000001</v>
      </c>
      <c r="F33">
        <v>7853</v>
      </c>
    </row>
    <row r="34" spans="1:6" x14ac:dyDescent="0.3">
      <c r="A34">
        <v>271.05</v>
      </c>
      <c r="B34">
        <v>1012.3</v>
      </c>
      <c r="C34">
        <v>18.809999999999999</v>
      </c>
      <c r="D34">
        <v>18.75</v>
      </c>
      <c r="E34">
        <v>18.690000000000001</v>
      </c>
      <c r="F34">
        <v>7853</v>
      </c>
    </row>
    <row r="35" spans="1:6" x14ac:dyDescent="0.3">
      <c r="A35">
        <v>272.05</v>
      </c>
      <c r="B35">
        <v>1012.2</v>
      </c>
      <c r="C35">
        <v>18.75</v>
      </c>
      <c r="D35">
        <v>18.75</v>
      </c>
      <c r="E35">
        <v>18.690000000000001</v>
      </c>
      <c r="F35">
        <v>7854</v>
      </c>
    </row>
    <row r="36" spans="1:6" x14ac:dyDescent="0.3">
      <c r="A36">
        <v>273.06</v>
      </c>
      <c r="B36">
        <v>1012</v>
      </c>
      <c r="C36">
        <v>18.809999999999999</v>
      </c>
      <c r="D36">
        <v>18.75</v>
      </c>
      <c r="E36">
        <v>18.690000000000001</v>
      </c>
      <c r="F36">
        <v>7855</v>
      </c>
    </row>
    <row r="37" spans="1:6" x14ac:dyDescent="0.3">
      <c r="A37">
        <v>274.07</v>
      </c>
      <c r="B37">
        <v>1012.3</v>
      </c>
      <c r="C37">
        <v>18.75</v>
      </c>
      <c r="D37">
        <v>18.75</v>
      </c>
      <c r="E37">
        <v>18.690000000000001</v>
      </c>
      <c r="F37">
        <v>7855</v>
      </c>
    </row>
    <row r="38" spans="1:6" x14ac:dyDescent="0.3">
      <c r="A38">
        <v>275.08</v>
      </c>
      <c r="B38">
        <v>1012.1</v>
      </c>
      <c r="C38">
        <v>18.75</v>
      </c>
      <c r="D38">
        <v>18.75</v>
      </c>
      <c r="E38">
        <v>18.690000000000001</v>
      </c>
      <c r="F38">
        <v>7854</v>
      </c>
    </row>
    <row r="39" spans="1:6" x14ac:dyDescent="0.3">
      <c r="A39">
        <v>276.08</v>
      </c>
      <c r="B39">
        <v>1012.1</v>
      </c>
      <c r="C39">
        <v>18.75</v>
      </c>
      <c r="D39">
        <v>18.75</v>
      </c>
      <c r="E39">
        <v>18.690000000000001</v>
      </c>
      <c r="F39">
        <v>7855</v>
      </c>
    </row>
    <row r="40" spans="1:6" x14ac:dyDescent="0.3">
      <c r="A40">
        <v>277.08999999999997</v>
      </c>
      <c r="B40">
        <v>1010.3</v>
      </c>
      <c r="C40">
        <v>18.75</v>
      </c>
      <c r="D40">
        <v>18.75</v>
      </c>
      <c r="E40">
        <v>18.690000000000001</v>
      </c>
      <c r="F40">
        <v>7857</v>
      </c>
    </row>
    <row r="41" spans="1:6" x14ac:dyDescent="0.3">
      <c r="A41">
        <v>278.10000000000002</v>
      </c>
      <c r="B41">
        <v>1012.2</v>
      </c>
      <c r="C41">
        <v>18.809999999999999</v>
      </c>
      <c r="D41">
        <v>18.75</v>
      </c>
      <c r="E41">
        <v>18.690000000000001</v>
      </c>
      <c r="F41">
        <v>7862</v>
      </c>
    </row>
    <row r="42" spans="1:6" x14ac:dyDescent="0.3">
      <c r="A42">
        <v>279.10000000000002</v>
      </c>
      <c r="B42">
        <v>1012.1</v>
      </c>
      <c r="C42">
        <v>18.809999999999999</v>
      </c>
      <c r="D42">
        <v>18.75</v>
      </c>
      <c r="E42">
        <v>18.75</v>
      </c>
      <c r="F42">
        <v>7857</v>
      </c>
    </row>
    <row r="43" spans="1:6" x14ac:dyDescent="0.3">
      <c r="A43">
        <v>281.12</v>
      </c>
      <c r="B43">
        <v>1011.9</v>
      </c>
      <c r="C43">
        <v>18.75</v>
      </c>
      <c r="D43">
        <v>18.75</v>
      </c>
      <c r="E43">
        <v>18.690000000000001</v>
      </c>
      <c r="F43">
        <v>7859</v>
      </c>
    </row>
    <row r="44" spans="1:6" x14ac:dyDescent="0.3">
      <c r="A44">
        <v>282.13</v>
      </c>
      <c r="B44">
        <v>1012</v>
      </c>
      <c r="C44">
        <v>18.75</v>
      </c>
      <c r="D44">
        <v>18.75</v>
      </c>
      <c r="E44">
        <v>18.690000000000001</v>
      </c>
      <c r="F44">
        <v>7859</v>
      </c>
    </row>
    <row r="45" spans="1:6" x14ac:dyDescent="0.3">
      <c r="A45">
        <v>283.13</v>
      </c>
      <c r="B45">
        <v>1012.6</v>
      </c>
      <c r="C45">
        <v>18.809999999999999</v>
      </c>
      <c r="D45">
        <v>18.75</v>
      </c>
      <c r="E45">
        <v>18.690000000000001</v>
      </c>
      <c r="F45">
        <v>7858</v>
      </c>
    </row>
    <row r="46" spans="1:6" x14ac:dyDescent="0.3">
      <c r="A46">
        <v>284.14</v>
      </c>
      <c r="B46">
        <v>1012.4</v>
      </c>
      <c r="C46">
        <v>18.809999999999999</v>
      </c>
      <c r="D46">
        <v>18.75</v>
      </c>
      <c r="E46">
        <v>18.690000000000001</v>
      </c>
      <c r="F46">
        <v>7858</v>
      </c>
    </row>
    <row r="47" spans="1:6" x14ac:dyDescent="0.3">
      <c r="A47">
        <v>285.14999999999998</v>
      </c>
      <c r="B47">
        <v>1012.8</v>
      </c>
      <c r="C47">
        <v>18.809999999999999</v>
      </c>
      <c r="D47">
        <v>18.75</v>
      </c>
      <c r="E47">
        <v>18.75</v>
      </c>
      <c r="F47">
        <v>7858</v>
      </c>
    </row>
    <row r="48" spans="1:6" x14ac:dyDescent="0.3">
      <c r="A48">
        <v>286.16000000000003</v>
      </c>
      <c r="B48">
        <v>1012.7</v>
      </c>
      <c r="C48">
        <v>18.809999999999999</v>
      </c>
      <c r="D48">
        <v>18.75</v>
      </c>
      <c r="E48">
        <v>18.75</v>
      </c>
      <c r="F48">
        <v>7858</v>
      </c>
    </row>
    <row r="49" spans="1:6" x14ac:dyDescent="0.3">
      <c r="A49">
        <v>287.16000000000003</v>
      </c>
      <c r="B49">
        <v>1012.6</v>
      </c>
      <c r="C49">
        <v>18.809999999999999</v>
      </c>
      <c r="D49">
        <v>18.75</v>
      </c>
      <c r="E49">
        <v>18.75</v>
      </c>
      <c r="F49">
        <v>7858</v>
      </c>
    </row>
    <row r="50" spans="1:6" x14ac:dyDescent="0.3">
      <c r="A50">
        <v>288.17</v>
      </c>
      <c r="B50">
        <v>1012.7</v>
      </c>
      <c r="C50">
        <v>18.809999999999999</v>
      </c>
      <c r="D50">
        <v>18.75</v>
      </c>
      <c r="E50">
        <v>18.75</v>
      </c>
      <c r="F50">
        <v>7858</v>
      </c>
    </row>
    <row r="51" spans="1:6" x14ac:dyDescent="0.3">
      <c r="A51">
        <v>289.18</v>
      </c>
      <c r="B51">
        <v>1012.8</v>
      </c>
      <c r="C51">
        <v>18.809999999999999</v>
      </c>
      <c r="D51">
        <v>18.75</v>
      </c>
      <c r="E51">
        <v>18.75</v>
      </c>
      <c r="F51">
        <v>7859</v>
      </c>
    </row>
    <row r="52" spans="1:6" x14ac:dyDescent="0.3">
      <c r="A52">
        <v>290.18</v>
      </c>
      <c r="B52">
        <v>1012.5</v>
      </c>
      <c r="C52">
        <v>18.809999999999999</v>
      </c>
      <c r="D52">
        <v>18.75</v>
      </c>
      <c r="E52">
        <v>18.75</v>
      </c>
      <c r="F52">
        <v>7860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D'Angelo</dc:creator>
  <cp:lastModifiedBy>Kevin D'Angelo</cp:lastModifiedBy>
  <cp:lastPrinted>2018-03-09T18:45:09Z</cp:lastPrinted>
  <dcterms:created xsi:type="dcterms:W3CDTF">2018-02-04T17:46:18Z</dcterms:created>
  <dcterms:modified xsi:type="dcterms:W3CDTF">2018-03-10T16:58:22Z</dcterms:modified>
</cp:coreProperties>
</file>