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g Livros\cep-analysis-fork jason\excel-models\2019-04\"/>
    </mc:Choice>
  </mc:AlternateContent>
  <xr:revisionPtr revIDLastSave="0" documentId="13_ncr:1_{84CCA959-C83E-4524-AC5F-24071E331F5B}" xr6:coauthVersionLast="41" xr6:coauthVersionMax="41" xr10:uidLastSave="{00000000-0000-0000-0000-000000000000}"/>
  <bookViews>
    <workbookView xWindow="-120" yWindow="-120" windowWidth="20730" windowHeight="11160" xr2:uid="{C86E00A2-B935-4F98-BDFF-90F073C34E38}"/>
  </bookViews>
  <sheets>
    <sheet name="Calculos de Frete" sheetId="1" r:id="rId1"/>
    <sheet name="ICMS" sheetId="2" r:id="rId2"/>
  </sheet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9" i="1"/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17" i="1" l="1"/>
  <c r="D17" i="1"/>
  <c r="C17" i="1" l="1"/>
  <c r="F17" i="1" s="1"/>
</calcChain>
</file>

<file path=xl/sharedStrings.xml><?xml version="1.0" encoding="utf-8"?>
<sst xmlns="http://schemas.openxmlformats.org/spreadsheetml/2006/main" count="155" uniqueCount="80">
  <si>
    <t>Diálogo</t>
  </si>
  <si>
    <t>ICMS</t>
  </si>
  <si>
    <t>GRIS</t>
  </si>
  <si>
    <t>Seguro</t>
  </si>
  <si>
    <t>Loggi</t>
  </si>
  <si>
    <t>Fórmula</t>
  </si>
  <si>
    <t>Taxas</t>
  </si>
  <si>
    <t>Jadlog</t>
  </si>
  <si>
    <t>Transfolha</t>
  </si>
  <si>
    <t>Gris</t>
  </si>
  <si>
    <t>GRIS% x R$[NF]</t>
  </si>
  <si>
    <t>0,2% * NF</t>
  </si>
  <si>
    <t>0,3% * NF</t>
  </si>
  <si>
    <t>0,4% * NF</t>
  </si>
  <si>
    <t>SEGURO% x R$[NF]</t>
  </si>
  <si>
    <t>Speedlog</t>
  </si>
  <si>
    <t>Flash</t>
  </si>
  <si>
    <t>Shippify</t>
  </si>
  <si>
    <t>Nowlog</t>
  </si>
  <si>
    <t>Transportadora</t>
  </si>
  <si>
    <t>Reentrega</t>
  </si>
  <si>
    <t>Devolução</t>
  </si>
  <si>
    <t>50% do Valor do Frete</t>
  </si>
  <si>
    <t>100% do Valor do Frete</t>
  </si>
  <si>
    <t>Fator Cubagem</t>
  </si>
  <si>
    <t>Isento</t>
  </si>
  <si>
    <t xml:space="preserve"> -</t>
  </si>
  <si>
    <t>Correios Impresso</t>
  </si>
  <si>
    <t>Correios PAC</t>
  </si>
  <si>
    <t>Correios Sedex</t>
  </si>
  <si>
    <t>(R$[NF] - R$[Frete]) x 1%</t>
  </si>
  <si>
    <t>NF</t>
  </si>
  <si>
    <t>Frete</t>
  </si>
  <si>
    <t>0,33% * NF ou minimo de R$0,33</t>
  </si>
  <si>
    <t>Transfolha - Tabela gris e advalorem por estado</t>
  </si>
  <si>
    <t>0,5% * NF</t>
  </si>
  <si>
    <t>0,25% * NF</t>
  </si>
  <si>
    <t>Seguto = advalorem ?</t>
  </si>
  <si>
    <t>Seguro / Ad Valorem</t>
  </si>
  <si>
    <t>(Frete+Taxas)/(1-%DIFAL) - (Frete+Taxas)</t>
  </si>
  <si>
    <t>Valor Total</t>
  </si>
  <si>
    <t>Simulação de Custo Total do Frete</t>
  </si>
  <si>
    <t>Alíquotas</t>
  </si>
  <si>
    <t>UF</t>
  </si>
  <si>
    <t>Interestadual</t>
  </si>
  <si>
    <t>Intraestadual</t>
  </si>
  <si>
    <t>DIFAL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</si>
  <si>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</si>
  <si>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</si>
  <si>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</si>
  <si>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</si>
  <si>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</si>
  <si>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</si>
  <si>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</si>
  <si>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</si>
  <si>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</si>
  <si>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</si>
  <si>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</si>
  <si>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</si>
  <si>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</si>
  <si>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</si>
  <si>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</si>
  <si>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</si>
  <si>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</si>
  <si>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</si>
  <si>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</si>
  <si>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</si>
  <si>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</si>
  <si>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</si>
  <si>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</si>
  <si>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</si>
  <si>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</si>
  <si>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</si>
  <si>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</si>
  <si>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 xml:space="preserve"> 5% * (Valor Frete Peso + Ad-Valorem + Gris) / 95%</t>
  </si>
  <si>
    <t>Coleta</t>
  </si>
  <si>
    <t>ISS (Municipais) - POA e SP</t>
  </si>
  <si>
    <t>Contribui</t>
  </si>
  <si>
    <t>5% * (Valor Frete + Taxa) ?</t>
  </si>
  <si>
    <t>https://blog.sage.com.br/tabela-icms-2019-atualizada/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</si>
</sst>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44" fontId="0" fillId="0" borderId="0" xfId="1" applyFont="1"/>
    <xf numFmtId="0" fontId="3" fillId="0" borderId="0" xfId="0" applyFont="1"/>
    <xf numFmtId="44" fontId="0" fillId="0" borderId="0" xfId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9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44" fontId="0" fillId="4" borderId="0" xfId="1" applyFont="1" applyFill="1" applyAlignment="1">
      <alignment horizontal="center"/>
    </xf>
    <xf numFmtId="44" fontId="5" fillId="4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56C29-A855-4E29-AEB6-04C1CB6162B4}" name="Table1" displayName="Table1" ref="A1:I12" totalsRowShown="0">
  <autoFilter ref="A1:I12" xr:uid="{8D6CAD4A-0EEB-4F35-BB4D-3972E64395DA}"/>
  <tableColumns count="9">
    <tableColumn id="1" xr3:uid="{06FFECBB-A9AE-4E47-88C0-5A5962763202}" name="Transportadora"/>
    <tableColumn id="2" xr3:uid="{5CE92CDC-3A1D-4F37-B8F3-D52D6EFAD92A}" name="ICMS"/>
    <tableColumn id="3" xr3:uid="{FC9A2FF9-4AFA-4E23-8D90-D42BD0F6E8F4}" name="GRIS"/>
    <tableColumn id="4" xr3:uid="{FADC0EE0-2BDA-451F-8D00-AEAA1D027954}" name="Seguro / Ad Valorem"/>
    <tableColumn id="10" xr3:uid="{312F5805-5638-4D24-A7BF-C4788DA9841F}" name="ISS (Municipais) - POA e SP"/>
    <tableColumn id="6" xr3:uid="{949F4486-2962-4652-9705-84EB9AA327C7}" name="Fator Cubagem"/>
    <tableColumn id="7" xr3:uid="{9FAFEE1E-4492-4275-BD5B-2C532E552A4B}" name="Reentrega"/>
    <tableColumn id="8" xr3:uid="{94CE22C5-674C-4B00-B80F-C886253173F3}" name="Devolução"/>
    <tableColumn id="11" xr3:uid="{79842EAD-B8A9-4C54-9B3C-83207955B218}" name="Colet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8C8E-81CA-4461-86D5-AB05BEA69788}">
  <dimension ref="A1:N21"/>
  <sheetViews>
    <sheetView tabSelected="1" zoomScale="108" workbookViewId="0">
      <selection activeCell="E3" sqref="E3"/>
    </sheetView>
  </sheetViews>
  <sheetFormatPr defaultColWidth="8.5703125" defaultRowHeight="15" x14ac:dyDescent="0.25"/>
  <cols>
    <col min="1" max="1" width="24" bestFit="1" customWidth="1"/>
    <col min="2" max="2" width="27.42578125" bestFit="1" customWidth="1"/>
    <col min="3" max="3" width="10.42578125" bestFit="1" customWidth="1"/>
    <col min="4" max="4" width="31.42578125" bestFit="1" customWidth="1"/>
    <col min="5" max="5" width="46.28515625" bestFit="1" customWidth="1"/>
    <col min="6" max="6" width="16.85546875" bestFit="1" customWidth="1"/>
    <col min="7" max="8" width="21.7109375" bestFit="1" customWidth="1"/>
    <col min="9" max="9" width="9" bestFit="1" customWidth="1"/>
    <col min="10" max="10" width="7.140625" bestFit="1" customWidth="1"/>
    <col min="11" max="11" width="38.140625" bestFit="1" customWidth="1"/>
    <col min="14" max="14" width="43.7109375" bestFit="1" customWidth="1"/>
  </cols>
  <sheetData>
    <row r="1" spans="1:14" x14ac:dyDescent="0.25">
      <c r="A1" t="s">
        <v>19</v>
      </c>
      <c r="B1" t="s">
        <v>1</v>
      </c>
      <c r="C1" t="s">
        <v>2</v>
      </c>
      <c r="D1" s="4" t="s">
        <v>38</v>
      </c>
      <c r="E1" s="4" t="s">
        <v>76</v>
      </c>
      <c r="F1" t="s">
        <v>24</v>
      </c>
      <c r="G1" t="s">
        <v>20</v>
      </c>
      <c r="H1" t="s">
        <v>21</v>
      </c>
      <c r="I1" t="s">
        <v>75</v>
      </c>
      <c r="J1" t="s">
        <v>6</v>
      </c>
      <c r="K1" t="s">
        <v>5</v>
      </c>
      <c r="N1" t="s">
        <v>34</v>
      </c>
    </row>
    <row r="2" spans="1:14" x14ac:dyDescent="0.25">
      <c r="A2" t="s">
        <v>0</v>
      </c>
      <c r="B2" t="s">
        <v>77</v>
      </c>
      <c r="C2" t="s">
        <v>25</v>
      </c>
      <c r="D2" t="s">
        <v>25</v>
      </c>
      <c r="E2" t="s">
        <v>78</v>
      </c>
      <c r="F2" t="s">
        <v>26</v>
      </c>
      <c r="G2" t="s">
        <v>26</v>
      </c>
      <c r="H2" t="s">
        <v>26</v>
      </c>
      <c r="I2" t="s">
        <v>25</v>
      </c>
      <c r="J2" t="s">
        <v>1</v>
      </c>
      <c r="K2" t="s">
        <v>39</v>
      </c>
      <c r="N2" t="s">
        <v>37</v>
      </c>
    </row>
    <row r="3" spans="1:14" x14ac:dyDescent="0.25">
      <c r="A3" t="s">
        <v>4</v>
      </c>
      <c r="B3" t="s">
        <v>25</v>
      </c>
      <c r="C3" t="s">
        <v>12</v>
      </c>
      <c r="D3" t="s">
        <v>12</v>
      </c>
      <c r="E3" s="17" t="s">
        <v>74</v>
      </c>
      <c r="F3" t="s">
        <v>26</v>
      </c>
      <c r="G3" t="s">
        <v>23</v>
      </c>
      <c r="H3" t="s">
        <v>23</v>
      </c>
      <c r="I3" s="3">
        <v>0.7</v>
      </c>
      <c r="J3" t="s">
        <v>3</v>
      </c>
      <c r="K3" t="s">
        <v>14</v>
      </c>
    </row>
    <row r="4" spans="1:14" x14ac:dyDescent="0.25">
      <c r="A4" t="s">
        <v>7</v>
      </c>
      <c r="B4" t="s">
        <v>25</v>
      </c>
      <c r="C4" s="3" t="s">
        <v>26</v>
      </c>
      <c r="D4" s="3" t="s">
        <v>33</v>
      </c>
      <c r="E4" s="3" t="s">
        <v>26</v>
      </c>
      <c r="F4" t="s">
        <v>26</v>
      </c>
      <c r="G4" t="s">
        <v>26</v>
      </c>
      <c r="H4" t="s">
        <v>26</v>
      </c>
      <c r="I4" t="s">
        <v>25</v>
      </c>
      <c r="J4" t="s">
        <v>9</v>
      </c>
      <c r="K4" t="s">
        <v>10</v>
      </c>
    </row>
    <row r="5" spans="1:14" x14ac:dyDescent="0.25">
      <c r="A5" t="s">
        <v>8</v>
      </c>
      <c r="B5" t="s">
        <v>77</v>
      </c>
      <c r="C5" s="2" t="s">
        <v>36</v>
      </c>
      <c r="D5" t="s">
        <v>35</v>
      </c>
      <c r="E5" s="3" t="s">
        <v>26</v>
      </c>
      <c r="F5">
        <v>300</v>
      </c>
      <c r="G5" t="s">
        <v>22</v>
      </c>
      <c r="H5" t="s">
        <v>23</v>
      </c>
      <c r="I5" t="s">
        <v>25</v>
      </c>
    </row>
    <row r="6" spans="1:14" x14ac:dyDescent="0.25">
      <c r="A6" t="s">
        <v>15</v>
      </c>
      <c r="B6" t="s">
        <v>25</v>
      </c>
      <c r="C6" s="2" t="s">
        <v>11</v>
      </c>
      <c r="D6" s="2" t="s">
        <v>13</v>
      </c>
      <c r="E6" s="3" t="s">
        <v>26</v>
      </c>
      <c r="F6" t="s">
        <v>26</v>
      </c>
      <c r="G6" t="s">
        <v>26</v>
      </c>
      <c r="H6" t="s">
        <v>26</v>
      </c>
      <c r="I6" t="s">
        <v>25</v>
      </c>
    </row>
    <row r="7" spans="1:14" x14ac:dyDescent="0.25">
      <c r="A7" t="s">
        <v>16</v>
      </c>
      <c r="B7" t="s">
        <v>25</v>
      </c>
      <c r="C7" t="s">
        <v>25</v>
      </c>
      <c r="D7" t="s">
        <v>25</v>
      </c>
      <c r="E7" s="3" t="s">
        <v>26</v>
      </c>
      <c r="F7" t="s">
        <v>26</v>
      </c>
      <c r="G7" t="s">
        <v>26</v>
      </c>
      <c r="H7" t="s">
        <v>26</v>
      </c>
      <c r="I7" t="s">
        <v>25</v>
      </c>
    </row>
    <row r="8" spans="1:14" x14ac:dyDescent="0.25">
      <c r="A8" t="s">
        <v>27</v>
      </c>
      <c r="B8" t="s">
        <v>25</v>
      </c>
      <c r="C8" t="s">
        <v>25</v>
      </c>
      <c r="D8" t="s">
        <v>25</v>
      </c>
      <c r="E8" s="3" t="s">
        <v>26</v>
      </c>
      <c r="F8" t="s">
        <v>26</v>
      </c>
      <c r="G8" t="s">
        <v>26</v>
      </c>
      <c r="H8" t="s">
        <v>26</v>
      </c>
      <c r="I8" t="s">
        <v>25</v>
      </c>
    </row>
    <row r="9" spans="1:14" x14ac:dyDescent="0.25">
      <c r="A9" t="s">
        <v>17</v>
      </c>
      <c r="B9" t="s">
        <v>25</v>
      </c>
      <c r="C9" t="s">
        <v>25</v>
      </c>
      <c r="D9" t="s">
        <v>25</v>
      </c>
      <c r="E9" s="3" t="s">
        <v>26</v>
      </c>
      <c r="F9" t="s">
        <v>26</v>
      </c>
      <c r="G9" t="s">
        <v>26</v>
      </c>
      <c r="H9" t="s">
        <v>26</v>
      </c>
      <c r="I9" s="3">
        <v>0.7</v>
      </c>
    </row>
    <row r="10" spans="1:14" x14ac:dyDescent="0.25">
      <c r="A10" t="s">
        <v>18</v>
      </c>
      <c r="B10" t="s">
        <v>25</v>
      </c>
      <c r="C10" t="s">
        <v>25</v>
      </c>
      <c r="D10" t="s">
        <v>25</v>
      </c>
      <c r="E10" s="3" t="s">
        <v>26</v>
      </c>
      <c r="F10" t="s">
        <v>25</v>
      </c>
      <c r="G10" t="s">
        <v>22</v>
      </c>
      <c r="H10" t="s">
        <v>23</v>
      </c>
      <c r="I10" s="3">
        <v>0.7</v>
      </c>
    </row>
    <row r="11" spans="1:14" x14ac:dyDescent="0.25">
      <c r="A11" t="s">
        <v>28</v>
      </c>
      <c r="B11" t="s">
        <v>26</v>
      </c>
      <c r="C11" t="s">
        <v>26</v>
      </c>
      <c r="D11" t="s">
        <v>26</v>
      </c>
      <c r="E11" s="3" t="s">
        <v>26</v>
      </c>
      <c r="F11" t="s">
        <v>26</v>
      </c>
      <c r="G11" t="s">
        <v>26</v>
      </c>
      <c r="H11" t="s">
        <v>26</v>
      </c>
      <c r="I11" t="s">
        <v>25</v>
      </c>
    </row>
    <row r="12" spans="1:14" x14ac:dyDescent="0.25">
      <c r="A12" t="s">
        <v>29</v>
      </c>
      <c r="B12" t="s">
        <v>26</v>
      </c>
      <c r="C12" t="s">
        <v>26</v>
      </c>
      <c r="D12" t="s">
        <v>30</v>
      </c>
      <c r="E12" s="3" t="s">
        <v>26</v>
      </c>
      <c r="F12" t="s">
        <v>26</v>
      </c>
      <c r="G12" t="s">
        <v>26</v>
      </c>
      <c r="H12" t="s">
        <v>26</v>
      </c>
      <c r="I12" t="s">
        <v>25</v>
      </c>
    </row>
    <row r="14" spans="1:14" x14ac:dyDescent="0.25">
      <c r="A14" s="13" t="s">
        <v>41</v>
      </c>
      <c r="B14" s="13"/>
      <c r="C14" s="10" t="s">
        <v>42</v>
      </c>
      <c r="D14" s="10"/>
      <c r="E14" s="10"/>
      <c r="F14" s="10"/>
      <c r="G14" s="1"/>
    </row>
    <row r="15" spans="1:14" x14ac:dyDescent="0.25">
      <c r="A15" s="13"/>
      <c r="B15" s="13"/>
      <c r="C15" s="8">
        <v>0</v>
      </c>
      <c r="D15" s="9">
        <v>3.0000000000000001E-3</v>
      </c>
      <c r="E15" s="9">
        <v>3.0000000000000001E-3</v>
      </c>
      <c r="F15" s="1"/>
    </row>
    <row r="16" spans="1:14" ht="15.75" x14ac:dyDescent="0.25">
      <c r="A16" s="7" t="s">
        <v>31</v>
      </c>
      <c r="B16" s="7" t="s">
        <v>32</v>
      </c>
      <c r="C16" s="6" t="s">
        <v>1</v>
      </c>
      <c r="D16" s="6" t="s">
        <v>2</v>
      </c>
      <c r="E16" s="6" t="s">
        <v>38</v>
      </c>
      <c r="F16" s="6" t="s">
        <v>40</v>
      </c>
    </row>
    <row r="17" spans="1:8" ht="17.25" x14ac:dyDescent="0.4">
      <c r="A17" s="5">
        <v>62.9</v>
      </c>
      <c r="B17" s="5">
        <v>5.72</v>
      </c>
      <c r="C17" s="11">
        <f>(B17+D17+E17)/(1-C15) - (B17+D17+E17)</f>
        <v>0</v>
      </c>
      <c r="D17" s="11">
        <f>A17*D15</f>
        <v>0.18870000000000001</v>
      </c>
      <c r="E17" s="11">
        <f>A17*E15</f>
        <v>0.18870000000000001</v>
      </c>
      <c r="F17" s="12">
        <f>B17+C17+D17+E17</f>
        <v>6.0973999999999995</v>
      </c>
    </row>
    <row r="19" spans="1:8" x14ac:dyDescent="0.25">
      <c r="B19" s="3"/>
      <c r="C19" s="3"/>
      <c r="E19">
        <f>4.61*5%</f>
        <v>0.23050000000000004</v>
      </c>
      <c r="G19" s="3"/>
      <c r="H19" s="3"/>
    </row>
    <row r="20" spans="1:8" x14ac:dyDescent="0.25">
      <c r="E20" s="18" t="s">
        <v>74</v>
      </c>
    </row>
    <row r="21" spans="1:8" x14ac:dyDescent="0.25">
      <c r="E21">
        <f>(5%*5.72)/95%</f>
        <v>0.30105263157894735</v>
      </c>
    </row>
  </sheetData>
  <mergeCells count="2">
    <mergeCell ref="C14:F14"/>
    <mergeCell ref="A14:B15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D99D-3E98-4C73-B05D-A3AC6BD9F796}">
  <dimension ref="A1:F28"/>
  <sheetViews>
    <sheetView workbookViewId="0">
      <selection activeCell="F14" sqref="F14"/>
    </sheetView>
  </sheetViews>
  <sheetFormatPr defaultRowHeight="15" x14ac:dyDescent="0.25"/>
  <cols>
    <col min="2" max="2" width="16.7109375" bestFit="1" customWidth="1"/>
    <col min="3" max="3" width="16.5703125" bestFit="1" customWidth="1"/>
  </cols>
  <sheetData>
    <row r="1" spans="1:6" ht="18.75" x14ac:dyDescent="0.25">
      <c r="A1" s="14" t="s">
        <v>43</v>
      </c>
      <c r="B1" s="14" t="s">
        <v>44</v>
      </c>
      <c r="C1" s="14" t="s">
        <v>45</v>
      </c>
      <c r="D1" s="14" t="s">
        <v>46</v>
      </c>
      <c r="F1" t="s">
        <v>79</v>
      </c>
    </row>
    <row r="2" spans="1:6" x14ac:dyDescent="0.25">
      <c r="A2" s="15" t="s">
        <v>47</v>
      </c>
      <c r="B2" s="16">
        <v>7.0000000000000007E-2</v>
      </c>
      <c r="C2" s="16">
        <v>0.17</v>
      </c>
      <c r="D2" s="16">
        <f>C2-B2</f>
        <v>0.1</v>
      </c>
    </row>
    <row r="3" spans="1:6" x14ac:dyDescent="0.25">
      <c r="A3" s="15" t="s">
        <v>48</v>
      </c>
      <c r="B3" s="16">
        <v>7.0000000000000007E-2</v>
      </c>
      <c r="C3" s="16">
        <v>0.18</v>
      </c>
      <c r="D3" s="16">
        <f t="shared" ref="D3:D28" si="0">C3-B3</f>
        <v>0.10999999999999999</v>
      </c>
    </row>
    <row r="4" spans="1:6" x14ac:dyDescent="0.25">
      <c r="A4" s="15" t="s">
        <v>49</v>
      </c>
      <c r="B4" s="16">
        <v>7.0000000000000007E-2</v>
      </c>
      <c r="C4" s="16">
        <v>0.18</v>
      </c>
      <c r="D4" s="16">
        <f t="shared" si="0"/>
        <v>0.10999999999999999</v>
      </c>
    </row>
    <row r="5" spans="1:6" x14ac:dyDescent="0.25">
      <c r="A5" s="15" t="s">
        <v>50</v>
      </c>
      <c r="B5" s="16">
        <v>7.0000000000000007E-2</v>
      </c>
      <c r="C5" s="16">
        <v>0.18</v>
      </c>
      <c r="D5" s="16">
        <f t="shared" si="0"/>
        <v>0.10999999999999999</v>
      </c>
    </row>
    <row r="6" spans="1:6" x14ac:dyDescent="0.25">
      <c r="A6" s="15" t="s">
        <v>51</v>
      </c>
      <c r="B6" s="16">
        <v>7.0000000000000007E-2</v>
      </c>
      <c r="C6" s="16">
        <v>0.18</v>
      </c>
      <c r="D6" s="16">
        <f t="shared" si="0"/>
        <v>0.10999999999999999</v>
      </c>
    </row>
    <row r="7" spans="1:6" x14ac:dyDescent="0.25">
      <c r="A7" s="15" t="s">
        <v>52</v>
      </c>
      <c r="B7" s="16">
        <v>7.0000000000000007E-2</v>
      </c>
      <c r="C7" s="16">
        <v>0.18</v>
      </c>
      <c r="D7" s="16">
        <f t="shared" si="0"/>
        <v>0.10999999999999999</v>
      </c>
    </row>
    <row r="8" spans="1:6" x14ac:dyDescent="0.25">
      <c r="A8" s="15" t="s">
        <v>53</v>
      </c>
      <c r="B8" s="16">
        <v>7.0000000000000007E-2</v>
      </c>
      <c r="C8" s="16">
        <v>0.18</v>
      </c>
      <c r="D8" s="16">
        <f t="shared" si="0"/>
        <v>0.10999999999999999</v>
      </c>
    </row>
    <row r="9" spans="1:6" x14ac:dyDescent="0.25">
      <c r="A9" s="15" t="s">
        <v>54</v>
      </c>
      <c r="B9" s="16">
        <v>7.0000000000000007E-2</v>
      </c>
      <c r="C9" s="16">
        <v>0.17</v>
      </c>
      <c r="D9" s="16">
        <f t="shared" si="0"/>
        <v>0.1</v>
      </c>
    </row>
    <row r="10" spans="1:6" x14ac:dyDescent="0.25">
      <c r="A10" s="15" t="s">
        <v>55</v>
      </c>
      <c r="B10" s="16">
        <v>7.0000000000000007E-2</v>
      </c>
      <c r="C10" s="16">
        <v>0.17</v>
      </c>
      <c r="D10" s="16">
        <f t="shared" si="0"/>
        <v>0.1</v>
      </c>
    </row>
    <row r="11" spans="1:6" x14ac:dyDescent="0.25">
      <c r="A11" s="15" t="s">
        <v>56</v>
      </c>
      <c r="B11" s="16">
        <v>7.0000000000000007E-2</v>
      </c>
      <c r="C11" s="16">
        <v>0.18</v>
      </c>
      <c r="D11" s="16">
        <f t="shared" si="0"/>
        <v>0.10999999999999999</v>
      </c>
    </row>
    <row r="12" spans="1:6" x14ac:dyDescent="0.25">
      <c r="A12" s="15" t="s">
        <v>57</v>
      </c>
      <c r="B12" s="16">
        <v>0.12</v>
      </c>
      <c r="C12" s="16">
        <v>0.18</v>
      </c>
      <c r="D12" s="16">
        <f t="shared" si="0"/>
        <v>0.06</v>
      </c>
    </row>
    <row r="13" spans="1:6" x14ac:dyDescent="0.25">
      <c r="A13" s="15" t="s">
        <v>58</v>
      </c>
      <c r="B13" s="16">
        <v>7.0000000000000007E-2</v>
      </c>
      <c r="C13" s="16">
        <v>0.17</v>
      </c>
      <c r="D13" s="16">
        <f t="shared" si="0"/>
        <v>0.1</v>
      </c>
    </row>
    <row r="14" spans="1:6" x14ac:dyDescent="0.25">
      <c r="A14" s="15" t="s">
        <v>59</v>
      </c>
      <c r="B14" s="16">
        <v>7.0000000000000007E-2</v>
      </c>
      <c r="C14" s="16">
        <v>0.17</v>
      </c>
      <c r="D14" s="16">
        <f t="shared" si="0"/>
        <v>0.1</v>
      </c>
    </row>
    <row r="15" spans="1:6" x14ac:dyDescent="0.25">
      <c r="A15" s="15" t="s">
        <v>60</v>
      </c>
      <c r="B15" s="16">
        <v>7.0000000000000007E-2</v>
      </c>
      <c r="C15" s="16">
        <v>0.17</v>
      </c>
      <c r="D15" s="16">
        <f t="shared" si="0"/>
        <v>0.1</v>
      </c>
    </row>
    <row r="16" spans="1:6" x14ac:dyDescent="0.25">
      <c r="A16" s="15" t="s">
        <v>61</v>
      </c>
      <c r="B16" s="16">
        <v>7.0000000000000007E-2</v>
      </c>
      <c r="C16" s="16">
        <v>0.18</v>
      </c>
      <c r="D16" s="16">
        <f t="shared" si="0"/>
        <v>0.10999999999999999</v>
      </c>
    </row>
    <row r="17" spans="1:4" x14ac:dyDescent="0.25">
      <c r="A17" s="15" t="s">
        <v>62</v>
      </c>
      <c r="B17" s="16">
        <v>7.0000000000000007E-2</v>
      </c>
      <c r="C17" s="16">
        <v>0.18</v>
      </c>
      <c r="D17" s="16">
        <f t="shared" si="0"/>
        <v>0.10999999999999999</v>
      </c>
    </row>
    <row r="18" spans="1:4" x14ac:dyDescent="0.25">
      <c r="A18" s="15" t="s">
        <v>63</v>
      </c>
      <c r="B18" s="16">
        <v>7.0000000000000007E-2</v>
      </c>
      <c r="C18" s="16">
        <v>0.18</v>
      </c>
      <c r="D18" s="16">
        <f t="shared" si="0"/>
        <v>0.10999999999999999</v>
      </c>
    </row>
    <row r="19" spans="1:4" x14ac:dyDescent="0.25">
      <c r="A19" s="15" t="s">
        <v>64</v>
      </c>
      <c r="B19" s="16">
        <v>0.12</v>
      </c>
      <c r="C19" s="16">
        <v>0.18</v>
      </c>
      <c r="D19" s="16">
        <f t="shared" si="0"/>
        <v>0.06</v>
      </c>
    </row>
    <row r="20" spans="1:4" x14ac:dyDescent="0.25">
      <c r="A20" s="15" t="s">
        <v>65</v>
      </c>
      <c r="B20" s="16">
        <v>0.12</v>
      </c>
      <c r="C20" s="16">
        <v>0.2</v>
      </c>
      <c r="D20" s="16">
        <f t="shared" si="0"/>
        <v>8.0000000000000016E-2</v>
      </c>
    </row>
    <row r="21" spans="1:4" x14ac:dyDescent="0.25">
      <c r="A21" s="15" t="s">
        <v>66</v>
      </c>
      <c r="B21" s="16">
        <v>7.0000000000000007E-2</v>
      </c>
      <c r="C21" s="16">
        <v>0.18</v>
      </c>
      <c r="D21" s="16">
        <f t="shared" si="0"/>
        <v>0.10999999999999999</v>
      </c>
    </row>
    <row r="22" spans="1:4" x14ac:dyDescent="0.25">
      <c r="A22" s="15" t="s">
        <v>67</v>
      </c>
      <c r="B22" s="16">
        <v>7.0000000000000007E-2</v>
      </c>
      <c r="C22" s="16">
        <v>0.17499999999999999</v>
      </c>
      <c r="D22" s="16">
        <f t="shared" si="0"/>
        <v>0.10499999999999998</v>
      </c>
    </row>
    <row r="23" spans="1:4" x14ac:dyDescent="0.25">
      <c r="A23" s="15" t="s">
        <v>68</v>
      </c>
      <c r="B23" s="16">
        <v>7.0000000000000007E-2</v>
      </c>
      <c r="C23" s="16">
        <v>0.17</v>
      </c>
      <c r="D23" s="16">
        <f t="shared" si="0"/>
        <v>0.1</v>
      </c>
    </row>
    <row r="24" spans="1:4" x14ac:dyDescent="0.25">
      <c r="A24" s="15" t="s">
        <v>69</v>
      </c>
      <c r="B24" s="16">
        <v>0.18</v>
      </c>
      <c r="C24" s="16">
        <v>0.18</v>
      </c>
      <c r="D24" s="16">
        <f t="shared" si="0"/>
        <v>0</v>
      </c>
    </row>
    <row r="25" spans="1:4" x14ac:dyDescent="0.25">
      <c r="A25" s="15" t="s">
        <v>70</v>
      </c>
      <c r="B25" s="16">
        <v>0.12</v>
      </c>
      <c r="C25" s="16">
        <v>0.17</v>
      </c>
      <c r="D25" s="16">
        <f t="shared" si="0"/>
        <v>5.0000000000000017E-2</v>
      </c>
    </row>
    <row r="26" spans="1:4" x14ac:dyDescent="0.25">
      <c r="A26" s="15" t="s">
        <v>71</v>
      </c>
      <c r="B26" s="16">
        <v>7.0000000000000007E-2</v>
      </c>
      <c r="C26" s="16">
        <v>0.18</v>
      </c>
      <c r="D26" s="16">
        <f t="shared" si="0"/>
        <v>0.10999999999999999</v>
      </c>
    </row>
    <row r="27" spans="1:4" x14ac:dyDescent="0.25">
      <c r="A27" s="15" t="s">
        <v>72</v>
      </c>
      <c r="B27" s="16">
        <v>0.12</v>
      </c>
      <c r="C27" s="16">
        <v>0.18</v>
      </c>
      <c r="D27" s="16">
        <f t="shared" si="0"/>
        <v>0.06</v>
      </c>
    </row>
    <row r="28" spans="1:4" x14ac:dyDescent="0.25">
      <c r="A28" s="15" t="s">
        <v>73</v>
      </c>
      <c r="B28" s="16">
        <v>7.0000000000000007E-2</v>
      </c>
      <c r="C28" s="16">
        <v>0.18</v>
      </c>
      <c r="D28" s="16">
        <f t="shared" si="0"/>
        <v>0.10999999999999999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Calculos de Frete</vt:lpstr>
      <vt:lpstr>ICMS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 Livros</dc:creator>
  <cp:lastModifiedBy>Tag Livros</cp:lastModifiedBy>
  <dcterms:created xsi:type="dcterms:W3CDTF">2019-03-18T12:14:30Z</dcterms:created>
  <dcterms:modified xsi:type="dcterms:W3CDTF">2019-03-18T19:06:49Z</dcterms:modified>
</cp:coreProperties>
</file>