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codeName="ThisWorkbook"/>
  <mc:AlternateContent xmlns:mc="http://schemas.openxmlformats.org/markup-compatibility/2006">
    <mc:Choice Requires="x15">
      <x15ac:absPath xmlns:x15ac="http://schemas.microsoft.com/office/spreadsheetml/2010/11/ac" url="C:\Users\kpess\Dropbox\Git\vanco-auc\"/>
    </mc:Choice>
  </mc:AlternateContent>
  <xr:revisionPtr revIDLastSave="0" documentId="8_{70E596E6-EBC7-4349-A9A9-B5E3D1EB916E}" xr6:coauthVersionLast="45" xr6:coauthVersionMax="45" xr10:uidLastSave="{00000000-0000-0000-0000-000000000000}"/>
  <bookViews>
    <workbookView showHorizontalScroll="0" showVerticalScroll="0" xWindow="2970" yWindow="480" windowWidth="12510" windowHeight="9930" xr2:uid="{00000000-000D-0000-FFFF-FFFF00000000}"/>
  </bookViews>
  <sheets>
    <sheet name="Landing Page" sheetId="2" r:id="rId1"/>
    <sheet name="Patient View" sheetId="8" r:id="rId2"/>
    <sheet name="db" sheetId="1" r:id="rId3"/>
    <sheet name="dbMisc" sheetId="16" r:id="rId4"/>
    <sheet name="dbSite" sheetId="9" r:id="rId5"/>
    <sheet name="MonitoringForm" sheetId="14" state="hidden" r:id="rId6"/>
    <sheet name="Updates" sheetId="4" r:id="rId7"/>
    <sheet name="Quantifi" sheetId="11" state="hidden" r:id="rId8"/>
    <sheet name="dbQ" sheetId="15" state="hidden" r:id="rId9"/>
    <sheet name="Time Log" sheetId="5" state="hidden" r:id="rId10"/>
  </sheets>
  <functionGroups builtInGroupCount="19"/>
  <definedNames>
    <definedName name="Age">'Patient View'!$C$6</definedName>
    <definedName name="BMI">'Patient View'!$C$18</definedName>
    <definedName name="ConsultingPhysician">'Patient View'!$C$11</definedName>
    <definedName name="CrCl">'Patient View'!$C$21</definedName>
    <definedName name="Height">'Patient View'!$C$16</definedName>
    <definedName name="Location">'Patient View'!$C$7</definedName>
    <definedName name="MRN">'Patient View'!$C$4</definedName>
    <definedName name="Name">'Patient View'!$C$5</definedName>
    <definedName name="OtherNephrotoxicDrugs">'Patient View'!$C$24</definedName>
    <definedName name="SCr">'Patient View'!$C$22</definedName>
    <definedName name="SuspectedIndication">'Patient View'!$C$9</definedName>
    <definedName name="TBW_IBW">'Patient View'!$C$19</definedName>
    <definedName name="Weight">'Patient View'!$C$17</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27" i="5" l="1"/>
  <c r="E126" i="5"/>
  <c r="E125" i="5"/>
  <c r="E124" i="5"/>
  <c r="E123" i="5"/>
  <c r="E122" i="5"/>
  <c r="E121" i="5"/>
  <c r="E120" i="5"/>
  <c r="E119" i="5"/>
  <c r="E118" i="5"/>
  <c r="E117" i="5"/>
  <c r="E116" i="5"/>
  <c r="E115" i="5"/>
  <c r="E114" i="5"/>
  <c r="E113" i="5"/>
  <c r="E112" i="5"/>
  <c r="E111" i="5"/>
  <c r="E110" i="5"/>
  <c r="E109" i="5"/>
  <c r="E108" i="5"/>
  <c r="E107" i="5"/>
  <c r="E106" i="5"/>
  <c r="E105" i="5"/>
  <c r="E104" i="5"/>
  <c r="E103" i="5"/>
  <c r="E102" i="5"/>
  <c r="E101" i="5"/>
  <c r="E100" i="5"/>
  <c r="E99" i="5"/>
  <c r="E98" i="5"/>
  <c r="E97" i="5"/>
  <c r="E96" i="5"/>
  <c r="E95" i="5"/>
  <c r="E94" i="5"/>
  <c r="E93" i="5"/>
  <c r="E92" i="5"/>
  <c r="E91" i="5"/>
  <c r="E90" i="5"/>
  <c r="E89" i="5"/>
  <c r="E88" i="5"/>
  <c r="E87" i="5"/>
  <c r="E86" i="5"/>
  <c r="E85" i="5"/>
  <c r="E84" i="5"/>
  <c r="E83" i="5"/>
  <c r="E82" i="5"/>
  <c r="E81" i="5"/>
  <c r="E80" i="5"/>
  <c r="E79" i="5"/>
  <c r="E78" i="5"/>
  <c r="E77" i="5"/>
  <c r="E76" i="5"/>
  <c r="E75" i="5"/>
  <c r="E74" i="5"/>
  <c r="E73" i="5"/>
  <c r="E72" i="5"/>
  <c r="E71" i="5"/>
  <c r="E70" i="5"/>
  <c r="E69" i="5"/>
  <c r="E68" i="5"/>
  <c r="E67" i="5"/>
  <c r="E66" i="5"/>
  <c r="E65" i="5"/>
  <c r="E64" i="5"/>
  <c r="E63" i="5"/>
  <c r="E62" i="5"/>
  <c r="E61" i="5"/>
  <c r="E60" i="5"/>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E21" i="5"/>
  <c r="E20" i="5"/>
  <c r="E19" i="5"/>
  <c r="E18" i="5"/>
  <c r="E17" i="5"/>
  <c r="E16" i="5"/>
  <c r="E15" i="5"/>
  <c r="E14" i="5"/>
  <c r="E13" i="5"/>
  <c r="E12" i="5"/>
  <c r="E11" i="5"/>
  <c r="E10" i="5"/>
  <c r="E9" i="5"/>
  <c r="E8" i="5"/>
  <c r="E7" i="5"/>
  <c r="E6" i="5"/>
  <c r="E5" i="5"/>
  <c r="E4" i="5"/>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A3" i="5"/>
</calcChain>
</file>

<file path=xl/sharedStrings.xml><?xml version="1.0" encoding="utf-8"?>
<sst xmlns="http://schemas.openxmlformats.org/spreadsheetml/2006/main" count="404" uniqueCount="277">
  <si>
    <t>Sepsis</t>
  </si>
  <si>
    <t>MRN</t>
  </si>
  <si>
    <t>Height</t>
  </si>
  <si>
    <t>Weight</t>
  </si>
  <si>
    <t>SCr</t>
  </si>
  <si>
    <t xml:space="preserve"> </t>
  </si>
  <si>
    <t>"Tr</t>
  </si>
  <si>
    <t xml:space="preserve"> "P</t>
  </si>
  <si>
    <t>1250mg q12h (14.2 mg/kg) over 1.25 hrs</t>
  </si>
  <si>
    <t>12/17/2019 2:00:00 PM</t>
  </si>
  <si>
    <t>2000mg (22.7 mg/kg) over 2 hrs</t>
  </si>
  <si>
    <t>2000 mg  (22.7 mg/kg)</t>
  </si>
  <si>
    <t>2200 mg</t>
  </si>
  <si>
    <t>2000 mg</t>
  </si>
  <si>
    <t>25 mg/kg</t>
  </si>
  <si>
    <t>AUC/MIC &gt; 400, &lt; 600</t>
  </si>
  <si>
    <t>Larry Bush</t>
  </si>
  <si>
    <t>CLVanco, Bauer</t>
  </si>
  <si>
    <t>Site</t>
  </si>
  <si>
    <t>Wellington Regional Medical Center</t>
  </si>
  <si>
    <t>LoadDosing</t>
  </si>
  <si>
    <t>LoadMaxDose</t>
  </si>
  <si>
    <t>InfusionRate</t>
  </si>
  <si>
    <t>Load Dose</t>
  </si>
  <si>
    <t>Updated "Load" patient combobox to have the 1st column of 45pts.  It now looks like MRN number fits, for 8 numbers, before, the last number was not showing.</t>
  </si>
  <si>
    <t>Programmed logic for Date and Time textboxes.  Researched user-interface design for date input.  Used regular expressions to allow for different ways to entering data (with or without special characters).  Tested multiple different color combinations for giving visual representation of a valid date.  Generalized code by using MSForms.TextBox objects and refactored to common functions commonBeforeUpdate() and commonEnter().  Programmed logic and color manipulation into common functions.</t>
  </si>
  <si>
    <t>Added almost "one-stop shop" for editting patient variables.  The "Edit" button is now functional on Patient List.  The darker grey box in the bottom left allows you load other patients while you're in the edit view.  The "Clear" button clears out all the values.  "Exit" returns to the previous view.  "Save" updates any changes into the patient with that MRN back to the database worksheet.</t>
  </si>
  <si>
    <t>Updated UserForm_Terminate() event to toggle back to LandingPage after userform is unloaded.</t>
  </si>
  <si>
    <t xml:space="preserve">Updated Workbook.Open() event.  Defaulted view settings.  No scrollbars, no formula bar, no headings, minimized ribbon, application width and size, and location.  </t>
  </si>
  <si>
    <t>Addressed 'feedback' requests from Anya.  13 different feedback requests</t>
  </si>
  <si>
    <t>Conference Call</t>
  </si>
  <si>
    <t>Added an interactive label and interactive userform to view initial calculation steps.  Tried to reference literature / presentation for derivation and steps of trapezoid method.</t>
  </si>
  <si>
    <t>Added a "Quick Add" button, where it just includes the patient information.  I was thinking about adding a "Quick Load" button as well, so there would be options for quick access to functionality.</t>
  </si>
  <si>
    <t>Worked on a tool to "Edit", "Delete", "Discharge pt", or "Discontinue Med" options for patients.  Added a userform to list patients.  Ultimately, wanted to have a "checkbox" toggle to allow pharmacist to toggle between active and inactive patients.</t>
  </si>
  <si>
    <t xml:space="preserve">Updated Chart .. 1st: Took away gridlines; instead; added a secondary axis, and created vertical lines at the start of the next day.  Also added a line at the start of graph.  Labeled the lines in the date format "m/dd".  Took away "m/dd" format from the x-axis, so now it is in "hh:mm" format.  Updated time between x-axis major gridlines.  Tried different options, but I ended up with horizontal time labels, with less values, and just a little bit of whitespace between times.  Tried to keep times as rounded hours. 2nd: Added "Peak" and "Trough" lines to graph.  Worked on adding the lines and datalabels in a test workbook, and then transferred over to main .xlsm file.  Tried different layouts, colors, transparencies.  Ended up with transparency of line being ~90%, but datalabels for both "Peak"/"Trough"s and DayTime labels as being bold.  Ended up with using a different colored line to bring attention to Label.  Added a 'checkbox' for peak time, which will serve a "True/False" value for whether or not the pharmacist decides to include a peak in the therapy or not.  Updated database to include "Scheduled Peak", "Scheduled Trough", "Interval" to database, and tried to update values accordingly.  Since Load Dose and Maintenance Dose Time are adjustable in page, tried to update values and also load values on initialization accordingly.  Added logic in "Peak" and "Trough" label to keep track of which dose the patient is receiving. 3rd: Added "target" 'combobox' in Maintenance Dose table to allow the pharmacist to target different values.  Added "AUC/MIC &gt; 400, AUC/MIC &gt; 400, &lt;600, AUC &gt; 600, &lt;750 (CNS), trough 15-20, trough 10-20."  These options can be edited, but it seemed like some of the feedback was to have a target or guidance on what to target when dosing.  4th: Updated Progress Note to try to include new information. </t>
  </si>
  <si>
    <t>Updated the "FillInData" subroutine, so that when a patient is loaded, the form connects and makes visible more information relevant to what you already know about the patient.</t>
  </si>
  <si>
    <t>Troubleshooted graph in userform.  By default, it would try to find series in current region, decided to create the graph, delete series, then add the series that I wanted to be graphed.  Deleted legend.  Legend may be useful in the future.</t>
  </si>
  <si>
    <t xml:space="preserve">Updated Load Dose and Maintenance dose variable names:  LDDose "1500" LDTinf "1.5" LDTime "11/14 10:00".  Added the variables to the database so that I can connect them to Post-Levels userform.  </t>
  </si>
  <si>
    <t>Added Concentration Curve.  Connected Load Dose and Maintenance Dose with graph, bottom labels.  Defaulted infusion times based on Alaris Pump.  Created Time frame combo box to allow pharmacist to see different time frames for Concentration Curve</t>
  </si>
  <si>
    <t>Worked on graphing concentration curve.  Started with 1 dose, then went to 2 doses.  Refactored to work with variables.  Refactored to work with 2-dimensional array for concentrations.  Worked on adding graph to userform.</t>
  </si>
  <si>
    <t>Added "toggle" functionality to maintenance dose table.  Defaulted to "hiding AUC/MIC values &lt; 300 or &gt;800" and showing "Estimated Troughs"</t>
  </si>
  <si>
    <t>Added MIC comboBox to maintenance table.  Added cmbMIC_change event on comboBox, so that when value changed, the maintenance table would update.  Troubleshooted, on initialization, change event was being called without required information having been initialized, created Boolean to turn off change event during initialization.  Afterwards, change event becomes active.</t>
  </si>
  <si>
    <t>Decided to activate "PatientsDatabase" worksheet on 'NewConsult' initialization, so that function calls will assume the database worksheet when being called.  Simplified code, but may introduce reference errors to 'ws' calls.</t>
  </si>
  <si>
    <t>Added InfusionRates as a collection with default Alaris Pump settings</t>
  </si>
  <si>
    <t xml:space="preserve">Noticed 'Consulting Physician' and 'Suspected Indication' labels in top right didn't set on Load.  Fixed in FillData function.  </t>
  </si>
  <si>
    <t>Progress Note feature - created Progress Note tab, set up label and textbox.  Created subroutine to set Progress Note with relevant information.  Updated maintenance buttons to include setting Progress Note.</t>
  </si>
  <si>
    <t>Updated CrCl calculation.  After refactoring code to use a Collection, the AdjBW button broke.  I feel like I fixed it.  Also, added 'TBW', 'IBW', 'AdjBW', and "Weight Used' to pt object.  Tried to test to make sure buttons and labels worked as expected.</t>
  </si>
  <si>
    <t>Added code so when the workbook open, it always navigates to the "Landing Page"</t>
  </si>
  <si>
    <t>Mon, 11/18 4:49 PM</t>
  </si>
  <si>
    <t>Set up update form to log updates, also time spent</t>
  </si>
  <si>
    <t>Mon, 11/18 4:26 PM</t>
  </si>
  <si>
    <t>Conference call</t>
  </si>
  <si>
    <t>Mon, 11/18 3:00 PM</t>
  </si>
  <si>
    <t>Update</t>
  </si>
  <si>
    <t>Date/Time</t>
  </si>
  <si>
    <t>Updates</t>
  </si>
  <si>
    <t>180 min</t>
  </si>
  <si>
    <t>1 min</t>
  </si>
  <si>
    <t>15 min</t>
  </si>
  <si>
    <t>120 min</t>
  </si>
  <si>
    <t>30 min</t>
  </si>
  <si>
    <t>20 min</t>
  </si>
  <si>
    <t>240 min</t>
  </si>
  <si>
    <t>5 min</t>
  </si>
  <si>
    <t>10 min</t>
  </si>
  <si>
    <t>Searched for Application.UserName function, added to hide 'Time Log' page based on who was using file.</t>
  </si>
  <si>
    <t>4 min</t>
  </si>
  <si>
    <t>2 min</t>
  </si>
  <si>
    <t>Mon,  11/18 3:00 PM</t>
  </si>
  <si>
    <t>Time Spent</t>
  </si>
  <si>
    <t>Updated buttons on Maintenance dose table in 'New Consult' Userform.  Wrote the generic sub Q that took dose strength and tau or frequency.  With that, called 'setProperty' funciton on pt.md (patient's maintenance dose object), used site settings' default infusionRate to calculate infusion time.  With that information, updated maintenance dose table.  At the end of function, once the pharmacist click's a button, it will update the maintenance dose frame and label in the bottom left and then setFocus on the "next" button on the bottom right.</t>
  </si>
  <si>
    <t xml:space="preserve">Rewrote pretty much all of the code this past week, the project was becoming to complex for functional programming, so I switched to an "object-oriented" programming design.  I created custom classes that model the properties and methods we needed to display and use information throughout the course of the calculator.  The main class is a PatientClass, who's object contains some more custom classes.  A PatientIdentifiers class contains the patient's MRN, Last Name, First Name, Location, etc.. as properties.  For methods, I created convenience and other methods to read and write what was needed from that class.  In the calculator, I create an instance of a 'PatientClass' named "pt." In each "pt," I created an instance of a PatientIdentifiers class called "id."  To access the propert MRN fromt the patient, Visual Basic uses 'dot' notation, so can access the property using the 'pt.id.MRN' syntax.  Along with a PatientIdentifiers class, a patient object also contains a PatientCharacteristicsClass, which is instantiated as 'char' in the code.  The PatientCharacteristicsClass contains properties like Height, Weight, Age, Gender.  With that information, I use the methods to allow me to extract all the different dependent information that may be needed, such as BMI, IBW.  There are other methods to allow easier writing of variables with methods that convert pounds to kilograms and height from inches to centimeters.  There are also "Yes/No" or boolean questions like is the patient's TBW/IBW &gt; 120%.  This allows for the obesity check during the emperic dosing and calculation of a more accurate CrCl during the Cockcroft-Gault equation.  After patient characteristics, a LoadingDoseClass was added that contained a custom class called Dose as well as other information about the Loading Dose such as the dosing (ie, 25mg/kg or 20mg/kg used during the calculation) as well as the maxdose (ie, 2000mg or 3000mg).  For each custom DoseClass, the properties for each dose include now a strength, an infusion time, a 'scheduledAt' date, and an "administeredAt" date data type.  After the loading dose, I wrote the "PopulationPKParametersClass", which is instatiated in the calculator as pkpop, which includes the 'equation-used' (ie, Matzke, Crass) and Vd equation used (ie. 0.65 L/kg).  I created a similar class for the patient-specific paramaters in the PostLevels userform, named PatientPKParametersClass, or instantiated pkpt, which takes in the Ke value and Vd from the patient's lab levels and doses administered data to calculate patient-specific PK parameters for the patient.  The same process for creating a maintenance dose table was used in the PostLevels userform using the patient-specific PK parameters instead of the population-estimated PK parameters that were used in the NewConsult or emperic-dosing userform.  During this process, there was a good amount of time spent debugging and making sure all the sections worked as expected.  A reason for the development to take a while was that I started to realize that for each section of the calculator, if we were to keep the feature of creating, saving, and loading patients, there were going to have be associated sections for each that was dedicated to saving the information first to the patient object, and then be able to write the information to the database.  There would also have to be a section to read the information back to the patient object.  And, once the information was read, a section dedicated to updating the user-interface with the information that we already knew about the patient.  Or systematically 1.) Write information to pt object 2.) Write pt object to database 3.) Read information from database to pt object 4.) Read information from pt object to user-interface or userform.  In each section, while writing, I could have made an error, so I had to try to edit and rewrite each section to make sure the calculator worked as expected.  In a related note, we received feedback on features and also information that was displayed in the calculator, and that feedback was received and incorporated into the the latest version.  For example, the team decided to only leave the "Matze and Crass" equation for the population-estimated PK CLVanco equation.  Also, there was a request to allow for both 'hrs' and 'min' to be used while inputing information about the load dose.  Since the project has a good amount of complexity, I feel it was necessary to update the programming approach to an object-oriented design, even though it took a while and I was forced to rewrite most of the code.  Now, the calculator is more robust and easier to maintain.  The work was spread out of over a week, and I spent a good amount of time working on the project.  </t>
  </si>
  <si>
    <t>600 min</t>
  </si>
  <si>
    <t>Name</t>
  </si>
  <si>
    <t>Age</t>
  </si>
  <si>
    <t>Location</t>
  </si>
  <si>
    <t>Indication</t>
  </si>
  <si>
    <t>Day of Therapy</t>
  </si>
  <si>
    <t>Physician</t>
  </si>
  <si>
    <t>Culture</t>
  </si>
  <si>
    <t>MIC</t>
  </si>
  <si>
    <t>Ht</t>
  </si>
  <si>
    <t>Wt</t>
  </si>
  <si>
    <t>BMI</t>
  </si>
  <si>
    <t>TBW/IBW</t>
  </si>
  <si>
    <t>CrCl</t>
  </si>
  <si>
    <t>Other Nephrotoxic Drugs</t>
  </si>
  <si>
    <t>Added “Ft” textbox to “in” option and updated relevant behavior</t>
  </si>
  <si>
    <t>InfusionTimeAddition</t>
  </si>
  <si>
    <t>2,000 mg</t>
  </si>
  <si>
    <t>n/a</t>
  </si>
  <si>
    <t>George Washington</t>
  </si>
  <si>
    <t>20 mg/kg</t>
  </si>
  <si>
    <t>3,000 mg</t>
  </si>
  <si>
    <t>600 mg/hr</t>
  </si>
  <si>
    <t>Updated button click event for "Patient View" button on landing page.   In patient view, worked on associated behavior for toggling through patients</t>
  </si>
  <si>
    <t>Updated SiteSettings userform and behavior. Reworked SiteSettings database, and went through read/writing (database &lt;-&gt; SiteSettingsCollection &lt;-&gt; SiteSetting Userform)</t>
  </si>
  <si>
    <t>60 min</t>
  </si>
  <si>
    <t>Cerner (Default)</t>
  </si>
  <si>
    <t>1000 mg/hr</t>
  </si>
  <si>
    <t>Identifiers</t>
  </si>
  <si>
    <t>Diagnosis</t>
  </si>
  <si>
    <t>Characteristics</t>
  </si>
  <si>
    <t>Maintenance Dose</t>
  </si>
  <si>
    <t>C1</t>
  </si>
  <si>
    <t>C1Date</t>
  </si>
  <si>
    <t>C2</t>
  </si>
  <si>
    <t>C2Date</t>
  </si>
  <si>
    <t>LastName</t>
  </si>
  <si>
    <t>FirstName</t>
  </si>
  <si>
    <t>Room</t>
  </si>
  <si>
    <t>Bed</t>
  </si>
  <si>
    <t>Gender</t>
  </si>
  <si>
    <t>ConsultingPhysician</t>
  </si>
  <si>
    <t>BUN</t>
  </si>
  <si>
    <t>ManuallyEnteredCrCl</t>
  </si>
  <si>
    <t>OtherNephrotoxicDrugs</t>
  </si>
  <si>
    <t>RoundedUpSCr</t>
  </si>
  <si>
    <t>UseAdjBW</t>
  </si>
  <si>
    <t>CLVancoEquationUsed</t>
  </si>
  <si>
    <t>SCrDate</t>
  </si>
  <si>
    <t>LDScheduledAt</t>
  </si>
  <si>
    <t>LDAdministeredAt</t>
  </si>
  <si>
    <t>MDScheduledAt</t>
  </si>
  <si>
    <t>MDAdministeredAt</t>
  </si>
  <si>
    <t>LDTinf</t>
  </si>
  <si>
    <t>MDTinf</t>
  </si>
  <si>
    <t>LevelStrategy</t>
  </si>
  <si>
    <t>Interval</t>
  </si>
  <si>
    <t xml:space="preserve">Comments: </t>
  </si>
  <si>
    <t>[  ] Action on culture information if applicable</t>
  </si>
  <si>
    <t>[  ] MRSA PCR follow up if applicable</t>
  </si>
  <si>
    <t xml:space="preserve">Evaluate for de-escalation </t>
  </si>
  <si>
    <t xml:space="preserve">Nasal MRSA PCR (  ) Positive (  ) Negative                                             Date: ______                         Blood culture organism(s): ________________________ ( ) final       Date: ______ Resp culture; organism(s): _________________________ ( ) final      Date: ______ Other: _______; organism(s): _______________________ ( ) final      Date: ______ </t>
  </si>
  <si>
    <t>Culture &amp; Sensitivity results / MRSA PCR results for respiratory and sepsis indications:</t>
  </si>
  <si>
    <t>Procalcitonin</t>
  </si>
  <si>
    <t xml:space="preserve"> WBC </t>
  </si>
  <si>
    <t xml:space="preserve"> CrCl estimate (ml/min)</t>
  </si>
  <si>
    <t xml:space="preserve"> BUN (daily for adults)</t>
  </si>
  <si>
    <t xml:space="preserve"> SCr (daily for adults)</t>
  </si>
  <si>
    <t xml:space="preserve"> Trough Level Ordered for:        (date/time)</t>
  </si>
  <si>
    <t xml:space="preserve"> Trough Level/Time Drawn</t>
  </si>
  <si>
    <t xml:space="preserve"> Labs</t>
  </si>
  <si>
    <t>Vancomycin Monitoring Form</t>
  </si>
  <si>
    <r>
      <t>Other nephrotoxic drugs:</t>
    </r>
    <r>
      <rPr>
        <b/>
        <sz val="8"/>
        <rFont val="Calibri"/>
        <family val="2"/>
        <scheme val="minor"/>
      </rPr>
      <t xml:space="preserve"> NSAIDs, ACE Inhibitor, diuretics, pip/tazo,  vasopressors, etc. </t>
    </r>
  </si>
  <si>
    <t xml:space="preserve"> Day of Therapy /Date</t>
  </si>
  <si>
    <t>Target</t>
  </si>
  <si>
    <t>"Create Monitoring Form" feature added.  Took a while to get top section graphically situated (aligning objects).  Programmed both the labels and the dynamic patient data part.  Worked with trying to keep the interface in the shape of a 8.5 x 11 in letter.</t>
  </si>
  <si>
    <t>Attended conference call on 2/10 and 2/17</t>
  </si>
  <si>
    <t>Added back functionality for concentration graph to "NewConsult" userform.  Reconnected variables with patient object. Reworked the pts collection.  Decided to switch from a "Collections" object to a "Dictionary" object.  Dictionary object allows for a better intuitive calling of patients by their key or MRN.  Also, dictionary objects are really quick at accessing a specific patient from a group.</t>
  </si>
  <si>
    <t>Kidney Function</t>
  </si>
  <si>
    <t>PK - Population</t>
  </si>
  <si>
    <t>PK - Patient Specific</t>
  </si>
  <si>
    <t>Note</t>
  </si>
  <si>
    <t>Entered</t>
  </si>
  <si>
    <t>ConsultType</t>
  </si>
  <si>
    <t>NextLevel</t>
  </si>
  <si>
    <t>Worked on recognizing vanco trough / vanco random times from data using regular expression.  Updated new pt.id.NextLevel property.  Worked on getting value to read from pt object to database (reset database headers, column length, adjusted numberformat), from the db to the pt object when loading (setProperty).</t>
  </si>
  <si>
    <t>Ke</t>
  </si>
  <si>
    <t>Vd</t>
  </si>
  <si>
    <t>PeakQ</t>
  </si>
  <si>
    <t>&lt;===</t>
  </si>
  <si>
    <t>DoseDate</t>
  </si>
  <si>
    <t>SuspectedIndications</t>
  </si>
  <si>
    <t>Dosing</t>
  </si>
  <si>
    <t>MaxDose</t>
  </si>
  <si>
    <t>GivenQ</t>
  </si>
  <si>
    <t>LDStrength</t>
  </si>
  <si>
    <t>MDStrength</t>
  </si>
  <si>
    <t>MDTau</t>
  </si>
  <si>
    <t>Vd_kg</t>
  </si>
  <si>
    <t>Labs</t>
  </si>
  <si>
    <t>peakQ</t>
  </si>
  <si>
    <t>peakDate</t>
  </si>
  <si>
    <t>troughQ</t>
  </si>
  <si>
    <t>troughDate</t>
  </si>
  <si>
    <t>Skin soft tissue infection</t>
  </si>
  <si>
    <t>Pneumonia</t>
  </si>
  <si>
    <t>Bacteremia</t>
  </si>
  <si>
    <t>Osteomyelitis</t>
  </si>
  <si>
    <t>Meningitis</t>
  </si>
  <si>
    <t>Intra-abdominal</t>
  </si>
  <si>
    <t>Urinary Tract Infection*</t>
  </si>
  <si>
    <t>Suspected Infections</t>
  </si>
  <si>
    <t>Non-MRSA Infection*</t>
  </si>
  <si>
    <t>PNA</t>
  </si>
  <si>
    <t>UTI*</t>
  </si>
  <si>
    <t>SSTI</t>
  </si>
  <si>
    <t>Matzke</t>
  </si>
  <si>
    <t>Infusion Rates</t>
  </si>
  <si>
    <t>750 mg/hr</t>
  </si>
  <si>
    <t>GlobalRPh</t>
  </si>
  <si>
    <t>Custom</t>
  </si>
  <si>
    <t>Cerner Rate</t>
  </si>
  <si>
    <t>Less side effects</t>
  </si>
  <si>
    <t>Vd Estimates</t>
  </si>
  <si>
    <t>0.5 - 0.6</t>
  </si>
  <si>
    <t>0.4 - 0.6</t>
  </si>
  <si>
    <t>0.7 - 0.85</t>
  </si>
  <si>
    <t>0.7 - 0.75</t>
  </si>
  <si>
    <t>Normal</t>
  </si>
  <si>
    <t>Description</t>
  </si>
  <si>
    <t>Dehydrated</t>
  </si>
  <si>
    <t>Obese</t>
  </si>
  <si>
    <t>Overhydrated / Cystic Fibrosis</t>
  </si>
  <si>
    <t>Septic Shock / ICU / Trauma / ESRD</t>
  </si>
  <si>
    <t>Post-partum &lt; 48 hrs / Pregnant in 3rd trimester</t>
  </si>
  <si>
    <t>CLVanco Estimates</t>
  </si>
  <si>
    <t>Population</t>
  </si>
  <si>
    <t>Crass</t>
  </si>
  <si>
    <t>Normal Weight</t>
  </si>
  <si>
    <t>Obese Patients</t>
  </si>
  <si>
    <t>Updated dropdowns in "NewConsult" to initialize with "RowSource" instead of hard-coded during 'Initialize' event.</t>
  </si>
  <si>
    <t>Added infusion times to "Maintenance Dose" table.  Also, tried to add a 'Custom' infusion time scheme from 'Global RPh'</t>
  </si>
  <si>
    <t>ManuallyEnteredQ</t>
  </si>
  <si>
    <t>Have been working on separating PHI (Personal Health Information) from Excel file / calculator.  Had to spend a good amount of time learning about Microsoft Access VBA programming.  Took a while to test/debug, but I feel like I've made progress and there is now an option for the calculator to create a new Access Database named "db.accdb" (if not already available).  The script makes sure that all of the "Fields" are variables that the calculator needs are available on running. I have been going through each custom class "Identifiers", "Characteristics", "Diagnoses", "LoadDoses", "PopulationParameters", etc and writing the relevant code to be able to read/write to and from the Access Database.  Also, updated the code in "New Consult" next button click to only update the relevant "Table" in Access database when clicked -&gt; "ncBtnClicks.Next_()"</t>
  </si>
  <si>
    <t>300 min</t>
  </si>
  <si>
    <t>Doses</t>
  </si>
  <si>
    <t>Discharged</t>
  </si>
  <si>
    <t>Med Discontinued</t>
  </si>
  <si>
    <t>Patient Statuses</t>
  </si>
  <si>
    <t>Dose Options</t>
  </si>
  <si>
    <t>AUC/MIC &gt; 400</t>
  </si>
  <si>
    <t>AUC/MIC range 400-600</t>
  </si>
  <si>
    <t>trough range 15-20</t>
  </si>
  <si>
    <t>trough range 10-20</t>
  </si>
  <si>
    <t>trough range 10-15</t>
  </si>
  <si>
    <t>&gt;/=1.0</t>
  </si>
  <si>
    <t>0.1 - 1.0</t>
  </si>
  <si>
    <t>"Trough"</t>
  </si>
  <si>
    <t>"Peak"</t>
  </si>
  <si>
    <t>Max Dose</t>
  </si>
  <si>
    <t>2,500 mg</t>
  </si>
  <si>
    <t>Sepsis (Unknown Source)</t>
  </si>
  <si>
    <t xml:space="preserve"> Peak Level/Time Drawn</t>
  </si>
  <si>
    <t xml:space="preserve"> Peak Level Ordered for:        (date/time)</t>
  </si>
  <si>
    <t xml:space="preserve"> AUC</t>
  </si>
  <si>
    <t xml:space="preserve"> Population Estimate</t>
  </si>
  <si>
    <t xml:space="preserve"> Patient-Specific</t>
  </si>
  <si>
    <t xml:space="preserve"> Levels</t>
  </si>
  <si>
    <t xml:space="preserve"> Administration times per MAR</t>
  </si>
  <si>
    <t xml:space="preserve"> Total Daily Dose (TDD)</t>
  </si>
  <si>
    <t xml:space="preserve"> Maintenance dose</t>
  </si>
  <si>
    <t>Day 1_x000D_
12/30</t>
  </si>
  <si>
    <t>Day 2_x000D_
12/31</t>
  </si>
  <si>
    <t>Day 3_x000D_
1/01</t>
  </si>
  <si>
    <t>Day 4_x000D_
1/02</t>
  </si>
  <si>
    <t>Day 5_x000D_
1/03</t>
  </si>
  <si>
    <t>Day 6_x000D_
1/04</t>
  </si>
  <si>
    <t>Day 7_x000D_
1/05</t>
  </si>
  <si>
    <t>2W 214</t>
  </si>
  <si>
    <t>Dr. John Jones</t>
  </si>
  <si>
    <t>Smith, Jane</t>
  </si>
  <si>
    <t>41 F</t>
  </si>
  <si>
    <t>157 cm</t>
  </si>
  <si>
    <t>88.9 kg</t>
  </si>
  <si>
    <t>152.8 mL/min</t>
  </si>
  <si>
    <t>0.5 mg/dL</t>
  </si>
  <si>
    <t>Working on automatically updating filename with version and date</t>
  </si>
  <si>
    <t>I think I got the automated file saving to work with version number and date</t>
  </si>
  <si>
    <t>Trying to figure out why UpdateForm.Show is coming up twice</t>
  </si>
  <si>
    <t>When I update to a new version number, trying to get it to delete/kill old file</t>
  </si>
  <si>
    <t>Went with format "mmm-dd" to see if I like that better for filename</t>
  </si>
  <si>
    <t>"Worked on rewriting the automatic version updating form.  I've got it so there's 3 buttons when I try to save, allowing me to increment a normal update, a big update, or just to save."</t>
  </si>
  <si>
    <t>Starting to feel good about changes made to PostLevels userform in guidance for half-life check.  Want to get feedback about changes in next meeting.</t>
  </si>
  <si>
    <t>Worked on adding switchPKParms button to MDtable userform.  Wrote code to switch from the table using population-based to patient-specific or vice versa.</t>
  </si>
  <si>
    <t>finished debugging and testing btnswitch on mdtable.  Seems to be working.  Updated documention.</t>
  </si>
  <si>
    <t>Active</t>
  </si>
  <si>
    <t>Deceased</t>
  </si>
  <si>
    <t>wireframed the patients database ui in Balsamiq (15 min).  Added user interface controls to 'uf_PatientsDatabase' userform in project (20 min)</t>
  </si>
  <si>
    <t>35 min</t>
  </si>
  <si>
    <t>Updating regex on version number.. there was a small bug where it wasn't catching two digits numbers, switching from '?' character to '+' to catch both digits</t>
  </si>
  <si>
    <t>Worked on the functionality of the "Change status to"  dropdown in Patient List userform.  I changed the icon to reduce (-) so hopefullly it prompts the pharmacist you have to select a valid status.  Changed "MatchRequired" property to true, so if the pharmacist types in a non-status, it will force the pharmacist to use one of the available status types.  Status types of now are: 'Active', 'Med discontinued', 'Discharged', 'Deceased'.  Added 'Select' as default value, so that pharmacist will know to 'Select' vs type in an option.</t>
  </si>
  <si>
    <t>Worked on the functionality of the 'Change status to'  dropdown in Patient List userform.  I changed the icon to reduce '-' so hopefullly it prompts the pharmacist you have to select a valid status.  Changed 'MatchRequired' property to true, so if the pharmacist types in a non-status, it will force the pharmacist to use one of the available status types.  Status types of now are:  'Active', 'Med discontinued', 'Discharged', 'Deceased'.  Added 'Select' as default value, so that pharmacist will know to 'Select' vs type in an option.</t>
  </si>
  <si>
    <t>Troubleshooted and updated 'getSQLString' function in 'PatientsDatabase' to select patients based on which statuses are selected.  Updated code to be more dynamic using for loop instead of hard coding the different possibilities. Tested and worked great!</t>
  </si>
  <si>
    <t>Updated 'cmbLoad' comboboxes in 'NewConsult' and 'PostLevels' to only show patients who's status is 'Active'</t>
  </si>
  <si>
    <t>Working on convenience .. Added button to Vd.. and about to add same button to Ke on 'New Consult.'  Also, tried to troubleshoot and take out any place where patient info is sent to db.  Hid 'Monitoring Form'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</si>
</sst>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d"/>
    <numFmt numFmtId="165" formatCode="ddd\,\ mm/dd\ h:mm\ AM/PM"/>
    <numFmt numFmtId="166" formatCode="h:\o\o"/>
    <numFmt numFmtId="167" formatCode="m/d"/>
  </numFmts>
  <fonts count="22" x14ac:knownFonts="1">
    <font>
      <sz val="11"/>
      <color theme="1"/>
      <name val="Calibri"/>
      <family val="2"/>
      <scheme val="minor"/>
    </font>
    <font>
      <b/>
      <sz val="11"/>
      <color theme="1"/>
      <name val="Calibri"/>
      <family val="2"/>
      <scheme val="minor"/>
    </font>
    <font>
      <sz val="8"/>
      <name val="Calibri"/>
      <family val="2"/>
      <scheme val="minor"/>
    </font>
    <font>
      <sz val="11"/>
      <color theme="0" tint="-0.34998626667073579"/>
      <name val="Calibri"/>
      <family val="2"/>
      <scheme val="minor"/>
    </font>
    <font>
      <b/>
      <i/>
      <sz val="11"/>
      <color theme="1"/>
      <name val="Calibri"/>
      <family val="2"/>
      <scheme val="minor"/>
    </font>
    <font>
      <b/>
      <sz val="10"/>
      <name val="Arial"/>
      <family val="2"/>
    </font>
    <font>
      <sz val="8.5"/>
      <color theme="1"/>
      <name val="Calibri"/>
      <family val="2"/>
      <scheme val="minor"/>
    </font>
    <font>
      <sz val="10"/>
      <color theme="1"/>
      <name val="Calibri"/>
      <family val="2"/>
      <scheme val="minor"/>
    </font>
    <font>
      <b/>
      <sz val="12"/>
      <name val="Arial"/>
      <family val="2"/>
    </font>
    <font>
      <b/>
      <sz val="14"/>
      <name val="Arial"/>
      <family val="2"/>
    </font>
    <font>
      <b/>
      <sz val="16"/>
      <name val="Arial"/>
      <family val="2"/>
    </font>
    <font>
      <b/>
      <sz val="11"/>
      <name val="Calibri"/>
      <family val="2"/>
      <scheme val="minor"/>
    </font>
    <font>
      <b/>
      <sz val="10"/>
      <name val="Calibri"/>
      <family val="2"/>
      <scheme val="minor"/>
    </font>
    <font>
      <b/>
      <sz val="8"/>
      <name val="Calibri"/>
      <family val="2"/>
      <scheme val="minor"/>
    </font>
    <font>
      <sz val="10"/>
      <color indexed="8"/>
      <name val="Calibri"/>
      <family val="2"/>
      <scheme val="minor"/>
    </font>
    <font>
      <sz val="8"/>
      <color rgb="FF000000"/>
      <name val="Segoe UI"/>
      <family val="2"/>
    </font>
    <font>
      <b/>
      <sz val="11"/>
      <color theme="0"/>
      <name val="Calibri"/>
      <family val="2"/>
      <scheme val="minor"/>
    </font>
    <font>
      <sz val="11"/>
      <color rgb="FF000000"/>
      <name val="Calibri"/>
      <family val="2"/>
    </font>
    <font>
      <b/>
      <sz val="11"/>
      <color rgb="FF000000"/>
      <name val="Calibri"/>
      <family val="2"/>
    </font>
    <font>
      <sz val="11"/>
      <color theme="1"/>
      <name val="Calibri"/>
      <family val="2"/>
      <scheme val="minor"/>
    </font>
    <font>
      <sz val="10"/>
      <color rgb="FF000000"/>
      <name val="Calibri"/>
      <family val="2"/>
    </font>
    <font>
      <sz val="8"/>
      <color theme="1"/>
      <name val="Calibri"/>
      <family val="2"/>
      <scheme val="minor"/>
    </font>
  </fonts>
  <fills count="18">
    <fill>
      <patternFill patternType="none"/>
    </fill>
    <fill>
      <patternFill patternType="gray125"/>
    </fill>
    <fill>
      <patternFill patternType="solid">
        <fgColor theme="0" tint="-0.34998626667073579"/>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0D388"/>
        <bgColor indexed="64"/>
      </patternFill>
    </fill>
    <fill>
      <patternFill patternType="solid">
        <fgColor rgb="FFC9DCDB"/>
        <bgColor indexed="64"/>
      </patternFill>
    </fill>
    <fill>
      <patternFill patternType="solid">
        <fgColor rgb="FFDECBCC"/>
        <bgColor indexed="64"/>
      </patternFill>
    </fill>
    <fill>
      <patternFill patternType="solid">
        <fgColor rgb="FFD9D9D9"/>
        <bgColor indexed="64"/>
      </patternFill>
    </fill>
    <fill>
      <patternFill patternType="solid">
        <fgColor rgb="FFBDC6B5"/>
        <bgColor indexed="64"/>
      </patternFill>
    </fill>
    <fill>
      <patternFill patternType="solid">
        <fgColor rgb="FFCEB3B4"/>
        <bgColor indexed="64"/>
      </patternFill>
    </fill>
    <fill>
      <patternFill patternType="solid">
        <fgColor rgb="FFF9F2E8"/>
        <bgColor indexed="64"/>
      </patternFill>
    </fill>
    <fill>
      <patternFill patternType="solid">
        <fgColor rgb="FFBFBFBF"/>
        <bgColor indexed="64"/>
      </patternFill>
    </fill>
    <fill>
      <patternFill patternType="solid">
        <fgColor theme="4"/>
        <bgColor theme="4"/>
      </patternFill>
    </fill>
    <fill>
      <patternFill patternType="solid">
        <fgColor theme="3" tint="0.749992370372631"/>
        <bgColor indexed="64"/>
      </patternFill>
    </fill>
    <fill>
      <patternFill patternType="solid">
        <fgColor rgb="FFFFFF00"/>
        <bgColor indexed="64"/>
      </patternFill>
    </fill>
    <fill>
      <patternFill patternType="solid">
        <fgColor theme="0"/>
        <bgColor indexed="64"/>
      </patternFill>
    </fill>
  </fills>
  <borders count="45">
    <border>
      <left/>
      <right/>
      <top/>
      <bottom/>
      <diagonal/>
    </border>
    <border>
      <left style="thin">
        <color indexed="64"/>
      </left>
      <right/>
      <top/>
      <bottom/>
      <diagonal/>
    </border>
    <border>
      <left/>
      <right style="thin">
        <color indexed="64"/>
      </right>
      <top/>
      <bottom/>
      <diagonal/>
    </border>
    <border>
      <left/>
      <right/>
      <top/>
      <bottom style="thin">
        <color indexed="64"/>
      </bottom>
      <diagonal/>
    </border>
    <border>
      <left/>
      <right/>
      <top style="thin">
        <color indexed="64"/>
      </top>
      <bottom style="double">
        <color indexed="64"/>
      </bottom>
      <diagonal/>
    </border>
    <border>
      <left/>
      <right style="double">
        <color indexed="64"/>
      </right>
      <top style="hair">
        <color indexed="64"/>
      </top>
      <bottom style="double">
        <color indexed="64"/>
      </bottom>
      <diagonal/>
    </border>
    <border>
      <left/>
      <right/>
      <top style="hair">
        <color indexed="64"/>
      </top>
      <bottom style="double">
        <color indexed="64"/>
      </bottom>
      <diagonal/>
    </border>
    <border>
      <left style="double">
        <color indexed="64"/>
      </left>
      <right/>
      <top style="hair">
        <color indexed="64"/>
      </top>
      <bottom style="double">
        <color indexed="64"/>
      </bottom>
      <diagonal/>
    </border>
    <border>
      <left/>
      <right style="double">
        <color indexed="64"/>
      </right>
      <top style="hair">
        <color indexed="64"/>
      </top>
      <bottom style="hair">
        <color indexed="64"/>
      </bottom>
      <diagonal/>
    </border>
    <border>
      <left/>
      <right/>
      <top style="hair">
        <color indexed="64"/>
      </top>
      <bottom style="hair">
        <color indexed="64"/>
      </bottom>
      <diagonal/>
    </border>
    <border>
      <left style="double">
        <color indexed="64"/>
      </left>
      <right/>
      <top style="hair">
        <color indexed="64"/>
      </top>
      <bottom style="hair">
        <color indexed="64"/>
      </bottom>
      <diagonal/>
    </border>
    <border>
      <left/>
      <right style="double">
        <color indexed="64"/>
      </right>
      <top style="double">
        <color indexed="64"/>
      </top>
      <bottom style="hair">
        <color indexed="64"/>
      </bottom>
      <diagonal/>
    </border>
    <border>
      <left/>
      <right/>
      <top style="double">
        <color indexed="64"/>
      </top>
      <bottom style="hair">
        <color indexed="64"/>
      </bottom>
      <diagonal/>
    </border>
    <border>
      <left style="double">
        <color indexed="64"/>
      </left>
      <right/>
      <top style="double">
        <color indexed="64"/>
      </top>
      <bottom style="hair">
        <color indexed="64"/>
      </bottom>
      <diagonal/>
    </border>
    <border>
      <left style="double">
        <color indexed="64"/>
      </left>
      <right style="double">
        <color indexed="64"/>
      </right>
      <top style="double">
        <color indexed="64"/>
      </top>
      <bottom style="double">
        <color indexed="64"/>
      </bottom>
      <diagonal/>
    </border>
    <border>
      <left/>
      <right style="double">
        <color indexed="64"/>
      </right>
      <top style="double">
        <color indexed="64"/>
      </top>
      <bottom style="double">
        <color indexed="64"/>
      </bottom>
      <diagonal/>
    </border>
    <border>
      <left/>
      <right/>
      <top style="double">
        <color indexed="64"/>
      </top>
      <bottom style="double">
        <color indexed="64"/>
      </bottom>
      <diagonal/>
    </border>
    <border>
      <left style="double">
        <color indexed="64"/>
      </left>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double">
        <color indexed="64"/>
      </right>
      <top style="thin">
        <color indexed="64"/>
      </top>
      <bottom/>
      <diagonal/>
    </border>
    <border>
      <left/>
      <right style="double">
        <color indexed="64"/>
      </right>
      <top style="thin">
        <color indexed="64"/>
      </top>
      <bottom style="thin">
        <color indexed="64"/>
      </bottom>
      <diagonal/>
    </border>
    <border>
      <left/>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double">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double">
        <color indexed="64"/>
      </left>
      <right style="double">
        <color indexed="64"/>
      </right>
      <top/>
      <bottom style="thin">
        <color indexed="64"/>
      </bottom>
      <diagonal/>
    </border>
    <border>
      <left/>
      <right style="double">
        <color indexed="64"/>
      </right>
      <top/>
      <bottom style="thin">
        <color indexed="64"/>
      </bottom>
      <diagonal/>
    </border>
    <border>
      <left/>
      <right/>
      <top/>
      <bottom style="double">
        <color indexed="64"/>
      </bottom>
      <diagonal/>
    </border>
    <border>
      <left style="double">
        <color indexed="64"/>
      </left>
      <right/>
      <top/>
      <bottom style="thin">
        <color indexed="64"/>
      </bottom>
      <diagonal/>
    </border>
    <border>
      <left/>
      <right/>
      <top/>
      <bottom style="hair">
        <color indexed="64"/>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medium">
        <color indexed="64"/>
      </left>
      <right style="medium">
        <color indexed="64"/>
      </right>
      <top style="medium">
        <color indexed="64"/>
      </top>
      <bottom style="medium">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s>
  <cellStyleXfs count="1">
    <xf numFmtId="0" fontId="0" fillId="0" borderId="0"/>
  </cellStyleXfs>
  <cellXfs count="164">
    <xf numFmtId="0" fontId="0" fillId="0" borderId="0" xfId="0"/>
    <xf numFmtId="164" fontId="0" fillId="0" borderId="0" xfId="0" applyNumberFormat="1"/>
    <xf numFmtId="14" fontId="0" fillId="0" borderId="0" xfId="0" applyNumberFormat="1"/>
    <xf numFmtId="22" fontId="0" fillId="0" borderId="0" xfId="0" applyNumberFormat="1"/>
    <xf numFmtId="0" fontId="0" fillId="0" borderId="0" xfId="0" applyAlignment="1">
      <alignment horizontal="left" vertical="top" wrapText="1" indent="1"/>
    </xf>
    <xf numFmtId="1" fontId="0" fillId="2" borderId="1" xfId="0" applyNumberFormat="1" applyFill="1" applyBorder="1"/>
    <xf numFmtId="0" fontId="0" fillId="0" borderId="0" xfId="0" applyAlignment="1">
      <alignment horizontal="left" vertical="top" indent="1"/>
    </xf>
    <xf numFmtId="165" fontId="0" fillId="0" borderId="0" xfId="0" applyNumberFormat="1" applyAlignment="1">
      <alignment horizontal="right" vertical="top"/>
    </xf>
    <xf numFmtId="0" fontId="0" fillId="3" borderId="2" xfId="0" applyFill="1" applyBorder="1"/>
    <xf numFmtId="1" fontId="3" fillId="2" borderId="1" xfId="0" applyNumberFormat="1" applyFont="1" applyFill="1" applyBorder="1"/>
    <xf numFmtId="0" fontId="0" fillId="0" borderId="3" xfId="0" applyBorder="1"/>
    <xf numFmtId="0" fontId="0" fillId="0" borderId="4" xfId="0" applyBorder="1"/>
    <xf numFmtId="165" fontId="0" fillId="0" borderId="0" xfId="0" applyNumberFormat="1" applyAlignment="1">
      <alignment vertical="top"/>
    </xf>
    <xf numFmtId="49" fontId="0" fillId="3" borderId="2" xfId="0" applyNumberFormat="1" applyFill="1" applyBorder="1" applyAlignment="1">
      <alignment horizontal="center"/>
    </xf>
    <xf numFmtId="0" fontId="0" fillId="3" borderId="3" xfId="0" applyFill="1" applyBorder="1"/>
    <xf numFmtId="0" fontId="0" fillId="3" borderId="0" xfId="0" applyFill="1"/>
    <xf numFmtId="0" fontId="4" fillId="0" borderId="3" xfId="0" applyFont="1" applyBorder="1"/>
    <xf numFmtId="0" fontId="1" fillId="0" borderId="4" xfId="0" applyFont="1" applyBorder="1"/>
    <xf numFmtId="0" fontId="0" fillId="3" borderId="2" xfId="0" applyFill="1" applyBorder="1" applyAlignment="1">
      <alignment horizontal="center"/>
    </xf>
    <xf numFmtId="165" fontId="0" fillId="0" borderId="3" xfId="0" applyNumberFormat="1" applyBorder="1" applyAlignment="1">
      <alignment vertical="top"/>
    </xf>
    <xf numFmtId="0" fontId="0" fillId="4" borderId="0" xfId="0" applyFill="1"/>
    <xf numFmtId="0" fontId="0" fillId="4" borderId="2" xfId="0" applyFill="1" applyBorder="1"/>
    <xf numFmtId="18" fontId="0" fillId="0" borderId="0" xfId="0" applyNumberFormat="1"/>
    <xf numFmtId="166" fontId="0" fillId="0" borderId="0" xfId="0" applyNumberFormat="1"/>
    <xf numFmtId="0" fontId="1" fillId="4" borderId="0" xfId="0" applyFont="1" applyFill="1" applyAlignment="1">
      <alignment horizontal="right" indent="1"/>
    </xf>
    <xf numFmtId="0" fontId="0" fillId="4" borderId="0" xfId="0" applyFill="1" applyAlignment="1">
      <alignment horizontal="left"/>
    </xf>
    <xf numFmtId="167" fontId="0" fillId="0" borderId="0" xfId="0" applyNumberFormat="1"/>
    <xf numFmtId="20" fontId="0" fillId="0" borderId="0" xfId="0" applyNumberFormat="1"/>
    <xf numFmtId="0" fontId="0" fillId="4" borderId="0" xfId="0" applyFill="1" applyAlignment="1">
      <alignment horizontal="right" indent="1"/>
    </xf>
    <xf numFmtId="0" fontId="0" fillId="0" borderId="0" xfId="0" applyAlignment="1">
      <alignment horizontal="center"/>
    </xf>
    <xf numFmtId="0" fontId="0" fillId="4" borderId="0" xfId="0" applyFill="1" applyAlignment="1">
      <alignment horizontal="right"/>
    </xf>
    <xf numFmtId="0" fontId="1" fillId="4" borderId="0" xfId="0" applyFont="1" applyFill="1" applyAlignment="1">
      <alignment horizontal="right" wrapText="1"/>
    </xf>
    <xf numFmtId="0" fontId="6" fillId="0" borderId="19" xfId="0" applyFont="1" applyBorder="1" applyAlignment="1">
      <alignment vertical="top" wrapText="1"/>
    </xf>
    <xf numFmtId="0" fontId="7" fillId="0" borderId="19" xfId="0" applyFont="1" applyBorder="1" applyAlignment="1">
      <alignment vertical="top" wrapText="1"/>
    </xf>
    <xf numFmtId="0" fontId="9" fillId="0" borderId="0" xfId="0" applyFont="1" applyAlignment="1">
      <alignment horizontal="center"/>
    </xf>
    <xf numFmtId="0" fontId="10" fillId="0" borderId="0" xfId="0" applyFont="1" applyAlignment="1">
      <alignment horizontal="center"/>
    </xf>
    <xf numFmtId="0" fontId="5" fillId="0" borderId="0" xfId="0" applyFont="1" applyAlignment="1">
      <alignment horizontal="center"/>
    </xf>
    <xf numFmtId="0" fontId="0" fillId="0" borderId="0" xfId="0" applyAlignment="1">
      <alignment horizontal="center" vertical="top"/>
    </xf>
    <xf numFmtId="0" fontId="5" fillId="0" borderId="0" xfId="0" applyFont="1" applyAlignment="1">
      <alignment horizontal="left" vertical="top" wrapText="1"/>
    </xf>
    <xf numFmtId="0" fontId="9" fillId="0" borderId="0" xfId="0" applyFont="1" applyAlignment="1">
      <alignment horizontal="center" vertical="top"/>
    </xf>
    <xf numFmtId="0" fontId="1" fillId="0" borderId="0" xfId="0" applyFont="1" applyAlignment="1">
      <alignment horizontal="left" vertical="top" wrapText="1"/>
    </xf>
    <xf numFmtId="0" fontId="1" fillId="0" borderId="0" xfId="0" applyFont="1" applyAlignment="1">
      <alignment horizontal="left" vertical="top"/>
    </xf>
    <xf numFmtId="0" fontId="11" fillId="5" borderId="17" xfId="0" applyFont="1" applyFill="1" applyBorder="1" applyAlignment="1">
      <alignment vertical="center"/>
    </xf>
    <xf numFmtId="0" fontId="12" fillId="0" borderId="25" xfId="0" applyFont="1" applyBorder="1" applyAlignment="1">
      <alignment vertical="center"/>
    </xf>
    <xf numFmtId="0" fontId="0" fillId="0" borderId="22" xfId="0" applyFont="1" applyBorder="1"/>
    <xf numFmtId="0" fontId="12" fillId="0" borderId="33" xfId="0" applyFont="1" applyBorder="1" applyAlignment="1">
      <alignment vertical="center"/>
    </xf>
    <xf numFmtId="0" fontId="12" fillId="0" borderId="21" xfId="0" applyFont="1" applyBorder="1" applyAlignment="1">
      <alignment vertical="center" wrapText="1"/>
    </xf>
    <xf numFmtId="0" fontId="11" fillId="5" borderId="24" xfId="0" applyFont="1" applyFill="1" applyBorder="1" applyAlignment="1">
      <alignment vertical="center" wrapText="1"/>
    </xf>
    <xf numFmtId="0" fontId="12" fillId="0" borderId="25" xfId="0" applyFont="1" applyBorder="1" applyAlignment="1">
      <alignment vertical="center" wrapText="1"/>
    </xf>
    <xf numFmtId="0" fontId="12" fillId="0" borderId="33" xfId="0" applyFont="1" applyBorder="1" applyAlignment="1">
      <alignment vertical="center" wrapText="1"/>
    </xf>
    <xf numFmtId="0" fontId="12" fillId="0" borderId="21" xfId="0" applyFont="1" applyBorder="1" applyAlignment="1">
      <alignment vertical="center"/>
    </xf>
    <xf numFmtId="0" fontId="12" fillId="0" borderId="24" xfId="0" applyFont="1" applyBorder="1" applyAlignment="1">
      <alignment vertical="center" wrapText="1"/>
    </xf>
    <xf numFmtId="0" fontId="0" fillId="0" borderId="24" xfId="0" applyFont="1" applyBorder="1"/>
    <xf numFmtId="0" fontId="0" fillId="0" borderId="23" xfId="0" applyFont="1" applyBorder="1"/>
    <xf numFmtId="0" fontId="14" fillId="0" borderId="20" xfId="0" applyFont="1" applyBorder="1" applyAlignment="1">
      <alignment vertical="top" wrapText="1"/>
    </xf>
    <xf numFmtId="0" fontId="0" fillId="0" borderId="19" xfId="0" applyFont="1" applyBorder="1" applyAlignment="1">
      <alignment vertical="top" wrapText="1"/>
    </xf>
    <xf numFmtId="0" fontId="0" fillId="0" borderId="18" xfId="0" applyFont="1" applyBorder="1" applyAlignment="1">
      <alignment vertical="top" wrapText="1"/>
    </xf>
    <xf numFmtId="0" fontId="0" fillId="5" borderId="16" xfId="0" applyFont="1" applyFill="1" applyBorder="1"/>
    <xf numFmtId="0" fontId="0" fillId="5" borderId="15" xfId="0" applyFont="1" applyFill="1" applyBorder="1"/>
    <xf numFmtId="0" fontId="12" fillId="0" borderId="13" xfId="0" applyFont="1" applyBorder="1" applyAlignment="1">
      <alignment vertical="center"/>
    </xf>
    <xf numFmtId="0" fontId="0" fillId="0" borderId="12" xfId="0" applyFont="1" applyBorder="1"/>
    <xf numFmtId="0" fontId="0" fillId="0" borderId="0" xfId="0" applyFont="1"/>
    <xf numFmtId="0" fontId="0" fillId="0" borderId="11" xfId="0" applyFont="1" applyBorder="1"/>
    <xf numFmtId="0" fontId="12" fillId="0" borderId="10" xfId="0" applyFont="1" applyBorder="1"/>
    <xf numFmtId="0" fontId="0" fillId="0" borderId="9" xfId="0" applyFont="1" applyBorder="1"/>
    <xf numFmtId="0" fontId="0" fillId="0" borderId="8" xfId="0" applyFont="1" applyBorder="1"/>
    <xf numFmtId="0" fontId="0" fillId="0" borderId="37" xfId="0" applyFont="1" applyBorder="1"/>
    <xf numFmtId="0" fontId="0" fillId="0" borderId="0" xfId="0" applyFont="1" applyBorder="1"/>
    <xf numFmtId="0" fontId="12" fillId="0" borderId="7" xfId="0" applyFont="1" applyBorder="1"/>
    <xf numFmtId="0" fontId="0" fillId="0" borderId="6" xfId="0" applyFont="1" applyBorder="1"/>
    <xf numFmtId="0" fontId="12" fillId="0" borderId="6" xfId="0" applyFont="1" applyBorder="1"/>
    <xf numFmtId="0" fontId="0" fillId="0" borderId="5" xfId="0" applyFont="1" applyBorder="1"/>
    <xf numFmtId="0" fontId="0" fillId="0" borderId="0" xfId="0" applyAlignment="1">
      <alignment vertical="center"/>
    </xf>
    <xf numFmtId="0" fontId="5"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9" fillId="0" borderId="0" xfId="0" applyFont="1" applyAlignment="1">
      <alignment horizontal="center" vertical="center"/>
    </xf>
    <xf numFmtId="0" fontId="11" fillId="5" borderId="17" xfId="0" applyFont="1" applyFill="1" applyBorder="1" applyAlignment="1">
      <alignment horizontal="left" vertical="center" wrapText="1"/>
    </xf>
    <xf numFmtId="164" fontId="1" fillId="5" borderId="14" xfId="0" applyNumberFormat="1" applyFont="1" applyFill="1" applyBorder="1" applyAlignment="1">
      <alignment horizontal="center" wrapText="1"/>
    </xf>
    <xf numFmtId="0" fontId="0" fillId="13" borderId="0" xfId="0" applyFill="1"/>
    <xf numFmtId="0" fontId="1" fillId="13" borderId="0" xfId="0" applyFont="1" applyFill="1" applyAlignment="1">
      <alignment vertical="center"/>
    </xf>
    <xf numFmtId="0" fontId="0" fillId="13" borderId="41" xfId="0" applyFill="1" applyBorder="1"/>
    <xf numFmtId="0" fontId="0" fillId="0" borderId="0" xfId="0" applyProtection="1">
      <protection locked="0"/>
    </xf>
    <xf numFmtId="19" fontId="0" fillId="0" borderId="0" xfId="0" applyNumberFormat="1" applyProtection="1">
      <protection locked="0"/>
    </xf>
    <xf numFmtId="0" fontId="1" fillId="15" borderId="0" xfId="0" applyFont="1" applyFill="1" applyProtection="1">
      <protection locked="0"/>
    </xf>
    <xf numFmtId="0" fontId="0" fillId="15" borderId="0" xfId="0" applyFill="1" applyProtection="1">
      <protection locked="0"/>
    </xf>
    <xf numFmtId="0" fontId="1" fillId="6" borderId="0" xfId="0" applyNumberFormat="1" applyFont="1" applyFill="1" applyAlignment="1" applyProtection="1">
      <alignment vertical="top"/>
      <protection locked="0"/>
    </xf>
    <xf numFmtId="0" fontId="1" fillId="6" borderId="0" xfId="0" applyNumberFormat="1" applyFont="1" applyFill="1" applyAlignment="1" applyProtection="1">
      <alignment horizontal="right" vertical="top"/>
      <protection locked="0"/>
    </xf>
    <xf numFmtId="0" fontId="1" fillId="6" borderId="0" xfId="0" applyNumberFormat="1" applyFont="1" applyFill="1" applyAlignment="1" applyProtection="1">
      <alignment horizontal="fill" vertical="top"/>
      <protection locked="0"/>
    </xf>
    <xf numFmtId="0" fontId="1" fillId="7" borderId="0" xfId="0" applyNumberFormat="1" applyFont="1" applyFill="1" applyAlignment="1" applyProtection="1">
      <alignment horizontal="left" vertical="top"/>
      <protection locked="0"/>
    </xf>
    <xf numFmtId="0" fontId="1" fillId="7" borderId="0" xfId="0" applyNumberFormat="1" applyFont="1" applyFill="1" applyAlignment="1" applyProtection="1">
      <alignment horizontal="right" vertical="top"/>
      <protection locked="0"/>
    </xf>
    <xf numFmtId="0" fontId="1" fillId="7" borderId="0" xfId="0" applyNumberFormat="1" applyFont="1" applyFill="1" applyAlignment="1" applyProtection="1">
      <alignment horizontal="fill" vertical="top"/>
      <protection locked="0"/>
    </xf>
    <xf numFmtId="0" fontId="1" fillId="8" borderId="0" xfId="0" applyNumberFormat="1" applyFont="1" applyFill="1" applyAlignment="1" applyProtection="1">
      <alignment vertical="top"/>
      <protection locked="0"/>
    </xf>
    <xf numFmtId="0" fontId="1" fillId="8" borderId="0" xfId="0" applyNumberFormat="1" applyFont="1" applyFill="1" applyAlignment="1" applyProtection="1">
      <alignment horizontal="right" vertical="top"/>
      <protection locked="0"/>
    </xf>
    <xf numFmtId="0" fontId="1" fillId="8"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right" vertical="top"/>
      <protection locked="0"/>
    </xf>
    <xf numFmtId="0" fontId="1" fillId="11" borderId="0" xfId="0" applyNumberFormat="1" applyFont="1" applyFill="1" applyAlignment="1" applyProtection="1">
      <alignment horizontal="fill" vertical="top"/>
      <protection locked="0"/>
    </xf>
    <xf numFmtId="0" fontId="1" fillId="11" borderId="0" xfId="0" applyNumberFormat="1" applyFont="1" applyFill="1" applyAlignment="1" applyProtection="1">
      <alignment horizontal="right" vertical="top"/>
      <protection locked="0"/>
    </xf>
    <xf numFmtId="0" fontId="1" fillId="10" borderId="0" xfId="0" applyNumberFormat="1" applyFont="1" applyFill="1" applyAlignment="1" applyProtection="1">
      <alignment horizontal="fill" vertical="top"/>
      <protection locked="0"/>
    </xf>
    <xf numFmtId="0" fontId="1" fillId="12" borderId="0" xfId="0" applyNumberFormat="1" applyFont="1" applyFill="1" applyAlignment="1" applyProtection="1">
      <alignment vertical="top"/>
      <protection locked="0"/>
    </xf>
    <xf numFmtId="0" fontId="1" fillId="12" borderId="0" xfId="0" applyNumberFormat="1" applyFont="1" applyFill="1" applyAlignment="1" applyProtection="1">
      <alignment horizontal="right" vertical="top"/>
      <protection locked="0"/>
    </xf>
    <xf numFmtId="0" fontId="1" fillId="16" borderId="0" xfId="0" applyFont="1" applyFill="1" applyProtection="1">
      <protection locked="0"/>
    </xf>
    <xf numFmtId="0" fontId="0" fillId="16" borderId="0" xfId="0" applyFill="1" applyProtection="1">
      <protection locked="0"/>
    </xf>
    <xf numFmtId="0" fontId="16" fillId="14" borderId="39" xfId="0" applyNumberFormat="1" applyFont="1" applyFill="1" applyBorder="1" applyAlignment="1" applyProtection="1">
      <alignment horizontal="right" vertical="top"/>
      <protection locked="0"/>
    </xf>
    <xf numFmtId="0" fontId="16" fillId="14" borderId="39" xfId="0" applyNumberFormat="1" applyFont="1" applyFill="1" applyBorder="1" applyAlignment="1" applyProtection="1">
      <alignment horizontal="right" vertical="top" wrapText="1"/>
      <protection locked="0"/>
    </xf>
    <xf numFmtId="19" fontId="16" fillId="14" borderId="39" xfId="0" applyNumberFormat="1" applyFont="1" applyFill="1" applyBorder="1" applyAlignment="1" applyProtection="1">
      <alignment horizontal="right" vertical="top"/>
      <protection locked="0"/>
    </xf>
    <xf numFmtId="0" fontId="16" fillId="14" borderId="38" xfId="0" applyNumberFormat="1" applyFont="1" applyFill="1" applyBorder="1" applyAlignment="1" applyProtection="1">
      <alignment horizontal="right" vertical="top"/>
      <protection locked="0"/>
    </xf>
    <xf numFmtId="0" fontId="1" fillId="0" borderId="0" xfId="0" applyNumberFormat="1" applyFont="1" applyAlignment="1" applyProtection="1">
      <alignment horizontal="right" vertical="top"/>
      <protection locked="0"/>
    </xf>
    <xf numFmtId="0" fontId="1" fillId="0" borderId="0" xfId="0" applyNumberFormat="1" applyFont="1" applyAlignment="1" applyProtection="1">
      <alignment horizontal="center" vertical="top"/>
      <protection locked="0"/>
    </xf>
    <xf numFmtId="19" fontId="1" fillId="0" borderId="0" xfId="0" applyNumberFormat="1" applyFont="1" applyAlignment="1" applyProtection="1">
      <alignment horizontal="right" vertical="top"/>
      <protection locked="0"/>
    </xf>
    <xf numFmtId="19" fontId="1" fillId="0" borderId="0" xfId="0" applyNumberFormat="1" applyFont="1" applyAlignment="1" applyProtection="1">
      <alignment horizontal="center" vertical="top"/>
      <protection locked="0"/>
    </xf>
    <xf numFmtId="0" fontId="0" fillId="0" borderId="0" xfId="0" applyAlignment="1" applyProtection="1">
      <protection locked="0"/>
    </xf>
    <xf numFmtId="0" fontId="1" fillId="0" borderId="0" xfId="0" applyNumberFormat="1" applyFont="1" applyAlignment="1" applyProtection="1">
      <alignment horizontal="left" vertical="top"/>
      <protection locked="0"/>
    </xf>
    <xf numFmtId="0" fontId="0" fillId="17" borderId="0" xfId="0" applyFill="1" applyProtection="1">
      <protection locked="0"/>
    </xf>
    <xf numFmtId="0" fontId="0" fillId="0" borderId="0" xfId="0" applyAlignment="1">
      <alignment horizontal="right"/>
    </xf>
    <xf numFmtId="0" fontId="0" fillId="0" borderId="40" xfId="0" applyFont="1" applyFill="1" applyBorder="1" applyProtection="1">
      <protection locked="0"/>
    </xf>
    <xf numFmtId="19" fontId="0" fillId="0" borderId="40" xfId="0" applyNumberFormat="1" applyFont="1" applyFill="1" applyBorder="1" applyProtection="1">
      <protection locked="0"/>
    </xf>
    <xf numFmtId="0" fontId="0" fillId="0" borderId="0" xfId="0" applyFill="1" applyProtection="1">
      <protection locked="0"/>
    </xf>
    <xf numFmtId="0" fontId="0" fillId="0" borderId="0" xfId="0" applyFill="1" applyBorder="1" applyProtection="1">
      <protection locked="0"/>
    </xf>
    <xf numFmtId="19" fontId="0" fillId="0" borderId="0" xfId="0" applyNumberFormat="1" applyFill="1" applyProtection="1">
      <protection locked="0"/>
    </xf>
    <xf numFmtId="22" fontId="0" fillId="0" borderId="0" xfId="0" applyNumberFormat="1" applyFill="1" applyProtection="1">
      <protection locked="0"/>
    </xf>
    <xf numFmtId="0" fontId="1" fillId="0" borderId="0" xfId="0" applyFont="1"/>
    <xf numFmtId="22" fontId="0" fillId="0" borderId="0" xfId="0" applyNumberFormat="1" applyProtection="1">
      <protection locked="0"/>
    </xf>
    <xf numFmtId="0" fontId="0" fillId="0" borderId="0" xfId="0" applyFont="1" applyFill="1" applyBorder="1" applyProtection="1">
      <protection locked="0"/>
    </xf>
    <xf numFmtId="19" fontId="0" fillId="0" borderId="0" xfId="0" applyNumberFormat="1" applyFont="1" applyFill="1" applyBorder="1" applyProtection="1">
      <protection locked="0"/>
    </xf>
    <xf numFmtId="0" fontId="0" fillId="0" borderId="0" xfId="0" applyBorder="1" applyProtection="1">
      <protection locked="0"/>
    </xf>
    <xf numFmtId="0" fontId="19" fillId="0" borderId="0" xfId="0" applyFont="1" applyFill="1" applyBorder="1" applyProtection="1">
      <protection locked="0"/>
    </xf>
    <xf numFmtId="19" fontId="19" fillId="0" borderId="0" xfId="0" applyNumberFormat="1" applyFont="1" applyFill="1" applyBorder="1" applyProtection="1">
      <protection locked="0"/>
    </xf>
    <xf numFmtId="0" fontId="0" fillId="0" borderId="42" xfId="0" applyFont="1" applyBorder="1"/>
    <xf numFmtId="0" fontId="0" fillId="0" borderId="43" xfId="0" applyFont="1" applyBorder="1"/>
    <xf numFmtId="0" fontId="0" fillId="0" borderId="44" xfId="0" applyFont="1" applyBorder="1"/>
    <xf numFmtId="0" fontId="12" fillId="0" borderId="25" xfId="0" applyFont="1" applyBorder="1" applyAlignment="1">
      <alignment horizontal="left" vertical="top"/>
    </xf>
    <xf numFmtId="0" fontId="21" fillId="0" borderId="20" xfId="0" applyFont="1" applyBorder="1" applyAlignment="1">
      <alignment horizontal="center"/>
    </xf>
    <xf numFmtId="0" fontId="21" fillId="0" borderId="26" xfId="0" applyFont="1" applyBorder="1" applyAlignment="1">
      <alignment horizontal="center"/>
    </xf>
    <xf numFmtId="0" fontId="21" fillId="0" borderId="19" xfId="0" applyFont="1" applyBorder="1" applyAlignment="1">
      <alignment horizontal="center"/>
    </xf>
    <xf numFmtId="0" fontId="21" fillId="0" borderId="22" xfId="0" applyFont="1" applyBorder="1" applyAlignment="1">
      <alignment horizontal="center"/>
    </xf>
    <xf numFmtId="0" fontId="21" fillId="5" borderId="23" xfId="0" applyFont="1" applyFill="1" applyBorder="1" applyAlignment="1">
      <alignment horizontal="center"/>
    </xf>
    <xf numFmtId="0" fontId="21" fillId="5" borderId="22" xfId="0" applyFont="1" applyFill="1" applyBorder="1" applyAlignment="1">
      <alignment horizontal="center"/>
    </xf>
    <xf numFmtId="0" fontId="21" fillId="0" borderId="32" xfId="0" applyFont="1" applyBorder="1" applyAlignment="1">
      <alignment horizontal="center"/>
    </xf>
    <xf numFmtId="0" fontId="21" fillId="0" borderId="31" xfId="0" applyFont="1" applyBorder="1" applyAlignment="1">
      <alignment horizontal="center"/>
    </xf>
    <xf numFmtId="0" fontId="21" fillId="0" borderId="34" xfId="0" applyFont="1" applyBorder="1" applyAlignment="1">
      <alignment horizontal="center"/>
    </xf>
    <xf numFmtId="0" fontId="0" fillId="0" borderId="26" xfId="0" applyFont="1" applyBorder="1" applyAlignment="1">
      <alignment horizontal="center"/>
    </xf>
    <xf numFmtId="0" fontId="0" fillId="0" borderId="19" xfId="0" applyFont="1" applyBorder="1" applyAlignment="1">
      <alignment horizontal="center"/>
    </xf>
    <xf numFmtId="0" fontId="0" fillId="0" borderId="20" xfId="0" applyFont="1" applyBorder="1" applyAlignment="1">
      <alignment horizontal="center" vertical="center"/>
    </xf>
    <xf numFmtId="0" fontId="0" fillId="0" borderId="26" xfId="0" applyFont="1" applyBorder="1" applyAlignment="1">
      <alignment horizontal="center" vertical="center"/>
    </xf>
    <xf numFmtId="0" fontId="0" fillId="0" borderId="19" xfId="0" applyFont="1" applyBorder="1" applyAlignment="1">
      <alignment horizontal="center" vertical="center"/>
    </xf>
    <xf numFmtId="0" fontId="0" fillId="0" borderId="22" xfId="0" applyFont="1" applyBorder="1" applyAlignment="1">
      <alignment horizontal="center" vertical="center"/>
    </xf>
    <xf numFmtId="0" fontId="0" fillId="0" borderId="32" xfId="0" applyFont="1" applyBorder="1" applyAlignment="1">
      <alignment horizontal="center" vertical="center"/>
    </xf>
    <xf numFmtId="0" fontId="0" fillId="0" borderId="31" xfId="0" applyFont="1" applyBorder="1" applyAlignment="1">
      <alignment horizontal="center" vertical="center"/>
    </xf>
    <xf numFmtId="0" fontId="0" fillId="0" borderId="34" xfId="0" applyFont="1" applyBorder="1" applyAlignment="1">
      <alignment horizontal="center" vertical="center"/>
    </xf>
    <xf numFmtId="0" fontId="0" fillId="0" borderId="32" xfId="0" applyFont="1" applyBorder="1" applyAlignment="1">
      <alignment horizontal="center"/>
    </xf>
    <xf numFmtId="0" fontId="0" fillId="0" borderId="31" xfId="0" applyFont="1" applyBorder="1" applyAlignment="1">
      <alignment horizontal="center"/>
    </xf>
    <xf numFmtId="0" fontId="0" fillId="0" borderId="30" xfId="0" applyFont="1" applyBorder="1" applyAlignment="1">
      <alignment horizontal="center"/>
    </xf>
    <xf numFmtId="0" fontId="0" fillId="0" borderId="18" xfId="0" applyFont="1" applyBorder="1" applyAlignment="1">
      <alignment horizontal="center"/>
    </xf>
    <xf numFmtId="0" fontId="0" fillId="0" borderId="29" xfId="0" applyFont="1" applyBorder="1" applyAlignment="1">
      <alignment horizontal="center"/>
    </xf>
    <xf numFmtId="0" fontId="0" fillId="0" borderId="28" xfId="0" applyFont="1" applyBorder="1" applyAlignment="1">
      <alignment horizontal="center"/>
    </xf>
    <xf numFmtId="0" fontId="0" fillId="0" borderId="27" xfId="0" applyFont="1" applyBorder="1" applyAlignment="1">
      <alignment horizontal="center"/>
    </xf>
    <xf numFmtId="0" fontId="8" fillId="0" borderId="35" xfId="0" applyFont="1" applyBorder="1"/>
    <xf numFmtId="0" fontId="14" fillId="0" borderId="36" xfId="0" applyFont="1" applyBorder="1" applyAlignment="1">
      <alignment vertical="top" wrapText="1"/>
    </xf>
    <xf numFmtId="0" fontId="0" fillId="0" borderId="3" xfId="0" applyFont="1" applyBorder="1" applyAlignment="1">
      <alignment vertical="top" wrapText="1"/>
    </xf>
    <xf numFmtId="0" fontId="0" fillId="0" borderId="34" xfId="0" applyFont="1" applyBorder="1" applyAlignment="1">
      <alignment vertical="top" wrapText="1"/>
    </xf>
    <xf numFmtId="0" fontId="1" fillId="0" borderId="0" xfId="0" applyFont="1" applyAlignment="1">
      <alignment horizontal="left" vertical="top" wrapText="1"/>
    </xf>
    <xf numFmtId="0" fontId="1" fillId="0" borderId="0" xfId="0" applyFont="1" applyAlignment="1">
      <alignment horizontal="left" vertical="top"/>
    </xf>
  </cellXfs>
  <cellStyles count="1">
    <cellStyle name="Normal" xfId="0" builtinId="0"/>
  </cellStyles>
  <dxfs count="88">
    <dxf>
      <alignment horizontal="righ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ill>
        <patternFill patternType="none">
          <fgColor indexed="64"/>
          <bgColor auto="1"/>
        </patternFill>
      </fill>
      <protection locked="0" hidden="0"/>
    </dxf>
    <dxf>
      <border outline="0">
        <right style="thin">
          <color theme="4" tint="0.39997558519241921"/>
        </right>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media/image12.svg"/><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514350</xdr:colOff>
          <xdr:row>2</xdr:row>
          <xdr:rowOff>142875</xdr:rowOff>
        </xdr:from>
        <xdr:to>
          <xdr:col>8</xdr:col>
          <xdr:colOff>0</xdr:colOff>
          <xdr:row>4</xdr:row>
          <xdr:rowOff>9525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Default Settings: Add/Edit Profile</a:t>
              </a:r>
            </a:p>
          </xdr:txBody>
        </xdr:sp>
        <xdr:clientData fPrintsWithSheet="0"/>
      </xdr:twoCellAnchor>
    </mc:Choice>
    <mc:Fallback/>
  </mc:AlternateContent>
  <xdr:oneCellAnchor>
    <xdr:from>
      <xdr:col>0</xdr:col>
      <xdr:colOff>358288</xdr:colOff>
      <xdr:row>11</xdr:row>
      <xdr:rowOff>19050</xdr:rowOff>
    </xdr:from>
    <xdr:ext cx="1388216" cy="1027396"/>
    <xdr:pic macro="[0]!LoadNewConsultUserForm">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58288" y="2114550"/>
          <a:ext cx="1388216" cy="1027396"/>
        </a:xfrm>
        <a:prstGeom prst="rect">
          <a:avLst/>
        </a:prstGeom>
      </xdr:spPr>
    </xdr:pic>
    <xdr:clientData/>
  </xdr:oneCellAnchor>
  <xdr:oneCellAnchor>
    <xdr:from>
      <xdr:col>3</xdr:col>
      <xdr:colOff>10259</xdr:colOff>
      <xdr:row>11</xdr:row>
      <xdr:rowOff>13374</xdr:rowOff>
    </xdr:from>
    <xdr:ext cx="1380391" cy="1052127"/>
    <xdr:pic macro="[0]!LoadPostLevelsUserForm">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alphaModFix amt="87000"/>
        </a:blip>
        <a:stretch>
          <a:fillRect/>
        </a:stretch>
      </xdr:blipFill>
      <xdr:spPr>
        <a:xfrm>
          <a:off x="1839059" y="2108874"/>
          <a:ext cx="1380391" cy="1052127"/>
        </a:xfrm>
        <a:prstGeom prst="rect">
          <a:avLst/>
        </a:prstGeom>
      </xdr:spPr>
    </xdr:pic>
    <xdr:clientData/>
  </xdr:oneCellAnchor>
  <xdr:oneCellAnchor>
    <xdr:from>
      <xdr:col>5</xdr:col>
      <xdr:colOff>301869</xdr:colOff>
      <xdr:row>11</xdr:row>
      <xdr:rowOff>28575</xdr:rowOff>
    </xdr:from>
    <xdr:ext cx="1393896" cy="1048649"/>
    <xdr:pic macro="[0]!PatientView_Click">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alphaModFix/>
        </a:blip>
        <a:stretch>
          <a:fillRect/>
        </a:stretch>
      </xdr:blipFill>
      <xdr:spPr>
        <a:xfrm>
          <a:off x="3349869" y="2124075"/>
          <a:ext cx="1393896" cy="1048649"/>
        </a:xfrm>
        <a:prstGeom prst="rect">
          <a:avLst/>
        </a:prstGeom>
      </xdr:spPr>
    </xdr:pic>
    <xdr:clientData/>
  </xdr:oneCellAnchor>
  <xdr:oneCellAnchor>
    <xdr:from>
      <xdr:col>7</xdr:col>
      <xdr:colOff>569304</xdr:colOff>
      <xdr:row>11</xdr:row>
      <xdr:rowOff>6830</xdr:rowOff>
    </xdr:from>
    <xdr:ext cx="1421422" cy="1049145"/>
    <xdr:pic macro="[0]!LoadPatientListUserForm">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alphaModFix/>
        </a:blip>
        <a:stretch>
          <a:fillRect/>
        </a:stretch>
      </xdr:blipFill>
      <xdr:spPr>
        <a:xfrm>
          <a:off x="4836504" y="2102330"/>
          <a:ext cx="1421422" cy="1049145"/>
        </a:xfrm>
        <a:prstGeom prst="rect">
          <a:avLst/>
        </a:prstGeom>
      </xdr:spPr>
    </xdr:pic>
    <xdr:clientData/>
  </xdr:oneCellAnchor>
  <xdr:twoCellAnchor>
    <xdr:from>
      <xdr:col>2</xdr:col>
      <xdr:colOff>190501</xdr:colOff>
      <xdr:row>7</xdr:row>
      <xdr:rowOff>146539</xdr:rowOff>
    </xdr:from>
    <xdr:to>
      <xdr:col>9</xdr:col>
      <xdr:colOff>219808</xdr:colOff>
      <xdr:row>10</xdr:row>
      <xdr:rowOff>73269</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409701" y="1480039"/>
          <a:ext cx="4296507" cy="498230"/>
        </a:xfrm>
        <a:prstGeom prst="roundRect">
          <a:avLst/>
        </a:prstGeom>
        <a:noFill/>
        <a:ln>
          <a:noFill/>
        </a:ln>
        <a:effectLst>
          <a:outerShdw blurRad="25400" dist="25400" dir="2700000" algn="tl" rotWithShape="0">
            <a:prstClr val="black">
              <a:alpha val="3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2800"/>
            <a:t>Vancomycin AUC</a:t>
          </a:r>
          <a:r>
            <a:rPr lang="en-US" sz="2800" baseline="0"/>
            <a:t> Calculator</a:t>
          </a:r>
          <a:endParaRPr lang="en-US" sz="2800"/>
        </a:p>
      </xdr:txBody>
    </xdr:sp>
    <xdr:clientData/>
  </xdr:twoCellAnchor>
  <xdr:twoCellAnchor>
    <xdr:from>
      <xdr:col>8</xdr:col>
      <xdr:colOff>333374</xdr:colOff>
      <xdr:row>0</xdr:row>
      <xdr:rowOff>161925</xdr:rowOff>
    </xdr:from>
    <xdr:to>
      <xdr:col>12</xdr:col>
      <xdr:colOff>380999</xdr:colOff>
      <xdr:row>5</xdr:row>
      <xdr:rowOff>57150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5210174" y="161925"/>
          <a:ext cx="2486025"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t>*Clinical calculators similar to this one are to assist healthcare professionals in making complex decisions. This calculator is a tool to be used in combination with clinical judgement, not as a stand alone one-size-fits all depot for dosing</a:t>
          </a:r>
        </a:p>
      </xdr:txBody>
    </xdr:sp>
    <xdr:clientData/>
  </xdr:twoCellAnchor>
  <xdr:twoCellAnchor>
    <xdr:from>
      <xdr:col>0</xdr:col>
      <xdr:colOff>304802</xdr:colOff>
      <xdr:row>23</xdr:row>
      <xdr:rowOff>57150</xdr:rowOff>
    </xdr:from>
    <xdr:to>
      <xdr:col>2</xdr:col>
      <xdr:colOff>9526</xdr:colOff>
      <xdr:row>24</xdr:row>
      <xdr:rowOff>123825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304802" y="4438650"/>
          <a:ext cx="923924"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rgbClr val="FF0000"/>
              </a:solidFill>
            </a:rPr>
            <a:t>Exclusions:</a:t>
          </a:r>
          <a:r>
            <a:rPr lang="en-US" sz="1300" b="1" baseline="0">
              <a:solidFill>
                <a:srgbClr val="FF0000"/>
              </a:solidFill>
            </a:rPr>
            <a:t> </a:t>
          </a:r>
          <a:endParaRPr lang="en-US" sz="1300" baseline="0">
            <a:solidFill>
              <a:srgbClr val="FF0000"/>
            </a:solidFill>
          </a:endParaRPr>
        </a:p>
      </xdr:txBody>
    </xdr:sp>
    <xdr:clientData/>
  </xdr:twoCellAnchor>
  <xdr:twoCellAnchor>
    <xdr:from>
      <xdr:col>3</xdr:col>
      <xdr:colOff>304801</xdr:colOff>
      <xdr:row>2</xdr:row>
      <xdr:rowOff>95250</xdr:rowOff>
    </xdr:from>
    <xdr:to>
      <xdr:col>4</xdr:col>
      <xdr:colOff>66676</xdr:colOff>
      <xdr:row>4</xdr:row>
      <xdr:rowOff>85725</xdr:rowOff>
    </xdr:to>
    <xdr:pic macro="[0]!btnSiteSettingsClick">
      <xdr:nvPicPr>
        <xdr:cNvPr id="10" name="btnSiteSettings" descr="Single gear">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133601" y="476250"/>
          <a:ext cx="371475" cy="3714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523875</xdr:colOff>
          <xdr:row>0</xdr:row>
          <xdr:rowOff>171450</xdr:rowOff>
        </xdr:from>
        <xdr:to>
          <xdr:col>8</xdr:col>
          <xdr:colOff>19050</xdr:colOff>
          <xdr:row>2</xdr:row>
          <xdr:rowOff>47625</xdr:rowOff>
        </xdr:to>
        <xdr:sp macro="" textlink="">
          <xdr:nvSpPr>
            <xdr:cNvPr id="2051" name="cmbSiteSetting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19050</xdr:colOff>
      <xdr:row>24</xdr:row>
      <xdr:rowOff>38100</xdr:rowOff>
    </xdr:from>
    <xdr:to>
      <xdr:col>11</xdr:col>
      <xdr:colOff>495300</xdr:colOff>
      <xdr:row>24</xdr:row>
      <xdr:rowOff>590550</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1238250" y="4610100"/>
          <a:ext cx="59626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300" baseline="0">
            <a:solidFill>
              <a:srgbClr val="FF0000"/>
            </a:solidFill>
          </a:endParaRPr>
        </a:p>
      </xdr:txBody>
    </xdr:sp>
    <xdr:clientData/>
  </xdr:twoCellAnchor>
  <xdr:twoCellAnchor>
    <xdr:from>
      <xdr:col>9</xdr:col>
      <xdr:colOff>171450</xdr:colOff>
      <xdr:row>23</xdr:row>
      <xdr:rowOff>104775</xdr:rowOff>
    </xdr:from>
    <xdr:to>
      <xdr:col>12</xdr:col>
      <xdr:colOff>142875</xdr:colOff>
      <xdr:row>24</xdr:row>
      <xdr:rowOff>581024</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5657850" y="4486275"/>
          <a:ext cx="1800225" cy="666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i="1">
              <a:solidFill>
                <a:srgbClr val="FF0000"/>
              </a:solidFill>
            </a:rPr>
            <a:t>(Renal)</a:t>
          </a:r>
        </a:p>
        <a:p>
          <a:pPr algn="l"/>
          <a:r>
            <a:rPr lang="en-US" sz="1200" b="0" i="1">
              <a:solidFill>
                <a:srgbClr val="FF0000"/>
              </a:solidFill>
            </a:rPr>
            <a:t>(non-AUC)</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0" i="1" baseline="0">
              <a:solidFill>
                <a:srgbClr val="FF0000"/>
              </a:solidFill>
              <a:effectLst/>
              <a:latin typeface="+mn-lt"/>
              <a:ea typeface="+mn-ea"/>
              <a:cs typeface="+mn-cs"/>
            </a:rPr>
            <a:t>(non-MRSA Infections)</a:t>
          </a:r>
          <a:r>
            <a:rPr lang="en-US" sz="1200" i="1" baseline="0">
              <a:solidFill>
                <a:srgbClr val="FF0000"/>
              </a:solidFill>
              <a:effectLst/>
              <a:latin typeface="+mn-lt"/>
              <a:ea typeface="+mn-ea"/>
              <a:cs typeface="+mn-cs"/>
            </a:rPr>
            <a:t> </a:t>
          </a:r>
          <a:endParaRPr lang="en-US" sz="1300" i="1" baseline="0">
            <a:solidFill>
              <a:srgbClr val="FF0000"/>
            </a:solidFill>
          </a:endParaRPr>
        </a:p>
      </xdr:txBody>
    </xdr:sp>
    <xdr:clientData/>
  </xdr:twoCellAnchor>
  <xdr:oneCellAnchor>
    <xdr:from>
      <xdr:col>1</xdr:col>
      <xdr:colOff>523875</xdr:colOff>
      <xdr:row>23</xdr:row>
      <xdr:rowOff>67864</xdr:rowOff>
    </xdr:from>
    <xdr:ext cx="4568174" cy="702885"/>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133475" y="4449364"/>
          <a:ext cx="4568174" cy="702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300" baseline="0">
              <a:solidFill>
                <a:srgbClr val="FF0000"/>
              </a:solidFill>
              <a:effectLst/>
              <a:latin typeface="+mn-lt"/>
              <a:ea typeface="+mn-ea"/>
              <a:cs typeface="+mn-cs"/>
            </a:rPr>
            <a:t>- Hemodialysis, CRRT, AKI/Unstable Renal Function</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UTI, Skin and soft tissue infections (ABSSSI), Surgical Prophylaxis</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Enterococcal infections, Staphylococcus Epidermidis </a:t>
          </a:r>
          <a:endParaRPr lang="en-US" sz="1300">
            <a:solidFill>
              <a:srgbClr val="FF0000"/>
            </a:solidFill>
            <a:effectLst/>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1</xdr:col>
          <xdr:colOff>247650</xdr:colOff>
          <xdr:row>2</xdr:row>
          <xdr:rowOff>9525</xdr:rowOff>
        </xdr:to>
        <xdr:sp macro="" textlink="">
          <xdr:nvSpPr>
            <xdr:cNvPr id="4098" name="btnBack"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xdr:twoCellAnchor>
    </mc:Choice>
    <mc:Fallback/>
  </mc:AlternateContent>
  <xdr:twoCellAnchor>
    <xdr:from>
      <xdr:col>1</xdr:col>
      <xdr:colOff>32971</xdr:colOff>
      <xdr:row>1</xdr:row>
      <xdr:rowOff>60814</xdr:rowOff>
    </xdr:from>
    <xdr:to>
      <xdr:col>1</xdr:col>
      <xdr:colOff>219806</xdr:colOff>
      <xdr:row>1</xdr:row>
      <xdr:rowOff>247649</xdr:rowOff>
    </xdr:to>
    <xdr:pic macro="[0]!Back_Click">
      <xdr:nvPicPr>
        <xdr:cNvPr id="5" name="icnBack" descr="Back">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8246" y="251314"/>
          <a:ext cx="186835" cy="18683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76200</xdr:rowOff>
        </xdr:from>
        <xdr:to>
          <xdr:col>2</xdr:col>
          <xdr:colOff>895350</xdr:colOff>
          <xdr:row>2</xdr:row>
          <xdr:rowOff>381000</xdr:rowOff>
        </xdr:to>
        <xdr:sp macro="" textlink="">
          <xdr:nvSpPr>
            <xdr:cNvPr id="4099" name="btnCreateMonitoringForm"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1</xdr:row>
          <xdr:rowOff>0</xdr:rowOff>
        </xdr:from>
        <xdr:to>
          <xdr:col>2</xdr:col>
          <xdr:colOff>895350</xdr:colOff>
          <xdr:row>2</xdr:row>
          <xdr:rowOff>0</xdr:rowOff>
        </xdr:to>
        <xdr:sp macro="" textlink="">
          <xdr:nvSpPr>
            <xdr:cNvPr id="4100" name="cmbPatientsPatientView"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0</xdr:colOff>
      <xdr:row>5</xdr:row>
      <xdr:rowOff>3</xdr:rowOff>
    </xdr:to>
    <xdr:grpSp>
      <xdr:nvGrpSpPr>
        <xdr:cNvPr id="15" name="Kidney Function">
          <a:extLst>
            <a:ext uri="{FF2B5EF4-FFF2-40B4-BE49-F238E27FC236}">
              <a16:creationId xmlns:a16="http://schemas.microsoft.com/office/drawing/2014/main" id="{00000000-0008-0000-0500-00000F000000}"/>
            </a:ext>
          </a:extLst>
        </xdr:cNvPr>
        <xdr:cNvGrpSpPr/>
      </xdr:nvGrpSpPr>
      <xdr:grpSpPr>
        <a:xfrm>
          <a:off x="2905125" y="1476375"/>
          <a:ext cx="1828800" cy="1123953"/>
          <a:chOff x="7953375" y="1790698"/>
          <a:chExt cx="1828800" cy="1038729"/>
        </a:xfrm>
      </xdr:grpSpPr>
      <xdr:sp macro="" textlink="">
        <xdr:nvSpPr>
          <xdr:cNvPr id="10" name="tbKidney">
            <a:extLst>
              <a:ext uri="{FF2B5EF4-FFF2-40B4-BE49-F238E27FC236}">
                <a16:creationId xmlns:a16="http://schemas.microsoft.com/office/drawing/2014/main" id="{00000000-0008-0000-0500-00000A000000}"/>
              </a:ext>
            </a:extLst>
          </xdr:cNvPr>
          <xdr:cNvSpPr txBox="1"/>
        </xdr:nvSpPr>
        <xdr:spPr>
          <a:xfrm>
            <a:off x="8686801" y="2038351"/>
            <a:ext cx="1095374"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11" name="lblKidney">
            <a:extLst>
              <a:ext uri="{FF2B5EF4-FFF2-40B4-BE49-F238E27FC236}">
                <a16:creationId xmlns:a16="http://schemas.microsoft.com/office/drawing/2014/main" id="{00000000-0008-0000-0500-00000B000000}"/>
              </a:ext>
            </a:extLst>
          </xdr:cNvPr>
          <xdr:cNvSpPr txBox="1"/>
        </xdr:nvSpPr>
        <xdr:spPr>
          <a:xfrm>
            <a:off x="7953375" y="2038351"/>
            <a:ext cx="733426"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SCr:</a:t>
            </a:r>
          </a:p>
          <a:p>
            <a:pPr algn="r"/>
            <a:r>
              <a:rPr lang="en-US" sz="1100" b="1"/>
              <a:t> Bun:</a:t>
            </a:r>
          </a:p>
          <a:p>
            <a:pPr algn="r"/>
            <a:r>
              <a:rPr lang="en-US" sz="1100" b="1"/>
              <a:t> CrCl:</a:t>
            </a:r>
          </a:p>
          <a:p>
            <a:pPr algn="r"/>
            <a:r>
              <a:rPr lang="en-US" sz="1100" b="1"/>
              <a:t> Drugs:</a:t>
            </a:r>
          </a:p>
        </xdr:txBody>
      </xdr:sp>
      <xdr:sp macro="" textlink="">
        <xdr:nvSpPr>
          <xdr:cNvPr id="13" name="titleKidney">
            <a:extLst>
              <a:ext uri="{FF2B5EF4-FFF2-40B4-BE49-F238E27FC236}">
                <a16:creationId xmlns:a16="http://schemas.microsoft.com/office/drawing/2014/main" id="{00000000-0008-0000-0500-00000D000000}"/>
              </a:ext>
            </a:extLst>
          </xdr:cNvPr>
          <xdr:cNvSpPr txBox="1"/>
        </xdr:nvSpPr>
        <xdr:spPr>
          <a:xfrm>
            <a:off x="7953375" y="1790698"/>
            <a:ext cx="1828800" cy="228872"/>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Kidney</a:t>
            </a:r>
            <a:r>
              <a:rPr lang="en-US" sz="1100" b="1"/>
              <a:t> </a:t>
            </a:r>
            <a:r>
              <a:rPr lang="en-US" sz="1100" b="1">
                <a:solidFill>
                  <a:schemeClr val="dk1"/>
                </a:solidFill>
                <a:latin typeface="+mn-lt"/>
                <a:ea typeface="+mn-ea"/>
                <a:cs typeface="+mn-cs"/>
              </a:rPr>
              <a:t>Function</a:t>
            </a:r>
          </a:p>
        </xdr:txBody>
      </xdr:sp>
    </xdr:grpSp>
    <xdr:clientData/>
  </xdr:twoCellAnchor>
  <xdr:twoCellAnchor>
    <xdr:from>
      <xdr:col>1</xdr:col>
      <xdr:colOff>0</xdr:colOff>
      <xdr:row>3</xdr:row>
      <xdr:rowOff>1</xdr:rowOff>
    </xdr:from>
    <xdr:to>
      <xdr:col>2</xdr:col>
      <xdr:colOff>0</xdr:colOff>
      <xdr:row>5</xdr:row>
      <xdr:rowOff>1</xdr:rowOff>
    </xdr:to>
    <xdr:grpSp>
      <xdr:nvGrpSpPr>
        <xdr:cNvPr id="14" name="Anthropomorphics">
          <a:extLst>
            <a:ext uri="{FF2B5EF4-FFF2-40B4-BE49-F238E27FC236}">
              <a16:creationId xmlns:a16="http://schemas.microsoft.com/office/drawing/2014/main" id="{00000000-0008-0000-0500-00000E000000}"/>
            </a:ext>
          </a:extLst>
        </xdr:cNvPr>
        <xdr:cNvGrpSpPr/>
      </xdr:nvGrpSpPr>
      <xdr:grpSpPr>
        <a:xfrm>
          <a:off x="228600" y="1476376"/>
          <a:ext cx="2676525" cy="1123950"/>
          <a:chOff x="7962900" y="219076"/>
          <a:chExt cx="2676525" cy="1066800"/>
        </a:xfrm>
      </xdr:grpSpPr>
      <xdr:sp macro="" textlink="">
        <xdr:nvSpPr>
          <xdr:cNvPr id="22" name="tbAnthropomorphics2">
            <a:extLst>
              <a:ext uri="{FF2B5EF4-FFF2-40B4-BE49-F238E27FC236}">
                <a16:creationId xmlns:a16="http://schemas.microsoft.com/office/drawing/2014/main" id="{00000000-0008-0000-0500-000016000000}"/>
              </a:ext>
            </a:extLst>
          </xdr:cNvPr>
          <xdr:cNvSpPr txBox="1"/>
        </xdr:nvSpPr>
        <xdr:spPr>
          <a:xfrm>
            <a:off x="9972676" y="466725"/>
            <a:ext cx="666749"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23" name="lblAnthropomorphics2">
            <a:extLst>
              <a:ext uri="{FF2B5EF4-FFF2-40B4-BE49-F238E27FC236}">
                <a16:creationId xmlns:a16="http://schemas.microsoft.com/office/drawing/2014/main" id="{00000000-0008-0000-0500-000017000000}"/>
              </a:ext>
            </a:extLst>
          </xdr:cNvPr>
          <xdr:cNvSpPr txBox="1"/>
        </xdr:nvSpPr>
        <xdr:spPr>
          <a:xfrm>
            <a:off x="9144000" y="466726"/>
            <a:ext cx="82867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TBW/IBW:</a:t>
            </a:r>
          </a:p>
          <a:p>
            <a:pPr algn="r"/>
            <a:r>
              <a:rPr lang="en-US" sz="1100" b="1"/>
              <a:t> BMI:</a:t>
            </a:r>
          </a:p>
        </xdr:txBody>
      </xdr:sp>
      <xdr:sp macro="" textlink="">
        <xdr:nvSpPr>
          <xdr:cNvPr id="7" name="tbAnthropomorphics">
            <a:extLst>
              <a:ext uri="{FF2B5EF4-FFF2-40B4-BE49-F238E27FC236}">
                <a16:creationId xmlns:a16="http://schemas.microsoft.com/office/drawing/2014/main" id="{00000000-0008-0000-0500-000007000000}"/>
              </a:ext>
            </a:extLst>
          </xdr:cNvPr>
          <xdr:cNvSpPr txBox="1"/>
        </xdr:nvSpPr>
        <xdr:spPr>
          <a:xfrm>
            <a:off x="8620125" y="466726"/>
            <a:ext cx="50482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5" name="lblAnthropomorphics">
            <a:extLst>
              <a:ext uri="{FF2B5EF4-FFF2-40B4-BE49-F238E27FC236}">
                <a16:creationId xmlns:a16="http://schemas.microsoft.com/office/drawing/2014/main" id="{00000000-0008-0000-0500-000005000000}"/>
              </a:ext>
            </a:extLst>
          </xdr:cNvPr>
          <xdr:cNvSpPr txBox="1"/>
        </xdr:nvSpPr>
        <xdr:spPr>
          <a:xfrm>
            <a:off x="7972426" y="466726"/>
            <a:ext cx="657224"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a:t>
            </a:r>
          </a:p>
          <a:p>
            <a:pPr algn="r"/>
            <a:r>
              <a:rPr lang="en-US" sz="1100" b="1"/>
              <a:t> IBW:</a:t>
            </a:r>
          </a:p>
          <a:p>
            <a:pPr algn="r"/>
            <a:r>
              <a:rPr lang="en-US" sz="1100" b="1"/>
              <a:t>AdjBW:</a:t>
            </a:r>
          </a:p>
        </xdr:txBody>
      </xdr:sp>
      <xdr:sp macro="" textlink="">
        <xdr:nvSpPr>
          <xdr:cNvPr id="12" name="titleAnthropormorphics">
            <a:extLst>
              <a:ext uri="{FF2B5EF4-FFF2-40B4-BE49-F238E27FC236}">
                <a16:creationId xmlns:a16="http://schemas.microsoft.com/office/drawing/2014/main" id="{00000000-0008-0000-0500-00000C000000}"/>
              </a:ext>
            </a:extLst>
          </xdr:cNvPr>
          <xdr:cNvSpPr txBox="1"/>
        </xdr:nvSpPr>
        <xdr:spPr>
          <a:xfrm>
            <a:off x="7962900" y="219076"/>
            <a:ext cx="2676525" cy="235058"/>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Anthropomorphics</a:t>
            </a:r>
          </a:p>
        </xdr:txBody>
      </xdr:sp>
    </xdr:grpSp>
    <xdr:clientData/>
  </xdr:twoCellAnchor>
  <xdr:twoCellAnchor>
    <xdr:from>
      <xdr:col>1</xdr:col>
      <xdr:colOff>0</xdr:colOff>
      <xdr:row>1</xdr:row>
      <xdr:rowOff>0</xdr:rowOff>
    </xdr:from>
    <xdr:to>
      <xdr:col>2</xdr:col>
      <xdr:colOff>19050</xdr:colOff>
      <xdr:row>2</xdr:row>
      <xdr:rowOff>771524</xdr:rowOff>
    </xdr:to>
    <xdr:grpSp>
      <xdr:nvGrpSpPr>
        <xdr:cNvPr id="17" name="Identifiers">
          <a:extLst>
            <a:ext uri="{FF2B5EF4-FFF2-40B4-BE49-F238E27FC236}">
              <a16:creationId xmlns:a16="http://schemas.microsoft.com/office/drawing/2014/main" id="{00000000-0008-0000-0500-000011000000}"/>
            </a:ext>
          </a:extLst>
        </xdr:cNvPr>
        <xdr:cNvGrpSpPr/>
      </xdr:nvGrpSpPr>
      <xdr:grpSpPr>
        <a:xfrm>
          <a:off x="228600" y="409575"/>
          <a:ext cx="2695575" cy="1019174"/>
          <a:chOff x="8039099" y="638393"/>
          <a:chExt cx="2695575" cy="947513"/>
        </a:xfrm>
      </xdr:grpSpPr>
      <xdr:sp macro="" textlink="">
        <xdr:nvSpPr>
          <xdr:cNvPr id="2" name="tbIdentifiers">
            <a:extLst>
              <a:ext uri="{FF2B5EF4-FFF2-40B4-BE49-F238E27FC236}">
                <a16:creationId xmlns:a16="http://schemas.microsoft.com/office/drawing/2014/main" id="{00000000-0008-0000-0500-000002000000}"/>
              </a:ext>
            </a:extLst>
          </xdr:cNvPr>
          <xdr:cNvSpPr txBox="1"/>
        </xdr:nvSpPr>
        <xdr:spPr>
          <a:xfrm>
            <a:off x="8801100" y="875369"/>
            <a:ext cx="1933574" cy="69282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3" name="lblIdentifiers">
            <a:extLst>
              <a:ext uri="{FF2B5EF4-FFF2-40B4-BE49-F238E27FC236}">
                <a16:creationId xmlns:a16="http://schemas.microsoft.com/office/drawing/2014/main" id="{00000000-0008-0000-0500-000003000000}"/>
              </a:ext>
            </a:extLst>
          </xdr:cNvPr>
          <xdr:cNvSpPr txBox="1"/>
        </xdr:nvSpPr>
        <xdr:spPr>
          <a:xfrm>
            <a:off x="8039099" y="875369"/>
            <a:ext cx="752476" cy="71053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Hello</a:t>
            </a:r>
          </a:p>
        </xdr:txBody>
      </xdr:sp>
      <xdr:sp macro="" textlink="">
        <xdr:nvSpPr>
          <xdr:cNvPr id="16" name="titleIdentifiers">
            <a:extLst>
              <a:ext uri="{FF2B5EF4-FFF2-40B4-BE49-F238E27FC236}">
                <a16:creationId xmlns:a16="http://schemas.microsoft.com/office/drawing/2014/main" id="{00000000-0008-0000-0500-000010000000}"/>
              </a:ext>
            </a:extLst>
          </xdr:cNvPr>
          <xdr:cNvSpPr txBox="1"/>
        </xdr:nvSpPr>
        <xdr:spPr>
          <a:xfrm>
            <a:off x="8039099" y="638393"/>
            <a:ext cx="2695575" cy="236976"/>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a:solidFill>
                  <a:schemeClr val="dk1"/>
                </a:solidFill>
                <a:latin typeface="+mn-lt"/>
                <a:ea typeface="+mn-ea"/>
                <a:cs typeface="+mn-cs"/>
              </a:rPr>
              <a:t>Identifiers</a:t>
            </a:r>
          </a:p>
        </xdr:txBody>
      </xdr:sp>
    </xdr:grpSp>
    <xdr:clientData/>
  </xdr:twoCellAnchor>
  <xdr:twoCellAnchor>
    <xdr:from>
      <xdr:col>2</xdr:col>
      <xdr:colOff>1</xdr:colOff>
      <xdr:row>1</xdr:row>
      <xdr:rowOff>1</xdr:rowOff>
    </xdr:from>
    <xdr:to>
      <xdr:col>5</xdr:col>
      <xdr:colOff>0</xdr:colOff>
      <xdr:row>2</xdr:row>
      <xdr:rowOff>742950</xdr:rowOff>
    </xdr:to>
    <xdr:grpSp>
      <xdr:nvGrpSpPr>
        <xdr:cNvPr id="20" name="Characteristics">
          <a:extLst>
            <a:ext uri="{FF2B5EF4-FFF2-40B4-BE49-F238E27FC236}">
              <a16:creationId xmlns:a16="http://schemas.microsoft.com/office/drawing/2014/main" id="{00000000-0008-0000-0500-000014000000}"/>
            </a:ext>
          </a:extLst>
        </xdr:cNvPr>
        <xdr:cNvGrpSpPr/>
      </xdr:nvGrpSpPr>
      <xdr:grpSpPr>
        <a:xfrm>
          <a:off x="2905126" y="409576"/>
          <a:ext cx="1828799" cy="990599"/>
          <a:chOff x="8801101" y="1047751"/>
          <a:chExt cx="1828799" cy="999445"/>
        </a:xfrm>
      </xdr:grpSpPr>
      <xdr:sp macro="" textlink="">
        <xdr:nvSpPr>
          <xdr:cNvPr id="6" name="tbCharacteristics">
            <a:extLst>
              <a:ext uri="{FF2B5EF4-FFF2-40B4-BE49-F238E27FC236}">
                <a16:creationId xmlns:a16="http://schemas.microsoft.com/office/drawing/2014/main" id="{00000000-0008-0000-0500-000006000000}"/>
              </a:ext>
            </a:extLst>
          </xdr:cNvPr>
          <xdr:cNvSpPr txBox="1"/>
        </xdr:nvSpPr>
        <xdr:spPr>
          <a:xfrm>
            <a:off x="9410700" y="1304926"/>
            <a:ext cx="1219199" cy="70382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4" name="lblCharacteristics">
            <a:extLst>
              <a:ext uri="{FF2B5EF4-FFF2-40B4-BE49-F238E27FC236}">
                <a16:creationId xmlns:a16="http://schemas.microsoft.com/office/drawing/2014/main" id="{00000000-0008-0000-0500-000004000000}"/>
              </a:ext>
            </a:extLst>
          </xdr:cNvPr>
          <xdr:cNvSpPr txBox="1"/>
        </xdr:nvSpPr>
        <xdr:spPr>
          <a:xfrm>
            <a:off x="8801101" y="1304925"/>
            <a:ext cx="609600" cy="742271"/>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Age:</a:t>
            </a:r>
          </a:p>
          <a:p>
            <a:pPr algn="r"/>
            <a:r>
              <a:rPr lang="en-US" sz="1100" b="1"/>
              <a:t>Ht:</a:t>
            </a:r>
          </a:p>
          <a:p>
            <a:pPr algn="r"/>
            <a:r>
              <a:rPr lang="en-US" sz="1100" b="1"/>
              <a:t>Wt:</a:t>
            </a:r>
          </a:p>
        </xdr:txBody>
      </xdr:sp>
      <xdr:sp macro="" textlink="">
        <xdr:nvSpPr>
          <xdr:cNvPr id="18" name="titleCharacteristics">
            <a:extLst>
              <a:ext uri="{FF2B5EF4-FFF2-40B4-BE49-F238E27FC236}">
                <a16:creationId xmlns:a16="http://schemas.microsoft.com/office/drawing/2014/main" id="{00000000-0008-0000-0500-000012000000}"/>
              </a:ext>
            </a:extLst>
          </xdr:cNvPr>
          <xdr:cNvSpPr txBox="1"/>
        </xdr:nvSpPr>
        <xdr:spPr>
          <a:xfrm>
            <a:off x="8801101" y="1047751"/>
            <a:ext cx="1828799" cy="257174"/>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Characteristics</a:t>
            </a:r>
          </a:p>
        </xdr:txBody>
      </xdr:sp>
    </xdr:grpSp>
    <xdr:clientData/>
  </xdr:twoCellAnchor>
  <xdr:twoCellAnchor>
    <xdr:from>
      <xdr:col>5</xdr:col>
      <xdr:colOff>0</xdr:colOff>
      <xdr:row>1</xdr:row>
      <xdr:rowOff>0</xdr:rowOff>
    </xdr:from>
    <xdr:to>
      <xdr:col>9</xdr:col>
      <xdr:colOff>1</xdr:colOff>
      <xdr:row>2</xdr:row>
      <xdr:rowOff>819149</xdr:rowOff>
    </xdr:to>
    <xdr:grpSp>
      <xdr:nvGrpSpPr>
        <xdr:cNvPr id="21" name="Diagnosis">
          <a:extLst>
            <a:ext uri="{FF2B5EF4-FFF2-40B4-BE49-F238E27FC236}">
              <a16:creationId xmlns:a16="http://schemas.microsoft.com/office/drawing/2014/main" id="{00000000-0008-0000-0500-000015000000}"/>
            </a:ext>
          </a:extLst>
        </xdr:cNvPr>
        <xdr:cNvGrpSpPr/>
      </xdr:nvGrpSpPr>
      <xdr:grpSpPr>
        <a:xfrm>
          <a:off x="4733925" y="409575"/>
          <a:ext cx="2438401" cy="1066799"/>
          <a:chOff x="7905750" y="2333625"/>
          <a:chExt cx="2438401" cy="1076324"/>
        </a:xfrm>
      </xdr:grpSpPr>
      <xdr:sp macro="" textlink="">
        <xdr:nvSpPr>
          <xdr:cNvPr id="8" name="tbDiagnosis">
            <a:extLst>
              <a:ext uri="{FF2B5EF4-FFF2-40B4-BE49-F238E27FC236}">
                <a16:creationId xmlns:a16="http://schemas.microsoft.com/office/drawing/2014/main" id="{00000000-0008-0000-0500-000008000000}"/>
              </a:ext>
            </a:extLst>
          </xdr:cNvPr>
          <xdr:cNvSpPr txBox="1"/>
        </xdr:nvSpPr>
        <xdr:spPr>
          <a:xfrm>
            <a:off x="8715375" y="2590800"/>
            <a:ext cx="1628776" cy="81914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9" name="lblDiagnosis">
            <a:extLst>
              <a:ext uri="{FF2B5EF4-FFF2-40B4-BE49-F238E27FC236}">
                <a16:creationId xmlns:a16="http://schemas.microsoft.com/office/drawing/2014/main" id="{00000000-0008-0000-0500-000009000000}"/>
              </a:ext>
            </a:extLst>
          </xdr:cNvPr>
          <xdr:cNvSpPr txBox="1"/>
        </xdr:nvSpPr>
        <xdr:spPr>
          <a:xfrm>
            <a:off x="7905750" y="2600324"/>
            <a:ext cx="847725" cy="809625"/>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Provider:</a:t>
            </a:r>
          </a:p>
          <a:p>
            <a:pPr algn="r"/>
            <a:r>
              <a:rPr lang="en-US" sz="1100" b="1"/>
              <a:t> Indication:</a:t>
            </a:r>
          </a:p>
          <a:p>
            <a:pPr algn="r"/>
            <a:r>
              <a:rPr lang="en-US" sz="1100" b="1"/>
              <a:t> Target:</a:t>
            </a:r>
          </a:p>
        </xdr:txBody>
      </xdr:sp>
      <xdr:sp macro="" textlink="">
        <xdr:nvSpPr>
          <xdr:cNvPr id="19" name="titleDiagnosis">
            <a:extLst>
              <a:ext uri="{FF2B5EF4-FFF2-40B4-BE49-F238E27FC236}">
                <a16:creationId xmlns:a16="http://schemas.microsoft.com/office/drawing/2014/main" id="{00000000-0008-0000-0500-000013000000}"/>
              </a:ext>
            </a:extLst>
          </xdr:cNvPr>
          <xdr:cNvSpPr txBox="1"/>
        </xdr:nvSpPr>
        <xdr:spPr>
          <a:xfrm>
            <a:off x="7905751" y="2333625"/>
            <a:ext cx="2438400" cy="257175"/>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Diagnosis</a:t>
            </a:r>
          </a:p>
        </xdr:txBody>
      </xdr:sp>
    </xdr:grpSp>
    <xdr:clientData/>
  </xdr:twoCellAnchor>
  <xdr:twoCellAnchor>
    <xdr:from>
      <xdr:col>5</xdr:col>
      <xdr:colOff>0</xdr:colOff>
      <xdr:row>3</xdr:row>
      <xdr:rowOff>0</xdr:rowOff>
    </xdr:from>
    <xdr:to>
      <xdr:col>9</xdr:col>
      <xdr:colOff>1</xdr:colOff>
      <xdr:row>5</xdr:row>
      <xdr:rowOff>2833</xdr:rowOff>
    </xdr:to>
    <xdr:grpSp>
      <xdr:nvGrpSpPr>
        <xdr:cNvPr id="28" name="Loading Dose">
          <a:extLst>
            <a:ext uri="{FF2B5EF4-FFF2-40B4-BE49-F238E27FC236}">
              <a16:creationId xmlns:a16="http://schemas.microsoft.com/office/drawing/2014/main" id="{00000000-0008-0000-0500-00001C000000}"/>
            </a:ext>
          </a:extLst>
        </xdr:cNvPr>
        <xdr:cNvGrpSpPr/>
      </xdr:nvGrpSpPr>
      <xdr:grpSpPr>
        <a:xfrm>
          <a:off x="4733925" y="1476375"/>
          <a:ext cx="2438401" cy="1126783"/>
          <a:chOff x="4733925" y="1419225"/>
          <a:chExt cx="2438401" cy="1126783"/>
        </a:xfrm>
      </xdr:grpSpPr>
      <xdr:sp macro="" textlink="">
        <xdr:nvSpPr>
          <xdr:cNvPr id="26" name="lblLoadingDose">
            <a:extLst>
              <a:ext uri="{FF2B5EF4-FFF2-40B4-BE49-F238E27FC236}">
                <a16:creationId xmlns:a16="http://schemas.microsoft.com/office/drawing/2014/main" id="{00000000-0008-0000-0500-00001A000000}"/>
              </a:ext>
            </a:extLst>
          </xdr:cNvPr>
          <xdr:cNvSpPr txBox="1"/>
        </xdr:nvSpPr>
        <xdr:spPr>
          <a:xfrm>
            <a:off x="4733925" y="1666875"/>
            <a:ext cx="1009650" cy="8791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Dose:</a:t>
            </a:r>
          </a:p>
          <a:p>
            <a:pPr algn="r"/>
            <a:r>
              <a:rPr lang="en-US" sz="1100" b="1"/>
              <a:t> Scheduled:</a:t>
            </a:r>
          </a:p>
          <a:p>
            <a:pPr algn="r"/>
            <a:r>
              <a:rPr lang="en-US" sz="1100" b="1"/>
              <a:t> mg/kg</a:t>
            </a:r>
          </a:p>
        </xdr:txBody>
      </xdr:sp>
      <xdr:sp macro="" textlink="">
        <xdr:nvSpPr>
          <xdr:cNvPr id="27" name="tbLoadingDose">
            <a:extLst>
              <a:ext uri="{FF2B5EF4-FFF2-40B4-BE49-F238E27FC236}">
                <a16:creationId xmlns:a16="http://schemas.microsoft.com/office/drawing/2014/main" id="{00000000-0008-0000-0500-00001B000000}"/>
              </a:ext>
            </a:extLst>
          </xdr:cNvPr>
          <xdr:cNvSpPr txBox="1"/>
        </xdr:nvSpPr>
        <xdr:spPr>
          <a:xfrm>
            <a:off x="5705474" y="1666876"/>
            <a:ext cx="1466851" cy="876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sz="1100" b="0"/>
          </a:p>
        </xdr:txBody>
      </xdr:sp>
      <xdr:sp macro="" textlink="">
        <xdr:nvSpPr>
          <xdr:cNvPr id="24" name="titleLoadingDose">
            <a:extLst>
              <a:ext uri="{FF2B5EF4-FFF2-40B4-BE49-F238E27FC236}">
                <a16:creationId xmlns:a16="http://schemas.microsoft.com/office/drawing/2014/main" id="{00000000-0008-0000-0500-000018000000}"/>
              </a:ext>
            </a:extLst>
          </xdr:cNvPr>
          <xdr:cNvSpPr txBox="1"/>
        </xdr:nvSpPr>
        <xdr:spPr>
          <a:xfrm>
            <a:off x="4733926" y="1419225"/>
            <a:ext cx="2438400" cy="247650"/>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Loading </a:t>
            </a:r>
            <a:r>
              <a:rPr lang="en-US" sz="1100" b="1">
                <a:solidFill>
                  <a:schemeClr val="dk1"/>
                </a:solidFill>
                <a:latin typeface="+mn-lt"/>
                <a:ea typeface="+mn-ea"/>
                <a:cs typeface="+mn-cs"/>
              </a:rPr>
              <a:t>Dose</a:t>
            </a: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285750</xdr:colOff>
          <xdr:row>1</xdr:row>
          <xdr:rowOff>47625</xdr:rowOff>
        </xdr:from>
        <xdr:to>
          <xdr:col>0</xdr:col>
          <xdr:colOff>1819275</xdr:colOff>
          <xdr:row>3</xdr:row>
          <xdr:rowOff>28575</xdr:rowOff>
        </xdr:to>
        <xdr:sp macro="" textlink="">
          <xdr:nvSpPr>
            <xdr:cNvPr id="3073" name="Update"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552450</xdr:colOff>
          <xdr:row>0</xdr:row>
          <xdr:rowOff>133350</xdr:rowOff>
        </xdr:from>
        <xdr:to>
          <xdr:col>4</xdr:col>
          <xdr:colOff>276225</xdr:colOff>
          <xdr:row>0</xdr:row>
          <xdr:rowOff>1181100</xdr:rowOff>
        </xdr:to>
        <xdr:sp macro="" textlink="">
          <xdr:nvSpPr>
            <xdr:cNvPr id="13077" name="btnQuantifi" hidden="1">
              <a:extLst>
                <a:ext uri="{63B3BB69-23CF-44E3-9099-C40C66FF867C}">
                  <a14:compatExt spid="_x0000_s13077"/>
                </a:ext>
                <a:ext uri="{FF2B5EF4-FFF2-40B4-BE49-F238E27FC236}">
                  <a16:creationId xmlns:a16="http://schemas.microsoft.com/office/drawing/2014/main" id="{00000000-0008-0000-0700-00001533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1</a:t>
              </a:r>
              <a:r>
                <a:rPr lang="en-US" sz="1100" b="0" i="0" u="none" strike="noStrike" baseline="0">
                  <a:solidFill>
                    <a:srgbClr val="000000"/>
                  </a:solidFill>
                  <a:latin typeface="Calibri"/>
                  <a:cs typeface="Calibri"/>
                </a:rPr>
                <a:t>: Select all in Quantifi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2</a:t>
              </a:r>
              <a:r>
                <a:rPr lang="en-US" sz="1100" b="0" i="0" u="none" strike="noStrike" baseline="0">
                  <a:solidFill>
                    <a:srgbClr val="000000"/>
                  </a:solidFill>
                  <a:latin typeface="Calibri"/>
                  <a:cs typeface="Calibri"/>
                </a:rPr>
                <a:t>: Copy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3</a:t>
              </a:r>
              <a:r>
                <a:rPr lang="en-US" sz="1100" b="0" i="0" u="none" strike="noStrike" baseline="0">
                  <a:solidFill>
                    <a:srgbClr val="000000"/>
                  </a:solidFill>
                  <a:latin typeface="Calibri"/>
                  <a:cs typeface="Calibri"/>
                </a:rPr>
                <a:t>: Select cell "A1"</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4</a:t>
              </a:r>
              <a:r>
                <a:rPr lang="en-US" sz="1100" b="0" i="0" u="none" strike="noStrike" baseline="0">
                  <a:solidFill>
                    <a:srgbClr val="000000"/>
                  </a:solidFill>
                  <a:latin typeface="Calibri"/>
                  <a:cs typeface="Calibri"/>
                </a:rPr>
                <a:t>: Paste</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 Step 5</a:t>
              </a:r>
              <a:r>
                <a:rPr lang="en-US" sz="1100" b="0" i="0" u="none" strike="noStrike" baseline="0">
                  <a:solidFill>
                    <a:srgbClr val="000000"/>
                  </a:solidFill>
                  <a:latin typeface="Calibri"/>
                  <a:cs typeface="Calibri"/>
                </a:rPr>
                <a:t>: Click this button!</a:t>
              </a:r>
            </a:p>
            <a:p>
              <a:pPr algn="l"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438150</xdr:colOff>
          <xdr:row>0</xdr:row>
          <xdr:rowOff>209550</xdr:rowOff>
        </xdr:from>
        <xdr:to>
          <xdr:col>6</xdr:col>
          <xdr:colOff>466725</xdr:colOff>
          <xdr:row>0</xdr:row>
          <xdr:rowOff>619125</xdr:rowOff>
        </xdr:to>
        <xdr:sp macro="" textlink="">
          <xdr:nvSpPr>
            <xdr:cNvPr id="13225" name="btnReset" hidden="1">
              <a:extLst>
                <a:ext uri="{63B3BB69-23CF-44E3-9099-C40C66FF867C}">
                  <a14:compatExt spid="_x0000_s13225"/>
                </a:ext>
                <a:ext uri="{FF2B5EF4-FFF2-40B4-BE49-F238E27FC236}">
                  <a16:creationId xmlns:a16="http://schemas.microsoft.com/office/drawing/2014/main" id="{00000000-0008-0000-0700-0000A933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609600</xdr:colOff>
          <xdr:row>0</xdr:row>
          <xdr:rowOff>171450</xdr:rowOff>
        </xdr:from>
        <xdr:to>
          <xdr:col>8</xdr:col>
          <xdr:colOff>57150</xdr:colOff>
          <xdr:row>0</xdr:row>
          <xdr:rowOff>447675</xdr:rowOff>
        </xdr:to>
        <xdr:sp macro="" textlink="">
          <xdr:nvSpPr>
            <xdr:cNvPr id="13299" name="cbHideButtons" hidden="1">
              <a:extLst>
                <a:ext uri="{63B3BB69-23CF-44E3-9099-C40C66FF867C}">
                  <a14:compatExt spid="_x0000_s13299"/>
                </a:ext>
                <a:ext uri="{FF2B5EF4-FFF2-40B4-BE49-F238E27FC236}">
                  <a16:creationId xmlns:a16="http://schemas.microsoft.com/office/drawing/2014/main" id="{00000000-0008-0000-0700-0000F3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Hide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161925</xdr:colOff>
          <xdr:row>0</xdr:row>
          <xdr:rowOff>180975</xdr:rowOff>
        </xdr:from>
        <xdr:to>
          <xdr:col>12</xdr:col>
          <xdr:colOff>28575</xdr:colOff>
          <xdr:row>0</xdr:row>
          <xdr:rowOff>542925</xdr:rowOff>
        </xdr:to>
        <xdr:sp macro="" textlink="">
          <xdr:nvSpPr>
            <xdr:cNvPr id="16078" name="btnLoadPatientsIntoDatabase" hidden="1">
              <a:extLst>
                <a:ext uri="{63B3BB69-23CF-44E3-9099-C40C66FF867C}">
                  <a14:compatExt spid="_x0000_s16078"/>
                </a:ext>
                <a:ext uri="{FF2B5EF4-FFF2-40B4-BE49-F238E27FC236}">
                  <a16:creationId xmlns:a16="http://schemas.microsoft.com/office/drawing/2014/main" id="{00000000-0008-0000-0700-0000CE3E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Step1</a:t>
              </a:r>
              <a:r>
                <a:rPr lang="en-US" sz="1100" b="0" i="0" u="none" strike="noStrike" baseline="0">
                  <a:solidFill>
                    <a:srgbClr val="000000"/>
                  </a:solidFill>
                  <a:latin typeface="Calibri"/>
                  <a:cs typeface="Calibri"/>
                </a:rPr>
                <a:t>: Load Patients into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152400</xdr:colOff>
          <xdr:row>0</xdr:row>
          <xdr:rowOff>676275</xdr:rowOff>
        </xdr:from>
        <xdr:to>
          <xdr:col>12</xdr:col>
          <xdr:colOff>28575</xdr:colOff>
          <xdr:row>0</xdr:row>
          <xdr:rowOff>1019175</xdr:rowOff>
        </xdr:to>
        <xdr:sp macro="" textlink="">
          <xdr:nvSpPr>
            <xdr:cNvPr id="16153" name="btnCreateMonitoringList" hidden="1">
              <a:extLst>
                <a:ext uri="{63B3BB69-23CF-44E3-9099-C40C66FF867C}">
                  <a14:compatExt spid="_x0000_s16153"/>
                </a:ext>
                <a:ext uri="{FF2B5EF4-FFF2-40B4-BE49-F238E27FC236}">
                  <a16:creationId xmlns:a16="http://schemas.microsoft.com/office/drawing/2014/main" id="{00000000-0008-0000-0700-0000193F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 2 (Optional)</a:t>
              </a:r>
              <a:r>
                <a:rPr lang="en-US" sz="1100" b="0" i="0" u="none" strike="noStrike" baseline="0">
                  <a:solidFill>
                    <a:srgbClr val="000000"/>
                  </a:solidFill>
                  <a:latin typeface="Calibri"/>
                  <a:cs typeface="Calibri"/>
                </a:rPr>
                <a:t>: Create Monitoring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dbID" displayName="dbID" ref="B2:K3" totalsRowShown="0" headerRowDxfId="87" dataDxfId="85" headerRowBorderDxfId="86" tableBorderDxfId="84" totalsRowBorderDxfId="83">
  <autoFilter ref="B2:K3"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000-000001000000}" name="MRN" dataDxfId="82"/>
    <tableColumn id="2" xr3:uid="{00000000-0010-0000-0000-000002000000}" name="LastName" dataDxfId="81"/>
    <tableColumn id="3" xr3:uid="{00000000-0010-0000-0000-000003000000}" name="FirstName" dataDxfId="80"/>
    <tableColumn id="4" xr3:uid="{00000000-0010-0000-0000-000004000000}" name="Location" dataDxfId="79"/>
    <tableColumn id="5" xr3:uid="{00000000-0010-0000-0000-000005000000}" name="Room" dataDxfId="78"/>
    <tableColumn id="6" xr3:uid="{00000000-0010-0000-0000-000006000000}" name="Bed" dataDxfId="77"/>
    <tableColumn id="7" xr3:uid="{00000000-0010-0000-0000-000007000000}" name="Note" dataDxfId="76"/>
    <tableColumn id="8" xr3:uid="{00000000-0010-0000-0000-000008000000}" name="ConsultType" dataDxfId="75"/>
    <tableColumn id="9" xr3:uid="{00000000-0010-0000-0000-000009000000}" name="Entered" dataDxfId="74"/>
    <tableColumn id="10" xr3:uid="{00000000-0010-0000-0000-00000A000000}" name="NextLevel" dataDxfId="7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dbChar" displayName="dbChar" ref="M2:Q3" totalsRowShown="0" headerRowDxfId="72" dataDxfId="71" tableBorderDxfId="70">
  <autoFilter ref="M2:Q3" xr:uid="{00000000-0009-0000-0100-000005000000}">
    <filterColumn colId="0" hiddenButton="1"/>
    <filterColumn colId="1" hiddenButton="1"/>
    <filterColumn colId="2" hiddenButton="1"/>
    <filterColumn colId="3" hiddenButton="1"/>
    <filterColumn colId="4" hiddenButton="1"/>
  </autoFilter>
  <tableColumns count="5">
    <tableColumn id="1" xr3:uid="{00000000-0010-0000-0100-000001000000}" name="MRN" dataDxfId="69"/>
    <tableColumn id="2" xr3:uid="{00000000-0010-0000-0100-000002000000}" name="Height" dataDxfId="68"/>
    <tableColumn id="3" xr3:uid="{00000000-0010-0000-0100-000003000000}" name="Weight" dataDxfId="67"/>
    <tableColumn id="4" xr3:uid="{00000000-0010-0000-0100-000004000000}" name="Age" dataDxfId="66"/>
    <tableColumn id="5" xr3:uid="{00000000-0010-0000-0100-000005000000}" name="Gender" dataDxfId="6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dbDiag" displayName="dbDiag" ref="S2:W3" totalsRowShown="0" headerRowDxfId="64" dataDxfId="63">
  <autoFilter ref="S2:W3" xr:uid="{00000000-0009-0000-0100-000006000000}">
    <filterColumn colId="0" hiddenButton="1"/>
    <filterColumn colId="1" hiddenButton="1"/>
    <filterColumn colId="2" hiddenButton="1"/>
    <filterColumn colId="3" hiddenButton="1"/>
    <filterColumn colId="4" hiddenButton="1"/>
  </autoFilter>
  <tableColumns count="5">
    <tableColumn id="1" xr3:uid="{00000000-0010-0000-0200-000001000000}" name="MRN" dataDxfId="62"/>
    <tableColumn id="2" xr3:uid="{00000000-0010-0000-0200-000002000000}" name="ConsultingPhysician" dataDxfId="61"/>
    <tableColumn id="3" xr3:uid="{00000000-0010-0000-0200-000003000000}" name="SuspectedIndications" dataDxfId="60"/>
    <tableColumn id="4" xr3:uid="{00000000-0010-0000-0200-000004000000}" name="MIC" dataDxfId="59"/>
    <tableColumn id="5" xr3:uid="{00000000-0010-0000-0200-000005000000}" name="Target" dataDxfId="5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dbKidney" displayName="dbKidney" ref="Y2:AG3" totalsRowShown="0" headerRowDxfId="57" dataDxfId="56">
  <autoFilter ref="Y2:AG3"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300-000001000000}" name="MRN" dataDxfId="55"/>
    <tableColumn id="2" xr3:uid="{00000000-0010-0000-0300-000002000000}" name="SCr" dataDxfId="54"/>
    <tableColumn id="3" xr3:uid="{00000000-0010-0000-0300-000003000000}" name="SCrDate" dataDxfId="53"/>
    <tableColumn id="4" xr3:uid="{00000000-0010-0000-0300-000004000000}" name="BUN" dataDxfId="52"/>
    <tableColumn id="9" xr3:uid="{3542AD01-2369-4451-87C0-D396A0BE70E4}" name="ManuallyEnteredQ" dataDxfId="51"/>
    <tableColumn id="5" xr3:uid="{00000000-0010-0000-0300-000005000000}" name="ManuallyEnteredCrCl" dataDxfId="50"/>
    <tableColumn id="6" xr3:uid="{00000000-0010-0000-0300-000006000000}" name="OtherNephrotoxicDrugs" dataDxfId="49"/>
    <tableColumn id="7" xr3:uid="{00000000-0010-0000-0300-000007000000}" name="RoundedUpSCr" dataDxfId="48"/>
    <tableColumn id="8" xr3:uid="{00000000-0010-0000-0300-000008000000}" name="UseAdjBW" dataDxfId="4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dbLD" displayName="dbLD" ref="AI2:AQ3" totalsRowShown="0" headerRowDxfId="46" dataDxfId="45">
  <autoFilter ref="AI2:AQ3" xr:uid="{00000000-0009-0000-0100-000008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400-000001000000}" name="MRN" dataDxfId="44"/>
    <tableColumn id="2" xr3:uid="{00000000-0010-0000-0400-000002000000}" name="LDStrength" dataDxfId="43"/>
    <tableColumn id="3" xr3:uid="{00000000-0010-0000-0400-000003000000}" name="LDTinf" dataDxfId="42"/>
    <tableColumn id="4" xr3:uid="{00000000-0010-0000-0400-000004000000}" name="LDScheduledAt" dataDxfId="41"/>
    <tableColumn id="5" xr3:uid="{00000000-0010-0000-0400-000005000000}" name="LDAdministeredAt" dataDxfId="40"/>
    <tableColumn id="6" xr3:uid="{00000000-0010-0000-0400-000006000000}" name="Dosing" dataDxfId="39"/>
    <tableColumn id="7" xr3:uid="{00000000-0010-0000-0400-000007000000}" name="MaxDose" dataDxfId="38"/>
    <tableColumn id="8" xr3:uid="{00000000-0010-0000-0400-000008000000}" name="GivenQ" dataDxfId="37"/>
    <tableColumn id="9" xr3:uid="{00000000-0010-0000-0400-000009000000}" name="Interval" dataDxfId="3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5000000}" name="dbMD" displayName="dbMD" ref="AS2:AY3" totalsRowShown="0" headerRowDxfId="35" dataDxfId="34">
  <autoFilter ref="AS2:AY3" xr:uid="{00000000-0009-0000-0100-00000B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500-000001000000}" name="MRN" dataDxfId="33"/>
    <tableColumn id="2" xr3:uid="{00000000-0010-0000-0500-000002000000}" name="MDStrength" dataDxfId="32"/>
    <tableColumn id="3" xr3:uid="{00000000-0010-0000-0500-000003000000}" name="MDTinf" dataDxfId="31"/>
    <tableColumn id="4" xr3:uid="{00000000-0010-0000-0500-000004000000}" name="MDScheduledAt" dataDxfId="30"/>
    <tableColumn id="5" xr3:uid="{00000000-0010-0000-0500-000005000000}" name="MDAdministeredAt" dataDxfId="29"/>
    <tableColumn id="6" xr3:uid="{00000000-0010-0000-0500-000006000000}" name="MDTau" dataDxfId="28"/>
    <tableColumn id="7" xr3:uid="{00000000-0010-0000-0500-000007000000}" name="PeakQ" dataDxfId="2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dbPK_pop" displayName="dbPK_pop" ref="BA2:BE3" totalsRowShown="0" headerRowDxfId="26" dataDxfId="25">
  <autoFilter ref="BA2:BE3" xr:uid="{00000000-0009-0000-0100-00000A000000}">
    <filterColumn colId="0" hiddenButton="1"/>
    <filterColumn colId="1" hiddenButton="1"/>
    <filterColumn colId="2" hiddenButton="1"/>
    <filterColumn colId="3" hiddenButton="1"/>
    <filterColumn colId="4" hiddenButton="1"/>
  </autoFilter>
  <tableColumns count="5">
    <tableColumn id="1" xr3:uid="{00000000-0010-0000-0600-000001000000}" name="MRN" dataDxfId="24"/>
    <tableColumn id="2" xr3:uid="{00000000-0010-0000-0600-000002000000}" name="Vd_kg" dataDxfId="23"/>
    <tableColumn id="3" xr3:uid="{00000000-0010-0000-0600-000003000000}" name="CLVancoEquationUsed" dataDxfId="22"/>
    <tableColumn id="5" xr3:uid="{FAED5D2B-FDFB-4145-B98D-FC1204D5A146}" name="Ke" dataDxfId="21"/>
    <tableColumn id="6" xr3:uid="{7F164A4D-2EE6-4F8D-9167-CED1ED36B8FB}" name="Vd"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dbPK_pt" displayName="dbPK_pt" ref="BG2:BO3" totalsRowShown="0" headerRowDxfId="19" dataDxfId="18">
  <autoFilter ref="BG2:BO3" xr:uid="{00000000-0009-0000-0100-00000C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700-000001000000}" name="MRN" dataDxfId="17"/>
    <tableColumn id="2" xr3:uid="{00000000-0010-0000-0700-000002000000}" name="C1" dataDxfId="16"/>
    <tableColumn id="3" xr3:uid="{00000000-0010-0000-0700-000003000000}" name="C1Date" dataDxfId="15"/>
    <tableColumn id="4" xr3:uid="{00000000-0010-0000-0700-000004000000}" name="C2" dataDxfId="14"/>
    <tableColumn id="5" xr3:uid="{00000000-0010-0000-0700-000005000000}" name="C2Date" dataDxfId="13"/>
    <tableColumn id="6" xr3:uid="{00000000-0010-0000-0700-000006000000}" name="Ke" dataDxfId="12"/>
    <tableColumn id="7" xr3:uid="{00000000-0010-0000-0700-000007000000}" name="Vd" dataDxfId="11"/>
    <tableColumn id="8" xr3:uid="{00000000-0010-0000-0700-000008000000}" name="LevelStrategy" dataDxfId="10"/>
    <tableColumn id="9" xr3:uid="{C49CB386-D6CF-4698-B06E-E18A7E387995}" name="DoseDate" dataDxfId="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8000000}" name="dbLabs" displayName="dbLabs" ref="BQ2:BU3" totalsRowShown="0" headerRowDxfId="8" dataDxfId="7">
  <autoFilter ref="BQ2:BU3" xr:uid="{00000000-0009-0000-0100-000003000000}">
    <filterColumn colId="0" hiddenButton="1"/>
    <filterColumn colId="1" hiddenButton="1"/>
    <filterColumn colId="2" hiddenButton="1"/>
    <filterColumn colId="3" hiddenButton="1"/>
    <filterColumn colId="4" hiddenButton="1"/>
  </autoFilter>
  <tableColumns count="5">
    <tableColumn id="1" xr3:uid="{00000000-0010-0000-0800-000001000000}" name="MRN" dataDxfId="6"/>
    <tableColumn id="2" xr3:uid="{00000000-0010-0000-0800-000002000000}" name="peakQ" dataDxfId="5"/>
    <tableColumn id="3" xr3:uid="{00000000-0010-0000-0800-000003000000}" name="peakDate" dataDxfId="4"/>
    <tableColumn id="5" xr3:uid="{00000000-0010-0000-0800-000005000000}" name="troughQ" dataDxfId="3"/>
    <tableColumn id="4" xr3:uid="{00000000-0010-0000-0800-000004000000}" name="troughDate" dataDxfId="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7BF8122-147B-444F-8D0C-91350384E252}" name="PatientStatuses" displayName="PatientStatuses" ref="A1:A5" totalsRowShown="0" headerRowDxfId="1">
  <autoFilter ref="A1:A5" xr:uid="{B0264435-1B68-4622-AF0F-EEBBC66D43EE}"/>
  <tableColumns count="1">
    <tableColumn id="1" xr3:uid="{2C1CDA59-31EE-402C-8273-6CD16B2E522C}" name="Patient Status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B5EB36-A36E-466C-BC10-51564D937BC8}" name="DoseOptions" displayName="DoseOptions" ref="C1:C7" totalsRowShown="0">
  <autoFilter ref="C1:C7" xr:uid="{0FB2A8DB-2C6F-4A8D-988A-B61C94D86539}"/>
  <tableColumns count="1">
    <tableColumn id="1" xr3:uid="{E45DAB0B-1778-44B2-90C3-D9E03C7D3D25}" name="Dose Option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21B715A-59A7-4FC3-8B64-6A6489109784}" name="Target" displayName="Target" ref="E1:E6" totalsRowShown="0">
  <autoFilter ref="E1:E6" xr:uid="{086DCA0E-A089-40F6-944A-A9150361741B}"/>
  <tableColumns count="1">
    <tableColumn id="1" xr3:uid="{590C5869-FADC-4F1F-891A-5CB0F816CE5C}" name="Targe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181EC0C-78AF-47AB-8F2E-D4AE31CA9CDE}" name="MIC" displayName="MIC" ref="G1:G3" totalsRowShown="0">
  <autoFilter ref="G1:G3" xr:uid="{08DAAF83-F66A-4184-807B-A220E5EACF37}"/>
  <tableColumns count="1">
    <tableColumn id="1" xr3:uid="{AAF5B5CD-B26A-4646-962A-15B806E3BE67}" name="MIC"/>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D9F6A34-0BA5-42B6-B511-4816E82B230A}" name="MaxDose" displayName="MaxDose" ref="I1:I4" totalsRowShown="0">
  <autoFilter ref="I1:I4" xr:uid="{0FBCE987-ED7D-47A4-B15A-CA8BA2EC5B0E}"/>
  <tableColumns count="1">
    <tableColumn id="1" xr3:uid="{62A4064A-E622-4584-B97F-3DE650D286DB}" name="Max Dos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SiteSettings" displayName="SiteSettings" ref="A1:E4" totalsRowShown="0">
  <autoFilter ref="A1:E4" xr:uid="{00000000-0009-0000-0100-000002000000}">
    <filterColumn colId="0" hiddenButton="1"/>
    <filterColumn colId="1" hiddenButton="1"/>
    <filterColumn colId="2" hiddenButton="1"/>
    <filterColumn colId="3" hiddenButton="1"/>
    <filterColumn colId="4" hiddenButton="1"/>
  </autoFilter>
  <tableColumns count="5">
    <tableColumn id="1" xr3:uid="{00000000-0010-0000-0900-000001000000}" name="Site"/>
    <tableColumn id="5" xr3:uid="{1D93D73E-1801-4B67-AF9F-40511D48F52E}" name="InfusionRate"/>
    <tableColumn id="2" xr3:uid="{00000000-0010-0000-0900-000002000000}" name="LoadDosing"/>
    <tableColumn id="3" xr3:uid="{00000000-0010-0000-0900-000003000000}" name="LoadMaxDose"/>
    <tableColumn id="6" xr3:uid="{00000000-0010-0000-0900-000006000000}" name="InfusionTimeAdditio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81AE222-F83B-4971-849F-EB527A1F447B}" name="SuspectedIndications" displayName="SuspectedIndications" ref="G1:G14" totalsRowShown="0">
  <autoFilter ref="G1:G14" xr:uid="{ED6C934A-7145-4F66-9CDA-3634B8056077}"/>
  <tableColumns count="1">
    <tableColumn id="1" xr3:uid="{C8C66435-D2BB-4146-9F85-ADF43D625198}" name="Suspected Infection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66E6A7-121C-4689-98FF-B23F6F509795}" name="InfusionRates" displayName="InfusionRates" ref="I1:J5" totalsRowShown="0">
  <autoFilter ref="I1:J5" xr:uid="{849EA5BD-B256-454D-A400-BB7245C8ED57}"/>
  <tableColumns count="2">
    <tableColumn id="1" xr3:uid="{28F2E1D4-4CD1-4FE3-B4A0-A0E90494AA6C}" name="Infusion Rates"/>
    <tableColumn id="2" xr3:uid="{957CDC51-7940-4829-A824-D22328AB591D}" name="Not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05DF517-50E6-4439-BB99-E92DDB7291DA}" name="VdEstimates" displayName="VdEstimates" ref="L1:M7" totalsRowShown="0">
  <autoFilter ref="L1:M7" xr:uid="{5E15C6C8-499D-4973-A7F1-B99454DA0D8D}"/>
  <tableColumns count="2">
    <tableColumn id="1" xr3:uid="{9DBDAB1B-0887-413D-9729-ABD37B2A6F4D}" name="Vd Estimates" dataDxfId="0"/>
    <tableColumn id="2" xr3:uid="{CB5235AD-ADB7-43EA-954D-50781B6C2CB2}" name="Descriptio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9C6F63C-0CDE-47C6-BF9A-3AAACB85D02E}" name="CLVancoEstimates" displayName="CLVancoEstimates" ref="O1:P3" totalsRowShown="0">
  <autoFilter ref="O1:P3" xr:uid="{1C3DB095-C7A7-4827-9C98-D61DA26097B3}"/>
  <tableColumns count="2">
    <tableColumn id="1" xr3:uid="{CCA8B4A1-487F-441A-A0C3-1EAA8E642E3D}" name="CLVanco Estimates"/>
    <tableColumn id="2" xr3:uid="{BDEBDF56-3889-4A94-8AB1-E5F883FB9737}" name="Populatio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E667061-7A58-4E5E-81B8-0909756DBB30}" name="Doses" displayName="Doses" ref="R1:R12" totalsRowShown="0">
  <autoFilter ref="R1:R12" xr:uid="{0A0A911B-9444-4B70-AB94-F1DA36A23FCF}"/>
  <tableColumns count="1">
    <tableColumn id="1" xr3:uid="{DEE5CA00-0377-4EA5-ACA6-EFBB0347F346}" name="Doses"/>
  </tableColumns>
  <tableStyleInfo name="TableStyleMedium2" showFirstColumn="0" showLastColumn="0" showRowStripes="1" showColumnStripes="0"/>
</table>
</file>

<file path=xl/theme/theme1.xml><?xml version="1.0" encoding="utf-8"?>
<a:theme xmlns:a="http://schemas.openxmlformats.org/drawingml/2006/main" name="Feathered">
  <a:themeElements>
    <a:clrScheme name="Feathered">
      <a:dk1>
        <a:sysClr val="windowText" lastClr="000000"/>
      </a:dk1>
      <a:lt1>
        <a:sysClr val="window" lastClr="FFFFFF"/>
      </a:lt1>
      <a:dk2>
        <a:srgbClr val="121316"/>
      </a:dk2>
      <a:lt2>
        <a:srgbClr val="FEFCF7"/>
      </a:lt2>
      <a:accent1>
        <a:srgbClr val="606372"/>
      </a:accent1>
      <a:accent2>
        <a:srgbClr val="79A8A4"/>
      </a:accent2>
      <a:accent3>
        <a:srgbClr val="B2AD8F"/>
      </a:accent3>
      <a:accent4>
        <a:srgbClr val="AD8082"/>
      </a:accent4>
      <a:accent5>
        <a:srgbClr val="DEC18C"/>
      </a:accent5>
      <a:accent6>
        <a:srgbClr val="92A185"/>
      </a:accent6>
      <a:hlink>
        <a:srgbClr val="85C4D2"/>
      </a:hlink>
      <a:folHlink>
        <a:srgbClr val="8E8CA7"/>
      </a:folHlink>
    </a:clrScheme>
    <a:fontScheme name="Feathered">
      <a:majorFont>
        <a:latin typeface="Century Schoolbook" panose="02040604050505020304"/>
        <a:ea typeface=""/>
        <a:cs typeface=""/>
        <a:font script="Jpan" typeface="メイリオ"/>
        <a:font script="Hang" typeface="휴먼매직체"/>
        <a:font script="Hans" typeface="华文楷体"/>
        <a:font script="Hant" typeface="新細明體"/>
        <a:font script="Arab" typeface="Times New Roman"/>
        <a:font script="Hebr" typeface="Times New Roman"/>
        <a:font script="Thai" typeface="KodchiangUPC"/>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メイリオ"/>
        <a:font script="Hang" typeface="맑은 고딕"/>
        <a:font script="Hans" typeface="等线"/>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eathered">
      <a:fillStyleLst>
        <a:solidFill>
          <a:schemeClr val="phClr"/>
        </a:solidFill>
        <a:solidFill>
          <a:schemeClr val="phClr">
            <a:tint val="67000"/>
            <a:satMod val="105000"/>
          </a:schemeClr>
        </a:solidFill>
        <a:gradFill rotWithShape="1">
          <a:gsLst>
            <a:gs pos="0">
              <a:schemeClr val="phClr">
                <a:tint val="94000"/>
                <a:satMod val="103000"/>
                <a:lumMod val="102000"/>
              </a:schemeClr>
            </a:gs>
            <a:gs pos="50000">
              <a:schemeClr val="phClr">
                <a:shade val="100000"/>
                <a:satMod val="110000"/>
                <a:lumMod val="100000"/>
              </a:schemeClr>
            </a:gs>
            <a:gs pos="100000">
              <a:schemeClr val="phClr">
                <a:shade val="70000"/>
                <a:satMod val="120000"/>
                <a:lumMod val="99000"/>
              </a:schemeClr>
            </a:gs>
          </a:gsLst>
          <a:path path="circle">
            <a:fillToRect l="100000" t="100000" r="100000" b="100000"/>
          </a:path>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tint val="50000"/>
              <a:shade val="83000"/>
            </a:schemeClr>
          </a:solidFill>
          <a:prstDash val="solid"/>
        </a:ln>
      </a:lnStyleLst>
      <a:effectStyleLst>
        <a:effectStyle>
          <a:effectLst/>
        </a:effectStyle>
        <a:effectStyle>
          <a:effectLst/>
        </a:effectStyle>
        <a:effectStyle>
          <a:effectLst>
            <a:outerShdw blurRad="57150" dist="25400" dir="5400000" algn="ctr" rotWithShape="0">
              <a:srgbClr val="000000">
                <a:alpha val="20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Feathered" id="{EEC9B30E-2747-4D42-BCBE-A02BDEEEA114}" vid="{AACE42CE-5C67-4514-8A89-3472F564E146}"/>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image" Target="../media/image1.png"/></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vmlDrawing" Target="../drawings/vmlDrawing2.vml"/><Relationship Id="rId7" Type="http://schemas.openxmlformats.org/officeDocument/2006/relationships/image" Target="../media/image10.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9.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3.bin"/><Relationship Id="rId6" Type="http://schemas.openxmlformats.org/officeDocument/2006/relationships/table" Target="../tables/table5.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printerSettings" Target="../printerSettings/printerSettings4.bin"/><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table" Target="../tables/table16.xml"/><Relationship Id="rId1" Type="http://schemas.openxmlformats.org/officeDocument/2006/relationships/table" Target="../tables/table15.xml"/><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table" Target="../tables/table18.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image" Target="../media/image13.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4.vml"/><Relationship Id="rId7" Type="http://schemas.openxmlformats.org/officeDocument/2006/relationships/ctrlProp" Target="../ctrlProps/ctrlProp6.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andingPage"/>
  <dimension ref="A1:BI122"/>
  <sheetViews>
    <sheetView showGridLines="0" showRowColHeaders="0" tabSelected="1" zoomScaleNormal="100" workbookViewId="0">
      <selection activeCell="L8" sqref="L8"/>
    </sheetView>
  </sheetViews>
  <sheetFormatPr defaultColWidth="0" defaultRowHeight="15" customHeight="1" zeroHeight="1" x14ac:dyDescent="0.25"/>
  <cols>
    <col min="1" max="13" width="9.140625" customWidth="1"/>
    <col min="14" max="16384" width="9.140625" hidden="1"/>
  </cols>
  <sheetData>
    <row r="1" spans="1:61" x14ac:dyDescent="0.25">
      <c r="N1" t="s">
        <v>5</v>
      </c>
    </row>
    <row r="2" spans="1:61" x14ac:dyDescent="0.25">
      <c r="A2" t="s">
        <v>5</v>
      </c>
    </row>
    <row r="3" spans="1:61" x14ac:dyDescent="0.25">
      <c r="B3" t="s">
        <v>5</v>
      </c>
    </row>
    <row r="4" spans="1:61" x14ac:dyDescent="0.25"/>
    <row r="5" spans="1:61" x14ac:dyDescent="0.25"/>
    <row r="6" spans="1:61" x14ac:dyDescent="0.25"/>
    <row r="7" spans="1:61" x14ac:dyDescent="0.25"/>
    <row r="8" spans="1:61" x14ac:dyDescent="0.25">
      <c r="A8" t="s">
        <v>5</v>
      </c>
    </row>
    <row r="9" spans="1:61" x14ac:dyDescent="0.25">
      <c r="L9" t="s">
        <v>5</v>
      </c>
      <c r="N9">
        <v>69.3</v>
      </c>
      <c r="O9">
        <v>69.3</v>
      </c>
      <c r="P9">
        <v>34.4</v>
      </c>
      <c r="Q9">
        <v>1.55</v>
      </c>
      <c r="R9">
        <v>0.8</v>
      </c>
      <c r="T9">
        <v>114.3</v>
      </c>
      <c r="U9">
        <v>114.3</v>
      </c>
      <c r="W9">
        <v>0.65</v>
      </c>
      <c r="X9" t="s">
        <v>17</v>
      </c>
      <c r="Y9">
        <v>57.2</v>
      </c>
      <c r="Z9">
        <v>4.99</v>
      </c>
      <c r="AA9">
        <v>8.72E-2</v>
      </c>
      <c r="AB9">
        <v>7.9</v>
      </c>
      <c r="AC9" t="s">
        <v>16</v>
      </c>
      <c r="AD9" t="s">
        <v>0</v>
      </c>
      <c r="AE9" t="s">
        <v>15</v>
      </c>
      <c r="AG9" t="s">
        <v>14</v>
      </c>
      <c r="AH9" t="s">
        <v>13</v>
      </c>
      <c r="AI9" t="s">
        <v>12</v>
      </c>
      <c r="AJ9" t="s">
        <v>11</v>
      </c>
      <c r="AK9" t="s">
        <v>10</v>
      </c>
      <c r="AL9">
        <v>2000</v>
      </c>
      <c r="AM9">
        <v>22.7</v>
      </c>
      <c r="AN9">
        <v>2</v>
      </c>
      <c r="AO9" t="s">
        <v>9</v>
      </c>
      <c r="AQ9" t="s">
        <v>8</v>
      </c>
      <c r="AR9">
        <v>1250</v>
      </c>
      <c r="AS9">
        <v>14.2</v>
      </c>
      <c r="AT9">
        <v>1.25</v>
      </c>
      <c r="AU9" s="3">
        <v>43817.083333333336</v>
      </c>
      <c r="AV9">
        <v>12</v>
      </c>
      <c r="AW9">
        <v>12</v>
      </c>
      <c r="AY9">
        <v>450</v>
      </c>
      <c r="AZ9" t="s">
        <v>7</v>
      </c>
      <c r="BA9" s="3">
        <v>43816.708333333336</v>
      </c>
      <c r="BB9">
        <v>30</v>
      </c>
      <c r="BC9" s="2">
        <v>43818</v>
      </c>
      <c r="BD9">
        <v>0.13541666666666666</v>
      </c>
      <c r="BE9" t="s">
        <v>6</v>
      </c>
      <c r="BF9" s="3">
        <v>43817.0625</v>
      </c>
      <c r="BG9">
        <v>14</v>
      </c>
      <c r="BH9" s="2">
        <v>43818</v>
      </c>
      <c r="BI9">
        <v>0.52083333333333337</v>
      </c>
    </row>
    <row r="10" spans="1:61" x14ac:dyDescent="0.25">
      <c r="L10" t="s">
        <v>5</v>
      </c>
    </row>
    <row r="11" spans="1:61" x14ac:dyDescent="0.25"/>
    <row r="12" spans="1:61" x14ac:dyDescent="0.25"/>
    <row r="13" spans="1:61" x14ac:dyDescent="0.25"/>
    <row r="14" spans="1:61" x14ac:dyDescent="0.25"/>
    <row r="15" spans="1:61" x14ac:dyDescent="0.25">
      <c r="K15" t="s">
        <v>5</v>
      </c>
    </row>
    <row r="16" spans="1:61" x14ac:dyDescent="0.25"/>
    <row r="17" spans="13:13" x14ac:dyDescent="0.25"/>
    <row r="18" spans="13:13" x14ac:dyDescent="0.25"/>
    <row r="19" spans="13:13" x14ac:dyDescent="0.25"/>
    <row r="20" spans="13:13" x14ac:dyDescent="0.25"/>
    <row r="21" spans="13:13" x14ac:dyDescent="0.25"/>
    <row r="22" spans="13:13" x14ac:dyDescent="0.25"/>
    <row r="23" spans="13:13" x14ac:dyDescent="0.25">
      <c r="M23" t="s">
        <v>5</v>
      </c>
    </row>
    <row r="24" spans="13:13" x14ac:dyDescent="0.25"/>
    <row r="25" spans="13:13" ht="48.75" customHeight="1" x14ac:dyDescent="0.25"/>
    <row r="26" spans="13:13" hidden="1" x14ac:dyDescent="0.25"/>
    <row r="27" spans="13:13" hidden="1" x14ac:dyDescent="0.25"/>
    <row r="28" spans="13:13" hidden="1" x14ac:dyDescent="0.25"/>
    <row r="29" spans="13:13" hidden="1" x14ac:dyDescent="0.25"/>
    <row r="30" spans="13:13" hidden="1" x14ac:dyDescent="0.25"/>
    <row r="31" spans="13:13" hidden="1" x14ac:dyDescent="0.25"/>
    <row r="32" spans="13:13"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spans="1:1" hidden="1" x14ac:dyDescent="0.25"/>
    <row r="98" spans="1:1" hidden="1" x14ac:dyDescent="0.25"/>
    <row r="99" spans="1:1" hidden="1" x14ac:dyDescent="0.25"/>
    <row r="100" spans="1:1" hidden="1" x14ac:dyDescent="0.25"/>
    <row r="101" spans="1:1" hidden="1" x14ac:dyDescent="0.25">
      <c r="A101" s="1"/>
    </row>
    <row r="102" spans="1:1" hidden="1" x14ac:dyDescent="0.25">
      <c r="A102" s="1">
        <v>43795.5</v>
      </c>
    </row>
    <row r="103" spans="1:1" hidden="1" x14ac:dyDescent="0.25">
      <c r="A103" s="1"/>
    </row>
    <row r="104" spans="1:1" hidden="1" x14ac:dyDescent="0.25">
      <c r="A104" s="1"/>
    </row>
    <row r="105" spans="1:1" hidden="1" x14ac:dyDescent="0.25">
      <c r="A105" s="1"/>
    </row>
    <row r="106" spans="1:1" hidden="1" x14ac:dyDescent="0.25"/>
    <row r="107" spans="1:1" hidden="1" x14ac:dyDescent="0.25"/>
    <row r="108" spans="1:1" hidden="1" x14ac:dyDescent="0.25"/>
    <row r="109" spans="1:1" hidden="1" x14ac:dyDescent="0.25"/>
    <row r="110" spans="1:1" hidden="1" x14ac:dyDescent="0.25"/>
    <row r="111" spans="1:1" hidden="1" x14ac:dyDescent="0.25"/>
    <row r="112" spans="1:1" hidden="1" x14ac:dyDescent="0.25"/>
    <row r="113" hidden="1" x14ac:dyDescent="0.25"/>
    <row r="114" hidden="1" x14ac:dyDescent="0.25"/>
    <row r="115" hidden="1" x14ac:dyDescent="0.25"/>
    <row r="116" hidden="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sheetData>
  <sheetProtection selectLockedCells="1"/>
  <dataConsolidate/>
  <pageMargins left="0.7" right="0.7" top="0.75" bottom="0.75" header="0.3" footer="0.3"/>
  <pageSetup orientation="portrait" horizontalDpi="4294967293" verticalDpi="4294967293" r:id="rId1"/>
  <drawing r:id="rId2"/>
  <legacyDrawing r:id="rId3"/>
  <picture r:id="rId4"/>
  <controls>
    <mc:AlternateContent xmlns:mc="http://schemas.openxmlformats.org/markup-compatibility/2006">
      <mc:Choice Requires="x14">
        <control shapeId="2051" r:id="rId5" name="cmbSiteSettings">
          <controlPr defaultSize="0" autoLine="0" autoPict="0" listFillRange="dbSite!$A$2:$E$4" r:id="rId6">
            <anchor moveWithCells="1">
              <from>
                <xdr:col>3</xdr:col>
                <xdr:colOff>523875</xdr:colOff>
                <xdr:row>0</xdr:row>
                <xdr:rowOff>171450</xdr:rowOff>
              </from>
              <to>
                <xdr:col>8</xdr:col>
                <xdr:colOff>19050</xdr:colOff>
                <xdr:row>2</xdr:row>
                <xdr:rowOff>47625</xdr:rowOff>
              </to>
            </anchor>
          </controlPr>
        </control>
      </mc:Choice>
      <mc:Fallback>
        <control shapeId="2051" r:id="rId5" name="cmbSiteSettings"/>
      </mc:Fallback>
    </mc:AlternateContent>
    <mc:AlternateContent xmlns:mc="http://schemas.openxmlformats.org/markup-compatibility/2006">
      <mc:Choice Requires="x14">
        <control shapeId="2052" r:id="rId7" name="Button 4">
          <controlPr defaultSize="0" print="0" autoFill="0" autoPict="0" macro="[0]!btnSiteSettingsClick">
            <anchor moveWithCells="1" sizeWithCells="1">
              <from>
                <xdr:col>3</xdr:col>
                <xdr:colOff>514350</xdr:colOff>
                <xdr:row>2</xdr:row>
                <xdr:rowOff>142875</xdr:rowOff>
              </from>
              <to>
                <xdr:col>8</xdr:col>
                <xdr:colOff>0</xdr:colOff>
                <xdr:row>4</xdr:row>
                <xdr:rowOff>9525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atientView"/>
  <dimension ref="A1:AC24"/>
  <sheetViews>
    <sheetView zoomScaleNormal="100" workbookViewId="0">
      <selection activeCell="H8" sqref="H8"/>
    </sheetView>
  </sheetViews>
  <sheetFormatPr defaultRowHeight="15" x14ac:dyDescent="0.25"/>
  <cols>
    <col min="1" max="1" width="4.42578125" style="20" customWidth="1"/>
    <col min="2" max="2" width="14.140625" style="30" customWidth="1"/>
    <col min="3" max="3" width="18.140625" style="20" bestFit="1" customWidth="1"/>
    <col min="4" max="4" width="4" style="21" customWidth="1"/>
    <col min="5" max="5" width="4.85546875" customWidth="1"/>
    <col min="6" max="29" width="5.7109375" customWidth="1"/>
  </cols>
  <sheetData>
    <row r="1" spans="2:29" x14ac:dyDescent="0.25">
      <c r="B1" s="20"/>
    </row>
    <row r="2" spans="2:29" ht="22.5" customHeight="1" x14ac:dyDescent="0.25">
      <c r="B2" s="20"/>
      <c r="F2" s="22"/>
      <c r="G2" s="23"/>
    </row>
    <row r="3" spans="2:29" ht="36" customHeight="1" x14ac:dyDescent="0.25">
      <c r="B3" s="20"/>
    </row>
    <row r="4" spans="2:29" x14ac:dyDescent="0.25">
      <c r="B4" s="24" t="s">
        <v>1</v>
      </c>
      <c r="C4" s="25">
        <v>12345</v>
      </c>
      <c r="F4" s="26"/>
      <c r="O4" s="26"/>
    </row>
    <row r="5" spans="2:29" x14ac:dyDescent="0.25">
      <c r="B5" s="24" t="s">
        <v>73</v>
      </c>
      <c r="C5" s="25" t="s">
        <v>252</v>
      </c>
      <c r="E5" s="2"/>
      <c r="F5" s="27"/>
      <c r="G5" s="27"/>
      <c r="H5" s="27"/>
      <c r="I5" s="27"/>
      <c r="J5" s="27"/>
      <c r="K5" s="27"/>
      <c r="L5" s="27"/>
      <c r="M5" s="27"/>
      <c r="N5" s="27"/>
      <c r="O5" s="27"/>
      <c r="P5" s="27"/>
      <c r="Q5" s="27"/>
      <c r="R5" s="27"/>
      <c r="S5" s="27"/>
      <c r="T5" s="27"/>
      <c r="U5" s="27"/>
      <c r="V5" s="27"/>
      <c r="W5" s="27"/>
      <c r="X5" s="27"/>
      <c r="Y5" s="27"/>
      <c r="Z5" s="27"/>
      <c r="AA5" s="27"/>
      <c r="AB5" s="27"/>
      <c r="AC5" s="27"/>
    </row>
    <row r="6" spans="2:29" x14ac:dyDescent="0.25">
      <c r="B6" s="24" t="s">
        <v>74</v>
      </c>
      <c r="C6" s="25" t="s">
        <v>253</v>
      </c>
    </row>
    <row r="7" spans="2:29" x14ac:dyDescent="0.25">
      <c r="B7" s="24" t="s">
        <v>75</v>
      </c>
      <c r="C7" s="25" t="s">
        <v>250</v>
      </c>
    </row>
    <row r="8" spans="2:29" x14ac:dyDescent="0.25">
      <c r="B8" s="28"/>
      <c r="C8" s="25"/>
      <c r="G8" s="29"/>
    </row>
    <row r="9" spans="2:29" x14ac:dyDescent="0.25">
      <c r="B9" s="24" t="s">
        <v>76</v>
      </c>
      <c r="C9" s="25" t="s">
        <v>179</v>
      </c>
    </row>
    <row r="10" spans="2:29" x14ac:dyDescent="0.25">
      <c r="B10" s="24" t="s">
        <v>77</v>
      </c>
      <c r="C10" s="25"/>
    </row>
    <row r="11" spans="2:29" x14ac:dyDescent="0.25">
      <c r="B11" s="24" t="s">
        <v>78</v>
      </c>
      <c r="C11" s="25" t="s">
        <v>251</v>
      </c>
    </row>
    <row r="12" spans="2:29" x14ac:dyDescent="0.25">
      <c r="B12" s="28"/>
      <c r="C12" s="25"/>
    </row>
    <row r="13" spans="2:29" x14ac:dyDescent="0.25">
      <c r="B13" s="24" t="s">
        <v>79</v>
      </c>
      <c r="C13" s="25"/>
    </row>
    <row r="14" spans="2:29" x14ac:dyDescent="0.25">
      <c r="B14" s="24" t="s">
        <v>80</v>
      </c>
      <c r="C14" s="25"/>
    </row>
    <row r="15" spans="2:29" x14ac:dyDescent="0.25">
      <c r="C15" s="25"/>
    </row>
    <row r="16" spans="2:29" x14ac:dyDescent="0.25">
      <c r="B16" s="24" t="s">
        <v>81</v>
      </c>
      <c r="C16" s="25" t="s">
        <v>254</v>
      </c>
    </row>
    <row r="17" spans="2:11" x14ac:dyDescent="0.25">
      <c r="B17" s="24" t="s">
        <v>82</v>
      </c>
      <c r="C17" s="25" t="s">
        <v>255</v>
      </c>
    </row>
    <row r="18" spans="2:11" x14ac:dyDescent="0.25">
      <c r="B18" s="24" t="s">
        <v>83</v>
      </c>
      <c r="C18" s="25">
        <v>36.1</v>
      </c>
    </row>
    <row r="19" spans="2:11" x14ac:dyDescent="0.25">
      <c r="B19" s="24" t="s">
        <v>84</v>
      </c>
      <c r="C19" s="25">
        <v>1.79</v>
      </c>
    </row>
    <row r="20" spans="2:11" x14ac:dyDescent="0.25">
      <c r="B20" s="24"/>
      <c r="C20" s="25"/>
    </row>
    <row r="21" spans="2:11" x14ac:dyDescent="0.25">
      <c r="B21" s="24" t="s">
        <v>85</v>
      </c>
      <c r="C21" s="25" t="s">
        <v>256</v>
      </c>
    </row>
    <row r="22" spans="2:11" x14ac:dyDescent="0.25">
      <c r="B22" s="24" t="s">
        <v>4</v>
      </c>
      <c r="C22" s="25" t="s">
        <v>257</v>
      </c>
    </row>
    <row r="23" spans="2:11" x14ac:dyDescent="0.25">
      <c r="B23" s="24"/>
    </row>
    <row r="24" spans="2:11" ht="45" x14ac:dyDescent="0.25">
      <c r="B24" s="31" t="s">
        <v>86</v>
      </c>
      <c r="K24" t="s">
        <v>5</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4099" r:id="rId4" name="btnCreateMonitoringForm">
          <controlPr defaultSize="0" autoLine="0" r:id="rId5">
            <anchor moveWithCells="1">
              <from>
                <xdr:col>1</xdr:col>
                <xdr:colOff>0</xdr:colOff>
                <xdr:row>2</xdr:row>
                <xdr:rowOff>76200</xdr:rowOff>
              </from>
              <to>
                <xdr:col>2</xdr:col>
                <xdr:colOff>895350</xdr:colOff>
                <xdr:row>2</xdr:row>
                <xdr:rowOff>381000</xdr:rowOff>
              </to>
            </anchor>
          </controlPr>
        </control>
      </mc:Choice>
      <mc:Fallback>
        <control shapeId="4099" r:id="rId4" name="btnCreateMonitoringForm"/>
      </mc:Fallback>
    </mc:AlternateContent>
    <mc:AlternateContent xmlns:mc="http://schemas.openxmlformats.org/markup-compatibility/2006">
      <mc:Choice Requires="x14">
        <control shapeId="4100" r:id="rId6" name="cmbPatientsPatientView">
          <controlPr defaultSize="0" autoLine="0" r:id="rId7">
            <anchor moveWithCells="1">
              <from>
                <xdr:col>1</xdr:col>
                <xdr:colOff>247650</xdr:colOff>
                <xdr:row>1</xdr:row>
                <xdr:rowOff>0</xdr:rowOff>
              </from>
              <to>
                <xdr:col>2</xdr:col>
                <xdr:colOff>895350</xdr:colOff>
                <xdr:row>2</xdr:row>
                <xdr:rowOff>0</xdr:rowOff>
              </to>
            </anchor>
          </controlPr>
        </control>
      </mc:Choice>
      <mc:Fallback>
        <control shapeId="4100" r:id="rId6" name="cmbPatientsPatientView"/>
      </mc:Fallback>
    </mc:AlternateContent>
    <mc:AlternateContent xmlns:mc="http://schemas.openxmlformats.org/markup-compatibility/2006">
      <mc:Choice Requires="x14">
        <control shapeId="4098" r:id="rId8" name="btnBack">
          <controlPr defaultSize="0" autoFill="0" autoPict="0" macro="[0]!Back_Click">
            <anchor moveWithCells="1" sizeWithCells="1">
              <from>
                <xdr:col>1</xdr:col>
                <xdr:colOff>0</xdr:colOff>
                <xdr:row>1</xdr:row>
                <xdr:rowOff>0</xdr:rowOff>
              </from>
              <to>
                <xdr:col>1</xdr:col>
                <xdr:colOff>247650</xdr:colOff>
                <xdr:row>2</xdr:row>
                <xdr:rowOff>9525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db"/>
  <dimension ref="A1:BU19"/>
  <sheetViews>
    <sheetView showGridLines="0" workbookViewId="0">
      <selection activeCell="E29" sqref="E29"/>
    </sheetView>
  </sheetViews>
  <sheetFormatPr defaultColWidth="12.7109375" defaultRowHeight="15" x14ac:dyDescent="0.25"/>
  <cols>
    <col min="1" max="10" width="12.7109375" style="82"/>
    <col min="11" max="11" width="14.85546875" style="82" bestFit="1" customWidth="1"/>
    <col min="12" max="22" width="12.7109375" style="82"/>
    <col min="23" max="23" width="22" style="82" bestFit="1" customWidth="1"/>
    <col min="24" max="37" width="12.7109375" style="82"/>
    <col min="38" max="38" width="14.85546875" style="82" bestFit="1" customWidth="1"/>
    <col min="39" max="54" width="12.7109375" style="82"/>
    <col min="55" max="55" width="12.28515625" style="82" customWidth="1"/>
    <col min="56" max="70" width="12.7109375" style="82"/>
    <col min="71" max="71" width="14.85546875" style="82" bestFit="1" customWidth="1"/>
    <col min="72" max="72" width="12.7109375" style="82"/>
    <col min="73" max="73" width="14.85546875" style="82" bestFit="1" customWidth="1"/>
    <col min="74" max="16384" width="12.7109375" style="82"/>
  </cols>
  <sheetData>
    <row r="1" spans="1:73" x14ac:dyDescent="0.25">
      <c r="B1" s="84" t="s">
        <v>100</v>
      </c>
      <c r="C1" s="85"/>
      <c r="D1" s="85"/>
      <c r="E1" s="85"/>
      <c r="F1" s="85"/>
      <c r="G1" s="85"/>
      <c r="H1" s="85"/>
      <c r="I1" s="85"/>
      <c r="J1" s="85"/>
      <c r="K1" s="85"/>
      <c r="M1" s="86" t="s">
        <v>102</v>
      </c>
      <c r="N1" s="87"/>
      <c r="O1" s="87"/>
      <c r="P1" s="88"/>
      <c r="Q1" s="88"/>
      <c r="S1" s="89" t="s">
        <v>101</v>
      </c>
      <c r="T1" s="90"/>
      <c r="U1" s="90"/>
      <c r="V1" s="91"/>
      <c r="W1" s="91"/>
      <c r="Y1" s="92" t="s">
        <v>150</v>
      </c>
      <c r="Z1" s="93"/>
      <c r="AA1" s="93"/>
      <c r="AB1" s="93"/>
      <c r="AC1" s="93"/>
      <c r="AD1" s="93"/>
      <c r="AE1" s="93"/>
      <c r="AF1" s="94"/>
      <c r="AG1" s="94"/>
      <c r="AI1" s="95" t="s">
        <v>23</v>
      </c>
      <c r="AJ1" s="96"/>
      <c r="AK1" s="96"/>
      <c r="AL1" s="96"/>
      <c r="AM1" s="96"/>
      <c r="AN1" s="96"/>
      <c r="AO1" s="96"/>
      <c r="AP1" s="95"/>
      <c r="AQ1" s="95"/>
      <c r="AS1" s="97" t="s">
        <v>103</v>
      </c>
      <c r="AT1" s="98"/>
      <c r="AU1" s="98"/>
      <c r="AV1" s="98"/>
      <c r="AW1" s="97"/>
      <c r="AX1" s="98"/>
      <c r="AY1" s="97"/>
      <c r="BA1" s="99" t="s">
        <v>151</v>
      </c>
      <c r="BB1" s="99"/>
      <c r="BC1" s="99"/>
      <c r="BD1" s="99"/>
      <c r="BE1" s="99"/>
      <c r="BG1" s="100" t="s">
        <v>152</v>
      </c>
      <c r="BH1" s="101"/>
      <c r="BI1" s="101"/>
      <c r="BJ1" s="101"/>
      <c r="BK1" s="101"/>
      <c r="BL1" s="101"/>
      <c r="BM1" s="100"/>
      <c r="BN1" s="100"/>
      <c r="BO1" s="100"/>
      <c r="BQ1" s="102" t="s">
        <v>171</v>
      </c>
      <c r="BR1" s="103"/>
      <c r="BS1" s="103"/>
      <c r="BT1" s="103"/>
      <c r="BU1" s="103"/>
    </row>
    <row r="2" spans="1:73" x14ac:dyDescent="0.25">
      <c r="B2" s="104" t="s">
        <v>1</v>
      </c>
      <c r="C2" s="104" t="s">
        <v>108</v>
      </c>
      <c r="D2" s="104" t="s">
        <v>109</v>
      </c>
      <c r="E2" s="104" t="s">
        <v>75</v>
      </c>
      <c r="F2" s="105" t="s">
        <v>110</v>
      </c>
      <c r="G2" s="105" t="s">
        <v>111</v>
      </c>
      <c r="H2" s="105" t="s">
        <v>153</v>
      </c>
      <c r="I2" s="104" t="s">
        <v>155</v>
      </c>
      <c r="J2" s="106" t="s">
        <v>154</v>
      </c>
      <c r="K2" s="106" t="s">
        <v>156</v>
      </c>
      <c r="M2" s="82" t="s">
        <v>1</v>
      </c>
      <c r="N2" s="107" t="s">
        <v>2</v>
      </c>
      <c r="O2" s="107" t="s">
        <v>3</v>
      </c>
      <c r="P2" s="107" t="s">
        <v>74</v>
      </c>
      <c r="Q2" s="107" t="s">
        <v>112</v>
      </c>
      <c r="S2" s="82" t="s">
        <v>1</v>
      </c>
      <c r="T2" s="108" t="s">
        <v>113</v>
      </c>
      <c r="U2" s="108" t="s">
        <v>163</v>
      </c>
      <c r="V2" s="108" t="s">
        <v>80</v>
      </c>
      <c r="W2" s="109" t="s">
        <v>146</v>
      </c>
      <c r="Y2" s="82" t="s">
        <v>1</v>
      </c>
      <c r="Z2" s="108" t="s">
        <v>4</v>
      </c>
      <c r="AA2" s="110" t="s">
        <v>120</v>
      </c>
      <c r="AB2" s="108" t="s">
        <v>114</v>
      </c>
      <c r="AC2" s="108" t="s">
        <v>214</v>
      </c>
      <c r="AD2" s="108" t="s">
        <v>115</v>
      </c>
      <c r="AE2" s="108" t="s">
        <v>116</v>
      </c>
      <c r="AF2" s="108" t="s">
        <v>117</v>
      </c>
      <c r="AG2" s="108" t="s">
        <v>118</v>
      </c>
      <c r="AI2" s="82" t="s">
        <v>1</v>
      </c>
      <c r="AJ2" s="108" t="s">
        <v>167</v>
      </c>
      <c r="AK2" s="108" t="s">
        <v>125</v>
      </c>
      <c r="AL2" s="110" t="s">
        <v>121</v>
      </c>
      <c r="AM2" s="110" t="s">
        <v>122</v>
      </c>
      <c r="AN2" s="108" t="s">
        <v>164</v>
      </c>
      <c r="AO2" s="108" t="s">
        <v>165</v>
      </c>
      <c r="AP2" s="108" t="s">
        <v>166</v>
      </c>
      <c r="AQ2" s="108" t="s">
        <v>128</v>
      </c>
      <c r="AS2" s="82" t="s">
        <v>1</v>
      </c>
      <c r="AT2" s="108" t="s">
        <v>168</v>
      </c>
      <c r="AU2" s="108" t="s">
        <v>126</v>
      </c>
      <c r="AV2" s="110" t="s">
        <v>123</v>
      </c>
      <c r="AW2" s="111" t="s">
        <v>124</v>
      </c>
      <c r="AX2" s="108" t="s">
        <v>169</v>
      </c>
      <c r="AY2" s="108" t="s">
        <v>160</v>
      </c>
      <c r="BA2" s="82" t="s">
        <v>1</v>
      </c>
      <c r="BB2" s="108" t="s">
        <v>170</v>
      </c>
      <c r="BC2" s="108" t="s">
        <v>119</v>
      </c>
      <c r="BD2" s="108" t="s">
        <v>158</v>
      </c>
      <c r="BE2" s="108" t="s">
        <v>159</v>
      </c>
      <c r="BG2" s="112" t="s">
        <v>1</v>
      </c>
      <c r="BH2" s="109" t="s">
        <v>104</v>
      </c>
      <c r="BI2" s="110" t="s">
        <v>105</v>
      </c>
      <c r="BJ2" s="108" t="s">
        <v>106</v>
      </c>
      <c r="BK2" s="110" t="s">
        <v>107</v>
      </c>
      <c r="BL2" s="108" t="s">
        <v>158</v>
      </c>
      <c r="BM2" s="113" t="s">
        <v>159</v>
      </c>
      <c r="BN2" s="113" t="s">
        <v>127</v>
      </c>
      <c r="BO2" s="110" t="s">
        <v>162</v>
      </c>
      <c r="BQ2" s="82" t="s">
        <v>1</v>
      </c>
      <c r="BR2" s="82" t="s">
        <v>172</v>
      </c>
      <c r="BS2" s="83" t="s">
        <v>173</v>
      </c>
      <c r="BT2" s="82" t="s">
        <v>174</v>
      </c>
      <c r="BU2" s="83" t="s">
        <v>175</v>
      </c>
    </row>
    <row r="3" spans="1:73" x14ac:dyDescent="0.25">
      <c r="A3" s="114"/>
      <c r="B3" s="116"/>
      <c r="C3" s="116"/>
      <c r="D3" s="116"/>
      <c r="E3" s="116"/>
      <c r="F3" s="116"/>
      <c r="G3" s="116"/>
      <c r="H3" s="116"/>
      <c r="I3" s="116"/>
      <c r="J3" s="117"/>
      <c r="K3" s="117"/>
      <c r="L3" s="118"/>
      <c r="M3" s="119"/>
      <c r="N3" s="116"/>
      <c r="O3" s="116"/>
      <c r="P3" s="116"/>
      <c r="Q3" s="116"/>
      <c r="R3" s="114"/>
      <c r="AA3" s="83"/>
      <c r="AL3" s="123"/>
      <c r="AM3" s="83"/>
      <c r="AV3" s="123"/>
      <c r="AW3" s="83"/>
      <c r="BI3" s="83"/>
      <c r="BK3" s="83"/>
      <c r="BO3" s="83"/>
      <c r="BS3" s="123"/>
      <c r="BU3" s="123"/>
    </row>
    <row r="4" spans="1:73" s="118" customFormat="1" x14ac:dyDescent="0.25">
      <c r="A4" s="119"/>
      <c r="B4" s="116"/>
      <c r="C4" s="116"/>
      <c r="D4" s="116"/>
      <c r="E4" s="116"/>
      <c r="F4" s="116"/>
      <c r="G4" s="116"/>
      <c r="H4" s="116"/>
      <c r="I4" s="116"/>
      <c r="J4" s="117"/>
      <c r="K4" s="117"/>
      <c r="L4" s="119"/>
      <c r="M4" s="119"/>
      <c r="N4" s="116"/>
      <c r="O4" s="116"/>
      <c r="P4" s="116"/>
      <c r="Q4" s="116"/>
      <c r="AA4" s="120"/>
      <c r="AL4" s="120"/>
      <c r="AM4" s="120"/>
      <c r="AV4" s="120"/>
      <c r="AW4" s="121"/>
      <c r="BI4" s="121"/>
      <c r="BK4" s="121"/>
      <c r="BO4" s="120"/>
      <c r="BS4" s="120"/>
      <c r="BU4" s="120"/>
    </row>
    <row r="5" spans="1:73" s="118" customFormat="1" x14ac:dyDescent="0.25">
      <c r="A5" s="119"/>
      <c r="B5" s="116"/>
      <c r="C5" s="116"/>
      <c r="D5" s="116"/>
      <c r="E5" s="116"/>
      <c r="F5" s="116"/>
      <c r="G5" s="116"/>
      <c r="H5" s="116"/>
      <c r="I5" s="116"/>
      <c r="J5" s="117"/>
      <c r="K5" s="117"/>
      <c r="L5" s="119"/>
      <c r="M5" s="119"/>
      <c r="N5" s="116"/>
      <c r="O5" s="116"/>
      <c r="P5" s="116"/>
      <c r="Q5" s="116"/>
      <c r="AA5" s="120"/>
      <c r="AL5" s="121"/>
      <c r="AM5" s="120"/>
      <c r="AV5" s="121"/>
      <c r="AW5" s="120"/>
      <c r="BI5" s="121"/>
      <c r="BK5" s="121"/>
      <c r="BO5" s="120"/>
      <c r="BS5" s="120"/>
      <c r="BU5" s="120"/>
    </row>
    <row r="6" spans="1:73" s="118" customFormat="1" x14ac:dyDescent="0.25">
      <c r="A6" s="119"/>
      <c r="B6" s="116"/>
      <c r="C6" s="116"/>
      <c r="D6" s="116"/>
      <c r="E6" s="116"/>
      <c r="F6" s="116"/>
      <c r="G6" s="116"/>
      <c r="H6" s="116"/>
      <c r="I6" s="116"/>
      <c r="J6" s="117"/>
      <c r="K6" s="117"/>
      <c r="L6" s="119"/>
      <c r="M6" s="119"/>
      <c r="N6" s="116"/>
      <c r="O6" s="116"/>
      <c r="P6" s="116"/>
      <c r="Q6" s="116"/>
      <c r="AA6" s="120"/>
      <c r="AL6" s="121"/>
      <c r="AM6" s="120"/>
      <c r="AV6" s="121"/>
      <c r="AW6" s="120"/>
      <c r="BI6" s="120"/>
      <c r="BK6" s="120"/>
      <c r="BO6" s="120"/>
      <c r="BS6" s="120"/>
      <c r="BU6" s="120"/>
    </row>
    <row r="7" spans="1:73" s="118" customFormat="1" x14ac:dyDescent="0.25">
      <c r="A7" s="119"/>
      <c r="B7" s="116"/>
      <c r="C7" s="116"/>
      <c r="D7" s="116"/>
      <c r="E7" s="116"/>
      <c r="F7" s="116"/>
      <c r="G7" s="116"/>
      <c r="H7" s="116"/>
      <c r="I7" s="116"/>
      <c r="J7" s="117"/>
      <c r="K7" s="117"/>
      <c r="L7" s="119"/>
      <c r="M7" s="119"/>
      <c r="N7" s="116"/>
      <c r="O7" s="116"/>
      <c r="P7" s="116"/>
      <c r="Q7" s="116"/>
      <c r="AA7" s="120"/>
      <c r="AL7" s="120"/>
      <c r="AM7" s="120"/>
      <c r="AV7" s="120"/>
      <c r="AW7" s="121"/>
      <c r="BI7" s="121"/>
      <c r="BK7" s="121"/>
      <c r="BO7" s="120"/>
      <c r="BS7" s="120"/>
      <c r="BU7" s="120"/>
    </row>
    <row r="8" spans="1:73" s="118" customFormat="1" x14ac:dyDescent="0.25">
      <c r="A8" s="119"/>
      <c r="B8" s="116"/>
      <c r="C8" s="116"/>
      <c r="D8" s="116"/>
      <c r="E8" s="116"/>
      <c r="F8" s="116"/>
      <c r="G8" s="116"/>
      <c r="H8" s="116"/>
      <c r="I8" s="116"/>
      <c r="J8" s="117"/>
      <c r="K8" s="117"/>
      <c r="L8" s="119"/>
      <c r="M8" s="119"/>
      <c r="N8" s="116"/>
      <c r="O8" s="116"/>
      <c r="P8" s="116"/>
      <c r="Q8" s="116"/>
      <c r="AA8" s="120"/>
      <c r="AL8" s="120"/>
      <c r="AM8" s="120"/>
      <c r="AV8" s="120"/>
      <c r="AW8" s="120"/>
      <c r="BI8" s="120"/>
      <c r="BK8" s="120"/>
      <c r="BO8" s="120"/>
      <c r="BS8" s="120"/>
      <c r="BU8" s="120"/>
    </row>
    <row r="9" spans="1:73" s="118" customFormat="1" x14ac:dyDescent="0.25">
      <c r="A9" s="119"/>
      <c r="B9" s="124"/>
      <c r="C9" s="124"/>
      <c r="D9" s="124"/>
      <c r="E9" s="124"/>
      <c r="F9" s="124"/>
      <c r="G9" s="124"/>
      <c r="H9" s="124"/>
      <c r="I9" s="124"/>
      <c r="J9" s="125"/>
      <c r="K9" s="125"/>
      <c r="L9" s="119"/>
      <c r="M9" s="119"/>
      <c r="N9" s="124"/>
      <c r="O9" s="124"/>
      <c r="P9" s="124"/>
      <c r="Q9" s="124"/>
      <c r="AA9" s="120"/>
      <c r="AL9" s="120"/>
      <c r="AM9" s="120"/>
      <c r="AV9" s="120"/>
      <c r="AW9" s="120"/>
      <c r="BI9" s="121"/>
      <c r="BK9" s="121"/>
      <c r="BO9" s="120"/>
      <c r="BS9" s="120"/>
      <c r="BU9" s="120"/>
    </row>
    <row r="10" spans="1:73" s="118" customFormat="1" x14ac:dyDescent="0.25">
      <c r="A10" s="119"/>
      <c r="B10" s="127"/>
      <c r="C10" s="127"/>
      <c r="D10" s="127"/>
      <c r="E10" s="127"/>
      <c r="F10" s="127"/>
      <c r="G10" s="127"/>
      <c r="H10" s="127"/>
      <c r="I10" s="127"/>
      <c r="J10" s="128"/>
      <c r="K10" s="128"/>
      <c r="L10" s="119"/>
      <c r="M10" s="119"/>
      <c r="N10" s="127"/>
      <c r="O10" s="127"/>
      <c r="P10" s="127"/>
      <c r="Q10" s="127"/>
      <c r="AA10" s="120"/>
      <c r="AL10" s="120"/>
      <c r="AM10" s="120"/>
      <c r="AV10" s="120"/>
      <c r="AW10" s="120"/>
      <c r="BI10" s="120"/>
      <c r="BK10" s="120"/>
      <c r="BO10" s="120"/>
      <c r="BS10" s="120"/>
      <c r="BU10" s="120"/>
    </row>
    <row r="11" spans="1:73" s="118" customFormat="1" x14ac:dyDescent="0.25">
      <c r="A11" s="119"/>
      <c r="B11" s="127"/>
      <c r="C11" s="127"/>
      <c r="D11" s="127"/>
      <c r="E11" s="127"/>
      <c r="F11" s="127"/>
      <c r="G11" s="127"/>
      <c r="H11" s="127"/>
      <c r="I11" s="127"/>
      <c r="J11" s="128"/>
      <c r="K11" s="128"/>
      <c r="L11" s="119"/>
      <c r="M11" s="119"/>
      <c r="N11" s="127"/>
      <c r="O11" s="127"/>
      <c r="P11" s="127"/>
      <c r="Q11" s="127"/>
      <c r="AA11" s="120"/>
      <c r="AL11" s="120"/>
      <c r="AM11" s="120"/>
      <c r="AV11" s="120"/>
      <c r="AW11" s="120"/>
      <c r="BI11" s="120"/>
      <c r="BK11" s="120"/>
      <c r="BO11" s="120"/>
      <c r="BS11" s="120"/>
      <c r="BU11" s="120"/>
    </row>
    <row r="12" spans="1:73" s="118" customFormat="1" x14ac:dyDescent="0.25">
      <c r="A12" s="119"/>
      <c r="B12" s="124"/>
      <c r="C12" s="124"/>
      <c r="D12" s="124"/>
      <c r="E12" s="124"/>
      <c r="F12" s="124"/>
      <c r="G12" s="124"/>
      <c r="H12" s="124"/>
      <c r="I12" s="124"/>
      <c r="J12" s="125"/>
      <c r="K12" s="125"/>
      <c r="L12" s="119"/>
      <c r="M12" s="119"/>
      <c r="N12" s="124"/>
      <c r="O12" s="124"/>
      <c r="P12" s="124"/>
      <c r="Q12" s="124"/>
      <c r="AA12" s="120"/>
      <c r="AL12" s="120"/>
      <c r="AM12" s="120"/>
      <c r="AV12" s="120"/>
      <c r="AW12" s="120"/>
      <c r="BI12" s="120"/>
      <c r="BK12" s="120"/>
      <c r="BO12" s="120"/>
      <c r="BS12" s="120"/>
      <c r="BU12" s="120"/>
    </row>
    <row r="13" spans="1:73" s="118" customFormat="1" x14ac:dyDescent="0.25">
      <c r="A13" s="119"/>
      <c r="B13" s="124"/>
      <c r="C13" s="124"/>
      <c r="D13" s="124"/>
      <c r="E13" s="124"/>
      <c r="F13" s="124"/>
      <c r="G13" s="124"/>
      <c r="H13" s="124"/>
      <c r="I13" s="124"/>
      <c r="J13" s="125"/>
      <c r="K13" s="125"/>
      <c r="L13" s="119"/>
      <c r="M13" s="119"/>
      <c r="N13" s="124"/>
      <c r="O13" s="124"/>
      <c r="P13" s="124"/>
      <c r="Q13" s="124"/>
      <c r="AA13" s="120"/>
      <c r="AL13" s="120"/>
      <c r="AM13" s="120"/>
      <c r="AV13" s="120"/>
      <c r="AW13" s="120"/>
      <c r="BI13" s="120"/>
      <c r="BK13" s="120"/>
      <c r="BO13" s="120"/>
      <c r="BS13" s="120"/>
      <c r="BU13" s="120"/>
    </row>
    <row r="14" spans="1:73" s="118" customFormat="1" x14ac:dyDescent="0.25">
      <c r="A14" s="119"/>
      <c r="B14" s="124"/>
      <c r="C14" s="124"/>
      <c r="D14" s="124"/>
      <c r="E14" s="124"/>
      <c r="F14" s="124"/>
      <c r="G14" s="124"/>
      <c r="H14" s="124"/>
      <c r="I14" s="124"/>
      <c r="J14" s="125"/>
      <c r="K14" s="125"/>
      <c r="L14" s="119"/>
      <c r="M14" s="119"/>
      <c r="N14" s="124"/>
      <c r="O14" s="124"/>
      <c r="P14" s="124"/>
      <c r="Q14" s="124"/>
      <c r="AA14" s="120"/>
      <c r="AL14" s="120"/>
      <c r="AM14" s="120"/>
      <c r="AV14" s="120"/>
      <c r="AW14" s="120"/>
      <c r="BI14" s="120"/>
      <c r="BK14" s="120"/>
      <c r="BO14" s="120"/>
      <c r="BS14" s="120"/>
      <c r="BU14" s="120"/>
    </row>
    <row r="15" spans="1:73" s="118" customFormat="1" x14ac:dyDescent="0.25">
      <c r="A15" s="119"/>
      <c r="B15" s="124"/>
      <c r="C15" s="124"/>
      <c r="D15" s="124"/>
      <c r="E15" s="124"/>
      <c r="F15" s="124"/>
      <c r="G15" s="124"/>
      <c r="H15" s="124"/>
      <c r="I15" s="124"/>
      <c r="J15" s="125"/>
      <c r="K15" s="125"/>
      <c r="L15" s="119"/>
      <c r="M15" s="119"/>
      <c r="N15" s="124"/>
      <c r="O15" s="124"/>
      <c r="P15" s="124"/>
      <c r="Q15" s="124"/>
      <c r="AA15" s="120"/>
      <c r="AL15" s="120"/>
      <c r="AM15" s="120"/>
      <c r="AV15" s="120"/>
      <c r="AW15" s="120"/>
      <c r="BI15" s="120"/>
      <c r="BK15" s="120"/>
      <c r="BO15" s="120"/>
      <c r="BS15" s="120"/>
      <c r="BU15" s="120"/>
    </row>
    <row r="16" spans="1:73" s="118" customFormat="1" x14ac:dyDescent="0.25">
      <c r="A16" s="119"/>
      <c r="B16" s="124"/>
      <c r="C16" s="124"/>
      <c r="D16" s="124"/>
      <c r="E16" s="124"/>
      <c r="F16" s="124"/>
      <c r="G16" s="124"/>
      <c r="H16" s="124"/>
      <c r="I16" s="124"/>
      <c r="J16" s="125"/>
      <c r="K16" s="125"/>
      <c r="L16" s="119"/>
      <c r="M16" s="119"/>
      <c r="N16" s="124"/>
      <c r="O16" s="124"/>
      <c r="P16" s="124"/>
      <c r="Q16" s="124"/>
      <c r="AA16" s="120"/>
      <c r="AL16" s="120"/>
      <c r="AM16" s="120"/>
      <c r="AV16" s="120"/>
      <c r="AW16" s="120"/>
      <c r="BI16" s="120"/>
      <c r="BK16" s="120"/>
      <c r="BO16" s="120"/>
      <c r="BS16" s="120"/>
      <c r="BU16" s="120"/>
    </row>
    <row r="17" spans="1:73" x14ac:dyDescent="0.25">
      <c r="A17" s="126"/>
      <c r="B17" s="124"/>
      <c r="C17" s="124"/>
      <c r="D17" s="124"/>
      <c r="E17" s="124"/>
      <c r="F17" s="124"/>
      <c r="G17" s="124"/>
      <c r="H17" s="124"/>
      <c r="I17" s="124"/>
      <c r="J17" s="125"/>
      <c r="K17" s="125"/>
      <c r="L17" s="126"/>
      <c r="M17" s="119"/>
      <c r="N17" s="124"/>
      <c r="O17" s="124"/>
      <c r="P17" s="124"/>
      <c r="Q17" s="124"/>
      <c r="AA17" s="83"/>
      <c r="AL17" s="123"/>
      <c r="AM17" s="83"/>
      <c r="AV17" s="123"/>
      <c r="AW17" s="83"/>
      <c r="BI17" s="83"/>
      <c r="BK17" s="83"/>
      <c r="BO17" s="83"/>
      <c r="BS17" s="123"/>
      <c r="BU17" s="123"/>
    </row>
    <row r="18" spans="1:73" x14ac:dyDescent="0.25">
      <c r="A18" s="126"/>
      <c r="B18" s="124"/>
      <c r="C18" s="124"/>
      <c r="D18" s="124"/>
      <c r="E18" s="124"/>
      <c r="F18" s="124"/>
      <c r="G18" s="124"/>
      <c r="H18" s="124"/>
      <c r="I18" s="124"/>
      <c r="J18" s="125"/>
      <c r="K18" s="125"/>
      <c r="L18" s="126"/>
      <c r="M18" s="119"/>
      <c r="N18" s="124"/>
      <c r="O18" s="124"/>
      <c r="P18" s="124"/>
      <c r="Q18" s="124"/>
      <c r="AA18" s="83"/>
      <c r="AL18" s="83"/>
      <c r="AM18" s="83"/>
      <c r="AV18" s="83"/>
      <c r="AW18" s="83"/>
      <c r="BI18" s="83"/>
      <c r="BK18" s="83"/>
      <c r="BO18" s="83"/>
      <c r="BS18" s="83"/>
      <c r="BU18" s="83"/>
    </row>
    <row r="19" spans="1:73" x14ac:dyDescent="0.25">
      <c r="B19" s="124"/>
      <c r="C19" s="124"/>
      <c r="D19" s="124"/>
      <c r="E19" s="124"/>
      <c r="F19" s="124"/>
      <c r="G19" s="124"/>
      <c r="H19" s="124"/>
      <c r="I19" s="124"/>
      <c r="J19" s="125"/>
      <c r="K19" s="125"/>
      <c r="M19" s="119"/>
      <c r="N19" s="124"/>
      <c r="O19" s="124"/>
      <c r="P19" s="124"/>
      <c r="Q19" s="124"/>
      <c r="AA19" s="83"/>
      <c r="AL19" s="83"/>
      <c r="AM19" s="83"/>
      <c r="AV19" s="123"/>
      <c r="AW19" s="83"/>
      <c r="BI19" s="83"/>
      <c r="BK19" s="83"/>
      <c r="BO19" s="83"/>
      <c r="BS19" s="83"/>
      <c r="BU19" s="83"/>
    </row>
  </sheetData>
  <sheetProtection insertColumns="0" insertRows="0" selectLockedCells="1" sort="0" autoFilter="0" pivotTables="0"/>
  <phoneticPr fontId="2" type="noConversion"/>
  <pageMargins left="0.7" right="0.7" top="0.75" bottom="0.75" header="0.3" footer="0.3"/>
  <pageSetup orientation="landscape" horizontalDpi="4294967293" verticalDpi="4294967293"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0A416-5E75-482D-B0C7-5F7B7DB858BC}">
  <sheetPr codeName="dbMisc"/>
  <dimension ref="A1:I7"/>
  <sheetViews>
    <sheetView workbookViewId="0">
      <selection activeCell="A2" sqref="A2:A5"/>
    </sheetView>
  </sheetViews>
  <sheetFormatPr defaultRowHeight="15" x14ac:dyDescent="0.25"/>
  <cols>
    <col min="1" max="1" width="17.42578125" bestFit="1" customWidth="1"/>
    <col min="2" max="2" width="4.140625" customWidth="1"/>
    <col min="3" max="3" width="15" customWidth="1"/>
    <col min="4" max="4" width="4" customWidth="1"/>
    <col min="5" max="5" width="22" bestFit="1" customWidth="1"/>
    <col min="6" max="6" width="5.42578125" customWidth="1"/>
    <col min="7" max="7" width="8.140625" customWidth="1"/>
    <col min="8" max="8" width="4.42578125" customWidth="1"/>
    <col min="9" max="9" width="11.85546875" customWidth="1"/>
  </cols>
  <sheetData>
    <row r="1" spans="1:9" x14ac:dyDescent="0.25">
      <c r="A1" s="122" t="s">
        <v>220</v>
      </c>
      <c r="C1" t="s">
        <v>221</v>
      </c>
      <c r="E1" t="s">
        <v>146</v>
      </c>
      <c r="G1" t="s">
        <v>80</v>
      </c>
      <c r="I1" t="s">
        <v>231</v>
      </c>
    </row>
    <row r="2" spans="1:9" x14ac:dyDescent="0.25">
      <c r="A2" t="s">
        <v>267</v>
      </c>
      <c r="C2">
        <v>750</v>
      </c>
      <c r="E2" t="s">
        <v>222</v>
      </c>
      <c r="G2" t="s">
        <v>228</v>
      </c>
      <c r="I2" t="s">
        <v>89</v>
      </c>
    </row>
    <row r="3" spans="1:9" x14ac:dyDescent="0.25">
      <c r="A3" t="s">
        <v>218</v>
      </c>
      <c r="C3">
        <v>1000</v>
      </c>
      <c r="E3" t="s">
        <v>223</v>
      </c>
      <c r="G3" t="s">
        <v>227</v>
      </c>
      <c r="I3" t="s">
        <v>232</v>
      </c>
    </row>
    <row r="4" spans="1:9" x14ac:dyDescent="0.25">
      <c r="A4" t="s">
        <v>268</v>
      </c>
      <c r="C4">
        <v>1250</v>
      </c>
      <c r="E4" t="s">
        <v>224</v>
      </c>
      <c r="I4" t="s">
        <v>93</v>
      </c>
    </row>
    <row r="5" spans="1:9" x14ac:dyDescent="0.25">
      <c r="A5" t="s">
        <v>219</v>
      </c>
      <c r="C5">
        <v>1500</v>
      </c>
      <c r="E5" t="s">
        <v>225</v>
      </c>
    </row>
    <row r="6" spans="1:9" x14ac:dyDescent="0.25">
      <c r="C6">
        <v>1750</v>
      </c>
      <c r="E6" t="s">
        <v>226</v>
      </c>
    </row>
    <row r="7" spans="1:9" x14ac:dyDescent="0.25">
      <c r="C7">
        <v>2000</v>
      </c>
    </row>
  </sheetData>
  <pageMargins left="0.7" right="0.7" top="0.75" bottom="0.75" header="0.3" footer="0.3"/>
  <pageSetup orientation="portrait" horizontalDpi="4294967293" verticalDpi="4294967293" r:id="rId1"/>
  <tableParts count="5">
    <tablePart r:id="rId2"/>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dbSite"/>
  <dimension ref="A1:R109"/>
  <sheetViews>
    <sheetView showGridLines="0" topLeftCell="B1" workbookViewId="0">
      <selection activeCell="G17" sqref="G17"/>
    </sheetView>
  </sheetViews>
  <sheetFormatPr defaultRowHeight="15" x14ac:dyDescent="0.25"/>
  <cols>
    <col min="1" max="1" width="32.7109375" customWidth="1"/>
    <col min="2" max="2" width="20.140625" customWidth="1"/>
    <col min="3" max="3" width="13.85546875" customWidth="1"/>
    <col min="4" max="4" width="15.85546875" bestFit="1" customWidth="1"/>
    <col min="5" max="5" width="20.85546875" customWidth="1"/>
    <col min="7" max="7" width="22.42578125" customWidth="1"/>
    <col min="9" max="9" width="15.7109375" customWidth="1"/>
    <col min="10" max="10" width="15.5703125" bestFit="1" customWidth="1"/>
    <col min="12" max="12" width="14.7109375" bestFit="1" customWidth="1"/>
    <col min="13" max="13" width="43.5703125" customWidth="1"/>
    <col min="15" max="15" width="19.5703125" customWidth="1"/>
    <col min="16" max="16" width="12.85546875" customWidth="1"/>
  </cols>
  <sheetData>
    <row r="1" spans="1:18" x14ac:dyDescent="0.25">
      <c r="A1" t="s">
        <v>18</v>
      </c>
      <c r="B1" t="s">
        <v>22</v>
      </c>
      <c r="C1" t="s">
        <v>20</v>
      </c>
      <c r="D1" t="s">
        <v>21</v>
      </c>
      <c r="E1" t="s">
        <v>88</v>
      </c>
      <c r="G1" t="s">
        <v>183</v>
      </c>
      <c r="I1" t="s">
        <v>189</v>
      </c>
      <c r="J1" t="s">
        <v>153</v>
      </c>
      <c r="L1" t="s">
        <v>195</v>
      </c>
      <c r="M1" t="s">
        <v>201</v>
      </c>
      <c r="O1" t="s">
        <v>207</v>
      </c>
      <c r="P1" t="s">
        <v>208</v>
      </c>
      <c r="R1" t="s">
        <v>217</v>
      </c>
    </row>
    <row r="2" spans="1:18" x14ac:dyDescent="0.25">
      <c r="A2" t="s">
        <v>98</v>
      </c>
      <c r="B2" t="s">
        <v>99</v>
      </c>
      <c r="G2" t="s">
        <v>176</v>
      </c>
      <c r="I2" t="s">
        <v>99</v>
      </c>
      <c r="J2" t="s">
        <v>193</v>
      </c>
      <c r="L2" s="115">
        <v>0.65</v>
      </c>
      <c r="M2" t="s">
        <v>200</v>
      </c>
      <c r="O2" t="s">
        <v>188</v>
      </c>
      <c r="P2" t="s">
        <v>210</v>
      </c>
      <c r="R2">
        <v>500</v>
      </c>
    </row>
    <row r="3" spans="1:18" x14ac:dyDescent="0.25">
      <c r="A3" t="s">
        <v>91</v>
      </c>
      <c r="B3" t="s">
        <v>191</v>
      </c>
      <c r="C3" t="s">
        <v>92</v>
      </c>
      <c r="D3" t="s">
        <v>93</v>
      </c>
      <c r="E3" t="s">
        <v>90</v>
      </c>
      <c r="G3" t="s">
        <v>177</v>
      </c>
      <c r="I3" t="s">
        <v>191</v>
      </c>
      <c r="J3" t="s">
        <v>192</v>
      </c>
      <c r="L3" s="115" t="s">
        <v>196</v>
      </c>
      <c r="M3" t="s">
        <v>202</v>
      </c>
      <c r="O3" t="s">
        <v>209</v>
      </c>
      <c r="P3" t="s">
        <v>211</v>
      </c>
      <c r="R3">
        <v>750</v>
      </c>
    </row>
    <row r="4" spans="1:18" x14ac:dyDescent="0.25">
      <c r="A4" t="s">
        <v>19</v>
      </c>
      <c r="B4" t="s">
        <v>191</v>
      </c>
      <c r="C4" t="s">
        <v>14</v>
      </c>
      <c r="D4" t="s">
        <v>89</v>
      </c>
      <c r="E4" t="s">
        <v>90</v>
      </c>
      <c r="G4" t="s">
        <v>178</v>
      </c>
      <c r="I4" t="s">
        <v>94</v>
      </c>
      <c r="J4" t="s">
        <v>194</v>
      </c>
      <c r="L4" s="115" t="s">
        <v>197</v>
      </c>
      <c r="M4" t="s">
        <v>203</v>
      </c>
      <c r="R4">
        <v>1000</v>
      </c>
    </row>
    <row r="5" spans="1:18" x14ac:dyDescent="0.25">
      <c r="G5" t="s">
        <v>179</v>
      </c>
      <c r="I5" t="s">
        <v>190</v>
      </c>
      <c r="L5" s="115" t="s">
        <v>198</v>
      </c>
      <c r="M5" t="s">
        <v>204</v>
      </c>
      <c r="R5">
        <v>1250</v>
      </c>
    </row>
    <row r="6" spans="1:18" x14ac:dyDescent="0.25">
      <c r="G6" t="s">
        <v>180</v>
      </c>
      <c r="L6" s="115" t="s">
        <v>199</v>
      </c>
      <c r="M6" t="s">
        <v>205</v>
      </c>
      <c r="R6">
        <v>1500</v>
      </c>
    </row>
    <row r="7" spans="1:18" x14ac:dyDescent="0.25">
      <c r="G7" t="s">
        <v>181</v>
      </c>
      <c r="L7" s="115">
        <v>0.7</v>
      </c>
      <c r="M7" t="s">
        <v>206</v>
      </c>
      <c r="R7">
        <v>1750</v>
      </c>
    </row>
    <row r="8" spans="1:18" x14ac:dyDescent="0.25">
      <c r="G8" t="s">
        <v>233</v>
      </c>
      <c r="R8">
        <v>2000</v>
      </c>
    </row>
    <row r="9" spans="1:18" x14ac:dyDescent="0.25">
      <c r="G9" t="s">
        <v>182</v>
      </c>
      <c r="R9">
        <v>2250</v>
      </c>
    </row>
    <row r="10" spans="1:18" x14ac:dyDescent="0.25">
      <c r="G10" t="s">
        <v>184</v>
      </c>
      <c r="R10">
        <v>2500</v>
      </c>
    </row>
    <row r="11" spans="1:18" x14ac:dyDescent="0.25">
      <c r="G11" t="s">
        <v>186</v>
      </c>
      <c r="R11">
        <v>2750</v>
      </c>
    </row>
    <row r="12" spans="1:18" x14ac:dyDescent="0.25">
      <c r="G12" t="s">
        <v>185</v>
      </c>
      <c r="R12">
        <v>3000</v>
      </c>
    </row>
    <row r="13" spans="1:18" x14ac:dyDescent="0.25">
      <c r="G13" t="s">
        <v>187</v>
      </c>
    </row>
    <row r="14" spans="1:18" x14ac:dyDescent="0.25">
      <c r="G14" t="s">
        <v>0</v>
      </c>
    </row>
    <row r="99" spans="1:2" x14ac:dyDescent="0.25">
      <c r="A99" s="1">
        <v>43963.333333333336</v>
      </c>
      <c r="B99" s="1"/>
    </row>
    <row r="100" spans="1:2" x14ac:dyDescent="0.25">
      <c r="A100" s="1"/>
      <c r="B100" s="1"/>
    </row>
    <row r="101" spans="1:2" x14ac:dyDescent="0.25">
      <c r="A101" s="1"/>
      <c r="B101" s="1"/>
    </row>
    <row r="102" spans="1:2" x14ac:dyDescent="0.25">
      <c r="A102" s="1">
        <v>44015.083333333336</v>
      </c>
      <c r="B102" s="1"/>
    </row>
    <row r="103" spans="1:2" x14ac:dyDescent="0.25">
      <c r="A103" s="1">
        <v>44016</v>
      </c>
      <c r="B103" s="1"/>
    </row>
    <row r="104" spans="1:2" x14ac:dyDescent="0.25">
      <c r="A104" s="1">
        <v>44017</v>
      </c>
      <c r="B104" s="1"/>
    </row>
    <row r="105" spans="1:2" x14ac:dyDescent="0.25">
      <c r="A105" s="1"/>
      <c r="B105" s="1" t="s">
        <v>230</v>
      </c>
    </row>
    <row r="106" spans="1:2" x14ac:dyDescent="0.25">
      <c r="A106" s="1"/>
      <c r="B106" s="1" t="s">
        <v>229</v>
      </c>
    </row>
    <row r="107" spans="1:2" x14ac:dyDescent="0.25">
      <c r="A107" s="1"/>
    </row>
    <row r="108" spans="1:2" x14ac:dyDescent="0.25">
      <c r="A108" s="1"/>
    </row>
    <row r="109" spans="1:2" x14ac:dyDescent="0.25">
      <c r="A109" s="1"/>
    </row>
  </sheetData>
  <pageMargins left="0.7" right="0.7" top="0.75" bottom="0.75" header="0.3" footer="0.3"/>
  <tableParts count="6">
    <tablePart r:id="rId1"/>
    <tablePart r:id="rId2"/>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onitoringForm">
    <pageSetUpPr fitToPage="1"/>
  </sheetPr>
  <dimension ref="A1:S43"/>
  <sheetViews>
    <sheetView showGridLines="0" topLeftCell="A4" workbookViewId="0">
      <selection activeCell="F24" sqref="F24"/>
    </sheetView>
  </sheetViews>
  <sheetFormatPr defaultColWidth="0" defaultRowHeight="15" zeroHeight="1" x14ac:dyDescent="0.25"/>
  <cols>
    <col min="1" max="1" width="3.42578125" customWidth="1"/>
    <col min="2" max="2" width="40.140625" customWidth="1"/>
    <col min="3" max="9" width="9.140625" customWidth="1"/>
    <col min="10" max="10" width="7.42578125" customWidth="1"/>
    <col min="11" max="11" width="25.7109375" hidden="1" customWidth="1"/>
    <col min="12" max="13" width="9.140625" hidden="1" customWidth="1"/>
    <col min="14" max="19" width="0" hidden="1" customWidth="1"/>
    <col min="20" max="16384" width="9.140625" hidden="1"/>
  </cols>
  <sheetData>
    <row r="1" spans="2:9" s="72" customFormat="1" ht="32.25" customHeight="1" x14ac:dyDescent="0.25">
      <c r="B1" s="73"/>
      <c r="C1" s="74"/>
      <c r="D1" s="75" t="s">
        <v>143</v>
      </c>
      <c r="E1" s="76"/>
      <c r="F1" s="76"/>
      <c r="G1" s="76"/>
      <c r="H1" s="74"/>
      <c r="I1" s="74"/>
    </row>
    <row r="2" spans="2:9" ht="20.100000000000001" customHeight="1" x14ac:dyDescent="0.3">
      <c r="B2" s="36"/>
      <c r="C2" s="29"/>
      <c r="D2" s="35"/>
      <c r="E2" s="34"/>
      <c r="F2" s="34"/>
      <c r="G2" s="34"/>
      <c r="H2" s="29"/>
      <c r="I2" s="29"/>
    </row>
    <row r="3" spans="2:9" ht="64.5" customHeight="1" x14ac:dyDescent="0.25">
      <c r="B3" s="38"/>
      <c r="C3" s="162"/>
      <c r="D3" s="163"/>
      <c r="E3" s="39"/>
      <c r="F3" s="39"/>
      <c r="G3" s="39"/>
      <c r="H3" s="37"/>
      <c r="I3" s="37"/>
    </row>
    <row r="4" spans="2:9" ht="20.100000000000001" customHeight="1" x14ac:dyDescent="0.25">
      <c r="B4" s="38"/>
      <c r="C4" s="40"/>
      <c r="D4" s="41"/>
      <c r="E4" s="39"/>
      <c r="F4" s="39"/>
      <c r="G4" s="39"/>
      <c r="H4" s="37"/>
      <c r="I4" s="37"/>
    </row>
    <row r="5" spans="2:9" ht="69" customHeight="1" x14ac:dyDescent="0.25">
      <c r="B5" s="38"/>
      <c r="C5" s="40"/>
      <c r="D5" s="41"/>
      <c r="E5" s="39"/>
      <c r="F5" s="39"/>
      <c r="G5" s="39"/>
      <c r="H5" s="37"/>
      <c r="I5" s="37"/>
    </row>
    <row r="6" spans="2:9" ht="7.5" customHeight="1" thickBot="1" x14ac:dyDescent="0.3">
      <c r="B6" s="158"/>
      <c r="C6" s="158"/>
      <c r="D6" s="158"/>
      <c r="E6" s="158"/>
      <c r="F6" s="158"/>
      <c r="G6" s="158"/>
      <c r="H6" s="158"/>
      <c r="I6" s="158"/>
    </row>
    <row r="7" spans="2:9" ht="33.75" customHeight="1" thickTop="1" thickBot="1" x14ac:dyDescent="0.3">
      <c r="B7" s="77" t="s">
        <v>145</v>
      </c>
      <c r="C7" s="78" t="s">
        <v>243</v>
      </c>
      <c r="D7" s="78" t="s">
        <v>244</v>
      </c>
      <c r="E7" s="78" t="s">
        <v>245</v>
      </c>
      <c r="F7" s="78" t="s">
        <v>246</v>
      </c>
      <c r="G7" s="78" t="s">
        <v>247</v>
      </c>
      <c r="H7" s="78" t="s">
        <v>248</v>
      </c>
      <c r="I7" s="78" t="s">
        <v>249</v>
      </c>
    </row>
    <row r="8" spans="2:9" ht="15.75" thickTop="1" x14ac:dyDescent="0.25">
      <c r="B8" s="43" t="s">
        <v>242</v>
      </c>
      <c r="C8" s="129"/>
      <c r="D8" s="130"/>
      <c r="E8" s="130"/>
      <c r="F8" s="130"/>
      <c r="G8" s="130"/>
      <c r="H8" s="130"/>
      <c r="I8" s="131"/>
    </row>
    <row r="9" spans="2:9" x14ac:dyDescent="0.25">
      <c r="B9" s="132" t="s">
        <v>240</v>
      </c>
      <c r="C9" s="144"/>
      <c r="D9" s="145"/>
      <c r="E9" s="146"/>
      <c r="F9" s="145"/>
      <c r="G9" s="145"/>
      <c r="H9" s="145"/>
      <c r="I9" s="147"/>
    </row>
    <row r="10" spans="2:9" x14ac:dyDescent="0.25">
      <c r="B10" s="43" t="s">
        <v>241</v>
      </c>
      <c r="C10" s="144"/>
      <c r="D10" s="145"/>
      <c r="E10" s="146"/>
      <c r="F10" s="145"/>
      <c r="G10" s="145"/>
      <c r="H10" s="145"/>
      <c r="I10" s="147"/>
    </row>
    <row r="11" spans="2:9" x14ac:dyDescent="0.25">
      <c r="B11" s="47" t="s">
        <v>236</v>
      </c>
      <c r="C11" s="137"/>
      <c r="D11" s="137"/>
      <c r="E11" s="137"/>
      <c r="F11" s="137"/>
      <c r="G11" s="137"/>
      <c r="H11" s="137"/>
      <c r="I11" s="138"/>
    </row>
    <row r="12" spans="2:9" x14ac:dyDescent="0.25">
      <c r="B12" s="48" t="s">
        <v>237</v>
      </c>
      <c r="C12" s="144"/>
      <c r="D12" s="145"/>
      <c r="E12" s="146"/>
      <c r="F12" s="145"/>
      <c r="G12" s="145"/>
      <c r="H12" s="145"/>
      <c r="I12" s="147"/>
    </row>
    <row r="13" spans="2:9" x14ac:dyDescent="0.25">
      <c r="B13" s="49" t="s">
        <v>238</v>
      </c>
      <c r="C13" s="148"/>
      <c r="D13" s="148"/>
      <c r="E13" s="149"/>
      <c r="F13" s="148"/>
      <c r="G13" s="148"/>
      <c r="H13" s="148"/>
      <c r="I13" s="150"/>
    </row>
    <row r="14" spans="2:9" x14ac:dyDescent="0.25">
      <c r="B14" s="47" t="s">
        <v>239</v>
      </c>
      <c r="C14" s="137"/>
      <c r="D14" s="137"/>
      <c r="E14" s="137"/>
      <c r="F14" s="137"/>
      <c r="G14" s="137"/>
      <c r="H14" s="137"/>
      <c r="I14" s="138"/>
    </row>
    <row r="15" spans="2:9" x14ac:dyDescent="0.25">
      <c r="B15" s="48" t="s">
        <v>235</v>
      </c>
      <c r="C15" s="133"/>
      <c r="D15" s="134"/>
      <c r="E15" s="135"/>
      <c r="F15" s="134"/>
      <c r="G15" s="134"/>
      <c r="H15" s="134"/>
      <c r="I15" s="136"/>
    </row>
    <row r="16" spans="2:9" x14ac:dyDescent="0.25">
      <c r="B16" s="49" t="s">
        <v>234</v>
      </c>
      <c r="C16" s="139"/>
      <c r="D16" s="139"/>
      <c r="E16" s="140"/>
      <c r="F16" s="139"/>
      <c r="G16" s="139"/>
      <c r="H16" s="139"/>
      <c r="I16" s="141"/>
    </row>
    <row r="17" spans="2:9" x14ac:dyDescent="0.25">
      <c r="B17" s="48" t="s">
        <v>140</v>
      </c>
      <c r="C17" s="139"/>
      <c r="D17" s="139"/>
      <c r="E17" s="140"/>
      <c r="F17" s="139"/>
      <c r="G17" s="139"/>
      <c r="H17" s="139"/>
      <c r="I17" s="141"/>
    </row>
    <row r="18" spans="2:9" x14ac:dyDescent="0.25">
      <c r="B18" s="49" t="s">
        <v>141</v>
      </c>
      <c r="C18" s="139"/>
      <c r="D18" s="139"/>
      <c r="E18" s="140"/>
      <c r="F18" s="139"/>
      <c r="G18" s="139"/>
      <c r="H18" s="139"/>
      <c r="I18" s="141"/>
    </row>
    <row r="19" spans="2:9" x14ac:dyDescent="0.25">
      <c r="B19" s="47" t="s">
        <v>142</v>
      </c>
      <c r="C19" s="137"/>
      <c r="D19" s="137"/>
      <c r="E19" s="137"/>
      <c r="F19" s="137"/>
      <c r="G19" s="137"/>
      <c r="H19" s="137"/>
      <c r="I19" s="138"/>
    </row>
    <row r="20" spans="2:9" x14ac:dyDescent="0.25">
      <c r="B20" s="45" t="s">
        <v>139</v>
      </c>
      <c r="C20" s="151"/>
      <c r="D20" s="151"/>
      <c r="E20" s="152"/>
      <c r="F20" s="152"/>
      <c r="G20" s="152"/>
      <c r="H20" s="152"/>
      <c r="I20" s="153"/>
    </row>
    <row r="21" spans="2:9" x14ac:dyDescent="0.25">
      <c r="B21" s="43" t="s">
        <v>138</v>
      </c>
      <c r="C21" s="142"/>
      <c r="D21" s="142"/>
      <c r="E21" s="143"/>
      <c r="F21" s="143"/>
      <c r="G21" s="143"/>
      <c r="H21" s="143"/>
      <c r="I21" s="154"/>
    </row>
    <row r="22" spans="2:9" x14ac:dyDescent="0.25">
      <c r="B22" s="43" t="s">
        <v>137</v>
      </c>
      <c r="C22" s="142"/>
      <c r="D22" s="142"/>
      <c r="E22" s="143"/>
      <c r="F22" s="143"/>
      <c r="G22" s="143"/>
      <c r="H22" s="143"/>
      <c r="I22" s="154"/>
    </row>
    <row r="23" spans="2:9" x14ac:dyDescent="0.25">
      <c r="B23" s="43" t="s">
        <v>136</v>
      </c>
      <c r="C23" s="142"/>
      <c r="D23" s="142"/>
      <c r="E23" s="143"/>
      <c r="F23" s="143"/>
      <c r="G23" s="143"/>
      <c r="H23" s="143"/>
      <c r="I23" s="154"/>
    </row>
    <row r="24" spans="2:9" x14ac:dyDescent="0.25">
      <c r="B24" s="50" t="s">
        <v>135</v>
      </c>
      <c r="C24" s="155"/>
      <c r="D24" s="155"/>
      <c r="E24" s="156"/>
      <c r="F24" s="156"/>
      <c r="G24" s="156"/>
      <c r="H24" s="156"/>
      <c r="I24" s="157"/>
    </row>
    <row r="25" spans="2:9" ht="34.5" customHeight="1" x14ac:dyDescent="0.25">
      <c r="B25" s="51" t="s">
        <v>144</v>
      </c>
      <c r="C25" s="52"/>
      <c r="D25" s="53"/>
      <c r="E25" s="53"/>
      <c r="F25" s="53"/>
      <c r="G25" s="53"/>
      <c r="H25" s="53"/>
      <c r="I25" s="44"/>
    </row>
    <row r="26" spans="2:9" ht="57.75" customHeight="1" x14ac:dyDescent="0.25">
      <c r="B26" s="48" t="s">
        <v>134</v>
      </c>
      <c r="C26" s="159" t="s">
        <v>133</v>
      </c>
      <c r="D26" s="160"/>
      <c r="E26" s="160"/>
      <c r="F26" s="160"/>
      <c r="G26" s="160"/>
      <c r="H26" s="160"/>
      <c r="I26" s="161"/>
    </row>
    <row r="27" spans="2:9" ht="57.75" customHeight="1" thickBot="1" x14ac:dyDescent="0.3">
      <c r="B27" s="46" t="s">
        <v>132</v>
      </c>
      <c r="C27" s="54"/>
      <c r="D27" s="33" t="s">
        <v>131</v>
      </c>
      <c r="E27" s="32" t="s">
        <v>130</v>
      </c>
      <c r="F27" s="55"/>
      <c r="G27" s="55"/>
      <c r="H27" s="55"/>
      <c r="I27" s="56"/>
    </row>
    <row r="28" spans="2:9" ht="16.5" thickTop="1" thickBot="1" x14ac:dyDescent="0.3">
      <c r="B28" s="42"/>
      <c r="C28" s="57"/>
      <c r="D28" s="57"/>
      <c r="E28" s="57"/>
      <c r="F28" s="57"/>
      <c r="G28" s="57"/>
      <c r="H28" s="57"/>
      <c r="I28" s="58"/>
    </row>
    <row r="29" spans="2:9" ht="20.100000000000001" customHeight="1" thickTop="1" x14ac:dyDescent="0.25">
      <c r="B29" s="59" t="s">
        <v>129</v>
      </c>
      <c r="C29" s="60"/>
      <c r="D29" s="60"/>
      <c r="E29" s="60"/>
      <c r="F29" s="60"/>
      <c r="G29" s="60"/>
      <c r="H29" s="60"/>
      <c r="I29" s="62"/>
    </row>
    <row r="30" spans="2:9" ht="20.100000000000001" customHeight="1" x14ac:dyDescent="0.25">
      <c r="B30" s="63"/>
      <c r="C30" s="64"/>
      <c r="D30" s="64"/>
      <c r="E30" s="64"/>
      <c r="F30" s="64"/>
      <c r="G30" s="64"/>
      <c r="H30" s="64"/>
      <c r="I30" s="65"/>
    </row>
    <row r="31" spans="2:9" ht="20.100000000000001" customHeight="1" x14ac:dyDescent="0.25">
      <c r="B31" s="63"/>
      <c r="C31" s="64"/>
      <c r="D31" s="64"/>
      <c r="E31" s="64"/>
      <c r="F31" s="64"/>
      <c r="G31" s="64"/>
      <c r="H31" s="64"/>
      <c r="I31" s="65"/>
    </row>
    <row r="32" spans="2:9" ht="20.100000000000001" customHeight="1" x14ac:dyDescent="0.25">
      <c r="B32" s="63"/>
      <c r="C32" s="64"/>
      <c r="D32" s="66"/>
      <c r="E32" s="67"/>
      <c r="F32" s="67"/>
      <c r="G32" s="61"/>
      <c r="H32" s="61"/>
      <c r="I32" s="65"/>
    </row>
    <row r="33" spans="2:9" ht="20.100000000000001" customHeight="1" thickBot="1" x14ac:dyDescent="0.3">
      <c r="B33" s="68"/>
      <c r="C33" s="69"/>
      <c r="D33" s="69"/>
      <c r="E33" s="70"/>
      <c r="F33" s="70"/>
      <c r="G33" s="69"/>
      <c r="H33" s="69"/>
      <c r="I33" s="71"/>
    </row>
    <row r="34" spans="2:9" ht="15.75" thickTop="1" x14ac:dyDescent="0.25"/>
    <row r="35" spans="2:9" hidden="1" x14ac:dyDescent="0.25"/>
    <row r="36" spans="2:9" hidden="1" x14ac:dyDescent="0.25"/>
    <row r="37" spans="2:9" hidden="1" x14ac:dyDescent="0.25"/>
    <row r="38" spans="2:9" hidden="1" x14ac:dyDescent="0.25"/>
    <row r="39" spans="2:9" hidden="1" x14ac:dyDescent="0.25"/>
    <row r="40" spans="2:9" hidden="1" x14ac:dyDescent="0.25"/>
    <row r="41" spans="2:9" hidden="1" x14ac:dyDescent="0.25"/>
    <row r="42" spans="2:9" hidden="1" x14ac:dyDescent="0.25"/>
    <row r="43" spans="2:9" x14ac:dyDescent="0.25"/>
  </sheetData>
  <mergeCells count="3">
    <mergeCell ref="B6:I6"/>
    <mergeCell ref="C26:I26"/>
    <mergeCell ref="C3:D3"/>
  </mergeCells>
  <pageMargins left="0.25" right="0.25" top="0.75" bottom="0.75" header="0.3" footer="0.3"/>
  <pageSetup scale="88"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Updates"/>
  <dimension ref="A1:E127"/>
  <sheetViews>
    <sheetView topLeftCell="B47" workbookViewId="0">
      <selection activeCell="C50" sqref="C50"/>
    </sheetView>
  </sheetViews>
  <sheetFormatPr defaultColWidth="0" defaultRowHeight="15" x14ac:dyDescent="0.25"/>
  <cols>
    <col min="1" max="1" width="29.42578125" style="8" customWidth="1"/>
    <col min="2" max="2" width="23.28515625" style="7" customWidth="1"/>
    <col min="3" max="3" width="62.7109375" style="4" customWidth="1"/>
    <col min="4" max="4" width="3.85546875" style="6" customWidth="1"/>
    <col min="5" max="5" width="19.28515625" style="5" customWidth="1"/>
    <col min="6" max="16383" width="9.140625" hidden="1"/>
    <col min="16384" max="16384" width="9.140625" hidden="1" customWidth="1"/>
  </cols>
  <sheetData>
    <row r="1" spans="1:5" s="15" customFormat="1" ht="15.75" thickBot="1" x14ac:dyDescent="0.3">
      <c r="A1" s="18"/>
      <c r="B1" s="17" t="s">
        <v>55</v>
      </c>
      <c r="C1" s="11"/>
      <c r="D1" s="11"/>
      <c r="E1" s="5"/>
    </row>
    <row r="2" spans="1:5" s="15" customFormat="1" ht="15.75" thickTop="1" x14ac:dyDescent="0.25">
      <c r="A2" s="8"/>
      <c r="B2" s="16" t="s">
        <v>54</v>
      </c>
      <c r="C2" s="16" t="s">
        <v>53</v>
      </c>
      <c r="D2" s="16"/>
      <c r="E2" s="5"/>
    </row>
    <row r="3" spans="1:5" s="15" customFormat="1" x14ac:dyDescent="0.25">
      <c r="A3" s="8"/>
      <c r="B3" s="7" t="s">
        <v>52</v>
      </c>
      <c r="C3" s="4" t="s">
        <v>51</v>
      </c>
      <c r="D3" s="6"/>
      <c r="E3" s="5"/>
    </row>
    <row r="4" spans="1:5" s="15" customFormat="1" x14ac:dyDescent="0.25">
      <c r="A4" s="8"/>
      <c r="B4" s="7" t="s">
        <v>50</v>
      </c>
      <c r="C4" s="4" t="s">
        <v>49</v>
      </c>
      <c r="D4" s="6"/>
      <c r="E4" s="9" t="str">
        <f>IF(D4 &lt;&gt; "",LEFT(D4,SUM(LEN(D4)-LEN(SUBSTITUTE(D4,{"0","1","2","3","4","5","6","7","8","9"},""))))+0,"")</f>
        <v/>
      </c>
    </row>
    <row r="5" spans="1:5" s="14" customFormat="1" ht="45" x14ac:dyDescent="0.25">
      <c r="A5" s="8"/>
      <c r="B5" s="7" t="s">
        <v>48</v>
      </c>
      <c r="C5" s="4" t="s">
        <v>24</v>
      </c>
      <c r="D5" s="6"/>
      <c r="E5" s="9" t="str">
        <f>IF(D3 &lt;&gt; "",LEFT(D3,SUM(LEN(D3)-LEN(SUBSTITUTE(D3,{"0","1","2","3","4","5","6","7","8","9"},""))))+0,"")</f>
        <v/>
      </c>
    </row>
    <row r="6" spans="1:5" s="11" customFormat="1" ht="30.75" thickBot="1" x14ac:dyDescent="0.3">
      <c r="A6" s="13"/>
      <c r="B6" s="12">
        <v>43787.758333333331</v>
      </c>
      <c r="C6" s="4" t="s">
        <v>47</v>
      </c>
      <c r="D6" s="6"/>
      <c r="E6" s="9" t="str">
        <f>IF(D5 &lt;&gt; "",LEFT(D5,SUM(LEN(D5)-LEN(SUBSTITUTE(D5,{"0","1","2","3","4","5","6","7","8","9"},""))))+0,"")</f>
        <v/>
      </c>
    </row>
    <row r="7" spans="1:5" s="10" customFormat="1" ht="60.75" thickTop="1" x14ac:dyDescent="0.25">
      <c r="A7" s="8"/>
      <c r="B7" s="7">
        <v>43787.852083333331</v>
      </c>
      <c r="C7" s="4" t="s">
        <v>46</v>
      </c>
      <c r="D7" s="6"/>
      <c r="E7" s="9" t="str">
        <f>IF(D6 &lt;&gt; "",LEFT(D6,SUM(LEN(D6)-LEN(SUBSTITUTE(D6,{"0","1","2","3","4","5","6","7","8","9"},""))))+0,"")</f>
        <v/>
      </c>
    </row>
    <row r="8" spans="1:5" ht="60" x14ac:dyDescent="0.25">
      <c r="B8" s="7">
        <v>43787.874305555553</v>
      </c>
      <c r="C8" s="4" t="s">
        <v>45</v>
      </c>
      <c r="E8" s="9" t="str">
        <f>IF(D7 &lt;&gt; "",LEFT(D7,SUM(LEN(D7)-LEN(SUBSTITUTE(D7,{"0","1","2","3","4","5","6","7","8","9"},""))))+0,"")</f>
        <v/>
      </c>
    </row>
    <row r="9" spans="1:5" ht="30" x14ac:dyDescent="0.25">
      <c r="B9" s="7">
        <v>43787.878472222219</v>
      </c>
      <c r="C9" s="4" t="s">
        <v>44</v>
      </c>
      <c r="E9" s="9" t="str">
        <f>IF(D8 &lt;&gt; "",LEFT(D8,SUM(LEN(D8)-LEN(SUBSTITUTE(D8,{"0","1","2","3","4","5","6","7","8","9"},""))))+0,"")</f>
        <v/>
      </c>
    </row>
    <row r="10" spans="1:5" ht="30" x14ac:dyDescent="0.25">
      <c r="B10" s="7">
        <v>43788.195138888892</v>
      </c>
      <c r="C10" s="4" t="s">
        <v>43</v>
      </c>
      <c r="E10" s="9" t="str">
        <f>IF(D9 &lt;&gt; "",LEFT(D9,SUM(LEN(D9)-LEN(SUBSTITUTE(D9,{"0","1","2","3","4","5","6","7","8","9"},""))))+0,"")</f>
        <v/>
      </c>
    </row>
    <row r="11" spans="1:5" ht="60" x14ac:dyDescent="0.25">
      <c r="B11" s="7">
        <v>43788.21597222222</v>
      </c>
      <c r="C11" s="4" t="s">
        <v>42</v>
      </c>
      <c r="E11" s="9" t="str">
        <f>IF(D10 &lt;&gt; "",LEFT(D10,SUM(LEN(D10)-LEN(SUBSTITUTE(D10,{"0","1","2","3","4","5","6","7","8","9"},""))))+0,"")</f>
        <v/>
      </c>
    </row>
    <row r="12" spans="1:5" ht="105" x14ac:dyDescent="0.25">
      <c r="B12" s="7">
        <v>43788.229861111111</v>
      </c>
      <c r="C12" s="4" t="s">
        <v>41</v>
      </c>
      <c r="E12" s="9" t="str">
        <f>IF(D11 &lt;&gt; "",LEFT(D11,SUM(LEN(D11)-LEN(SUBSTITUTE(D11,{"0","1","2","3","4","5","6","7","8","9"},""))))+0,"")</f>
        <v/>
      </c>
    </row>
    <row r="13" spans="1:5" ht="45" x14ac:dyDescent="0.25">
      <c r="B13" s="7">
        <v>43788.260416666664</v>
      </c>
      <c r="C13" s="4" t="s">
        <v>40</v>
      </c>
      <c r="E13" s="9" t="str">
        <f>IF(D12 &lt;&gt; "",LEFT(D12,SUM(LEN(D12)-LEN(SUBSTITUTE(D12,{"0","1","2","3","4","5","6","7","8","9"},""))))+0,"")</f>
        <v/>
      </c>
    </row>
    <row r="14" spans="1:5" ht="60" x14ac:dyDescent="0.25">
      <c r="B14" s="7">
        <v>43792.352083333331</v>
      </c>
      <c r="C14" s="4" t="s">
        <v>39</v>
      </c>
      <c r="E14" s="9" t="str">
        <f>IF(D13 &lt;&gt; "",LEFT(D13,SUM(LEN(D13)-LEN(SUBSTITUTE(D13,{"0","1","2","3","4","5","6","7","8","9"},""))))+0,"")</f>
        <v/>
      </c>
    </row>
    <row r="15" spans="1:5" ht="75" x14ac:dyDescent="0.25">
      <c r="B15" s="7">
        <v>43792.499305555553</v>
      </c>
      <c r="C15" s="4" t="s">
        <v>38</v>
      </c>
      <c r="E15" s="9" t="str">
        <f>IF(D14 &lt;&gt; "",LEFT(D14,SUM(LEN(D14)-LEN(SUBSTITUTE(D14,{"0","1","2","3","4","5","6","7","8","9"},""))))+0,"")</f>
        <v/>
      </c>
    </row>
    <row r="16" spans="1:5" ht="60" x14ac:dyDescent="0.25">
      <c r="B16" s="7">
        <v>43794.425000000003</v>
      </c>
      <c r="C16" s="4" t="s">
        <v>37</v>
      </c>
      <c r="E16" s="9" t="str">
        <f>IF(D15 &lt;&gt; "",LEFT(D15,SUM(LEN(D15)-LEN(SUBSTITUTE(D15,{"0","1","2","3","4","5","6","7","8","9"},""))))+0,"")</f>
        <v/>
      </c>
    </row>
    <row r="17" spans="2:5" ht="60" x14ac:dyDescent="0.25">
      <c r="B17" s="7">
        <v>43794.426388888889</v>
      </c>
      <c r="C17" s="4" t="s">
        <v>36</v>
      </c>
      <c r="E17" s="9" t="str">
        <f>IF(D16 &lt;&gt; "",LEFT(D16,SUM(LEN(D16)-LEN(SUBSTITUTE(D16,{"0","1","2","3","4","5","6","7","8","9"},""))))+0,"")</f>
        <v/>
      </c>
    </row>
    <row r="18" spans="2:5" ht="45" x14ac:dyDescent="0.25">
      <c r="B18" s="7">
        <v>43794.427083333336</v>
      </c>
      <c r="C18" s="4" t="s">
        <v>35</v>
      </c>
      <c r="E18" s="9" t="str">
        <f>IF(D17 &lt;&gt; "",LEFT(D17,SUM(LEN(D17)-LEN(SUBSTITUTE(D17,{"0","1","2","3","4","5","6","7","8","9"},""))))+0,"")</f>
        <v/>
      </c>
    </row>
    <row r="19" spans="2:5" ht="409.5" x14ac:dyDescent="0.25">
      <c r="B19" s="7">
        <v>43800.588888888888</v>
      </c>
      <c r="C19" s="4" t="s">
        <v>34</v>
      </c>
      <c r="E19" s="9" t="str">
        <f>IF(D18 &lt;&gt; "",LEFT(D18,SUM(LEN(D18)-LEN(SUBSTITUTE(D18,{"0","1","2","3","4","5","6","7","8","9"},""))))+0,"")</f>
        <v/>
      </c>
    </row>
    <row r="20" spans="2:5" ht="60" x14ac:dyDescent="0.25">
      <c r="B20" s="7">
        <v>43800.59097222222</v>
      </c>
      <c r="C20" s="4" t="s">
        <v>33</v>
      </c>
      <c r="E20" s="9" t="str">
        <f>IF(D19 &lt;&gt; "",LEFT(D19,SUM(LEN(D19)-LEN(SUBSTITUTE(D19,{"0","1","2","3","4","5","6","7","8","9"},""))))+0,"")</f>
        <v/>
      </c>
    </row>
    <row r="21" spans="2:5" ht="45" x14ac:dyDescent="0.25">
      <c r="B21" s="7">
        <v>43800.592361111114</v>
      </c>
      <c r="C21" s="4" t="s">
        <v>32</v>
      </c>
      <c r="E21" s="9" t="str">
        <f>IF(D20 &lt;&gt; "",LEFT(D20,SUM(LEN(D20)-LEN(SUBSTITUTE(D20,{"0","1","2","3","4","5","6","7","8","9"},""))))+0,"")</f>
        <v/>
      </c>
    </row>
    <row r="22" spans="2:5" ht="45" x14ac:dyDescent="0.25">
      <c r="B22" s="7">
        <v>43800.886111111111</v>
      </c>
      <c r="C22" s="4" t="s">
        <v>31</v>
      </c>
      <c r="E22" s="9" t="str">
        <f>IF(D21 &lt;&gt; "",LEFT(D21,SUM(LEN(D21)-LEN(SUBSTITUTE(D21,{"0","1","2","3","4","5","6","7","8","9"},""))))+0,"")</f>
        <v/>
      </c>
    </row>
    <row r="23" spans="2:5" x14ac:dyDescent="0.25">
      <c r="B23" s="7">
        <v>43802.625</v>
      </c>
      <c r="C23" s="4" t="s">
        <v>30</v>
      </c>
      <c r="E23" s="9" t="str">
        <f>IF(D22 &lt;&gt; "",LEFT(D22,SUM(LEN(D22)-LEN(SUBSTITUTE(D22,{"0","1","2","3","4","5","6","7","8","9"},""))))+0,"")</f>
        <v/>
      </c>
    </row>
    <row r="24" spans="2:5" ht="30" x14ac:dyDescent="0.25">
      <c r="B24" s="7">
        <v>43805.534722222219</v>
      </c>
      <c r="C24" s="4" t="s">
        <v>29</v>
      </c>
      <c r="E24" s="9" t="str">
        <f>IF(D23 &lt;&gt; "",LEFT(D23,SUM(LEN(D23)-LEN(SUBSTITUTE(D23,{"0","1","2","3","4","5","6","7","8","9"},""))))+0,"")</f>
        <v/>
      </c>
    </row>
    <row r="25" spans="2:5" ht="45" x14ac:dyDescent="0.25">
      <c r="B25" s="7">
        <v>43816.298611111109</v>
      </c>
      <c r="C25" s="4" t="s">
        <v>28</v>
      </c>
      <c r="E25" s="9" t="str">
        <f>IF(D24 &lt;&gt; "",LEFT(D24,SUM(LEN(D24)-LEN(SUBSTITUTE(D24,{"0","1","2","3","4","5","6","7","8","9"},""))))+0,"")</f>
        <v/>
      </c>
    </row>
    <row r="26" spans="2:5" ht="30" x14ac:dyDescent="0.25">
      <c r="B26" s="7">
        <v>43816.300694444442</v>
      </c>
      <c r="C26" s="4" t="s">
        <v>27</v>
      </c>
      <c r="E26" s="9" t="str">
        <f>IF(D25 &lt;&gt; "",LEFT(D25,SUM(LEN(D25)-LEN(SUBSTITUTE(D25,{"0","1","2","3","4","5","6","7","8","9"},""))))+0,"")</f>
        <v/>
      </c>
    </row>
    <row r="27" spans="2:5" ht="90" x14ac:dyDescent="0.25">
      <c r="B27" s="7">
        <v>43817.298611111109</v>
      </c>
      <c r="C27" s="4" t="s">
        <v>26</v>
      </c>
      <c r="E27" s="9" t="str">
        <f>IF(D26 &lt;&gt; "",LEFT(D26,SUM(LEN(D26)-LEN(SUBSTITUTE(D26,{"0","1","2","3","4","5","6","7","8","9"},""))))+0,"")</f>
        <v/>
      </c>
    </row>
    <row r="28" spans="2:5" ht="120" x14ac:dyDescent="0.25">
      <c r="B28" s="7">
        <v>43846.461111111108</v>
      </c>
      <c r="C28" s="4" t="s">
        <v>25</v>
      </c>
      <c r="E28" s="9" t="str">
        <f>IF(D27 &lt;&gt; "",LEFT(D27,SUM(LEN(D27)-LEN(SUBSTITUTE(D27,{"0","1","2","3","4","5","6","7","8","9"},""))))+0,"")</f>
        <v/>
      </c>
    </row>
    <row r="29" spans="2:5" ht="135" x14ac:dyDescent="0.25">
      <c r="B29" s="7">
        <v>43860.905555555553</v>
      </c>
      <c r="C29" s="4" t="s">
        <v>70</v>
      </c>
      <c r="E29" s="9" t="str">
        <f>IF(D28 &lt;&gt; "",LEFT(D28,SUM(LEN(D28)-LEN(SUBSTITUTE(D28,{"0","1","2","3","4","5","6","7","8","9"},""))))+0,"")</f>
        <v/>
      </c>
    </row>
    <row r="30" spans="2:5" ht="409.5" x14ac:dyDescent="0.25">
      <c r="B30" s="7">
        <v>43860.923611111109</v>
      </c>
      <c r="C30" s="4" t="s">
        <v>71</v>
      </c>
      <c r="E30" s="9" t="str">
        <f>IF(D29 &lt;&gt; "",LEFT(D29,SUM(LEN(D29)-LEN(SUBSTITUTE(D29,{"0","1","2","3","4","5","6","7","8","9"},""))))+0,"")</f>
        <v/>
      </c>
    </row>
    <row r="31" spans="2:5" x14ac:dyDescent="0.25">
      <c r="B31" s="7">
        <v>43871.285416666666</v>
      </c>
      <c r="C31" s="4" t="s">
        <v>87</v>
      </c>
      <c r="E31" s="9" t="str">
        <f>IF(D30 &lt;&gt; "",LEFT(D30,SUM(LEN(D30)-LEN(SUBSTITUTE(D30,{"0","1","2","3","4","5","6","7","8","9"},""))))+0,"")</f>
        <v/>
      </c>
    </row>
    <row r="32" spans="2:5" ht="45" x14ac:dyDescent="0.25">
      <c r="B32" s="7">
        <v>43871.47152777778</v>
      </c>
      <c r="C32" s="4" t="s">
        <v>95</v>
      </c>
      <c r="E32" s="9" t="str">
        <f>IF(D31 &lt;&gt; "",LEFT(D31,SUM(LEN(D31)-LEN(SUBSTITUTE(D31,{"0","1","2","3","4","5","6","7","8","9"},""))))+0,"")</f>
        <v/>
      </c>
    </row>
    <row r="33" spans="2:5" ht="45" x14ac:dyDescent="0.25">
      <c r="B33" s="7">
        <v>43871.472222222219</v>
      </c>
      <c r="C33" s="4" t="s">
        <v>96</v>
      </c>
      <c r="E33" s="9" t="str">
        <f>IF(D32 &lt;&gt; "",LEFT(D32,SUM(LEN(D32)-LEN(SUBSTITUTE(D32,{"0","1","2","3","4","5","6","7","8","9"},""))))+0,"")</f>
        <v/>
      </c>
    </row>
    <row r="34" spans="2:5" ht="60" x14ac:dyDescent="0.25">
      <c r="B34" s="7">
        <v>43879.357638888891</v>
      </c>
      <c r="C34" s="4" t="s">
        <v>147</v>
      </c>
      <c r="E34" s="9" t="str">
        <f>IF(D33 &lt;&gt; "",LEFT(D33,SUM(LEN(D33)-LEN(SUBSTITUTE(D33,{"0","1","2","3","4","5","6","7","8","9"},""))))+0,"")</f>
        <v/>
      </c>
    </row>
    <row r="35" spans="2:5" x14ac:dyDescent="0.25">
      <c r="B35" s="7">
        <v>43879.35833333333</v>
      </c>
      <c r="C35" s="4" t="s">
        <v>148</v>
      </c>
      <c r="E35" s="9" t="str">
        <f>IF(D34 &lt;&gt; "",LEFT(D34,SUM(LEN(D34)-LEN(SUBSTITUTE(D34,{"0","1","2","3","4","5","6","7","8","9"},""))))+0,"")</f>
        <v/>
      </c>
    </row>
    <row r="36" spans="2:5" ht="105" x14ac:dyDescent="0.25">
      <c r="B36" s="7">
        <v>43879.359722222223</v>
      </c>
      <c r="C36" s="4" t="s">
        <v>149</v>
      </c>
      <c r="E36" s="9" t="str">
        <f>IF(D35 &lt;&gt; "",LEFT(D35,SUM(LEN(D35)-LEN(SUBSTITUTE(D35,{"0","1","2","3","4","5","6","7","8","9"},""))))+0,"")</f>
        <v/>
      </c>
    </row>
    <row r="37" spans="2:5" ht="90" x14ac:dyDescent="0.25">
      <c r="B37" s="7">
        <v>43885.261805555558</v>
      </c>
      <c r="C37" s="4" t="s">
        <v>157</v>
      </c>
      <c r="E37" s="9" t="str">
        <f>IF(D36 &lt;&gt; "",LEFT(D36,SUM(LEN(D36)-LEN(SUBSTITUTE(D36,{"0","1","2","3","4","5","6","7","8","9"},""))))+0,"")</f>
        <v/>
      </c>
    </row>
    <row r="38" spans="2:5" ht="30" x14ac:dyDescent="0.25">
      <c r="B38" s="7">
        <v>43963.304861111108</v>
      </c>
      <c r="C38" s="4" t="s">
        <v>212</v>
      </c>
      <c r="E38" s="9" t="str">
        <f>IF(D37 &lt;&gt; "",LEFT(D37,SUM(LEN(D37)-LEN(SUBSTITUTE(D37,{"0","1","2","3","4","5","6","7","8","9"},""))))+0,"")</f>
        <v/>
      </c>
    </row>
    <row r="39" spans="2:5" ht="30" x14ac:dyDescent="0.25">
      <c r="B39" s="7">
        <v>43963.305555555555</v>
      </c>
      <c r="C39" s="4" t="s">
        <v>213</v>
      </c>
      <c r="E39" s="9" t="str">
        <f>IF(D38 &lt;&gt; "",LEFT(D38,SUM(LEN(D38)-LEN(SUBSTITUTE(D38,{"0","1","2","3","4","5","6","7","8","9"},""))))+0,"")</f>
        <v/>
      </c>
    </row>
    <row r="40" spans="2:5" ht="210" x14ac:dyDescent="0.25">
      <c r="B40" s="7">
        <v>43969.488194444442</v>
      </c>
      <c r="C40" s="4" t="s">
        <v>215</v>
      </c>
      <c r="E40" s="9" t="str">
        <f>IF(D39 &lt;&gt; "",LEFT(D39,SUM(LEN(D39)-LEN(SUBSTITUTE(D39,{"0","1","2","3","4","5","6","7","8","9"},""))))+0,"")</f>
        <v/>
      </c>
    </row>
    <row r="41" spans="2:5" ht="30" x14ac:dyDescent="0.25">
      <c r="B41" s="7">
        <v>44011.686111111114</v>
      </c>
      <c r="C41" s="4" t="s">
        <v>258</v>
      </c>
      <c r="E41" s="9" t="str">
        <f>IF(D40 &lt;&gt; "",LEFT(D40,SUM(LEN(D40)-LEN(SUBSTITUTE(D40,{"0","1","2","3","4","5","6","7","8","9"},""))))+0,"")</f>
        <v/>
      </c>
    </row>
    <row r="42" spans="2:5" ht="30" x14ac:dyDescent="0.25">
      <c r="B42" s="7">
        <v>44011.69027777778</v>
      </c>
      <c r="C42" s="4" t="s">
        <v>259</v>
      </c>
      <c r="E42" s="9" t="str">
        <f>IF(D41 &lt;&gt; "",LEFT(D41,SUM(LEN(D41)-LEN(SUBSTITUTE(D41,{"0","1","2","3","4","5","6","7","8","9"},""))))+0,"")</f>
        <v/>
      </c>
    </row>
    <row r="43" spans="2:5" ht="30" x14ac:dyDescent="0.25">
      <c r="B43" s="7">
        <v>44011.698611111111</v>
      </c>
      <c r="C43" s="4" t="s">
        <v>261</v>
      </c>
      <c r="E43" s="9" t="str">
        <f>IF(D42 &lt;&gt; "",LEFT(D42,SUM(LEN(D42)-LEN(SUBSTITUTE(D42,{"0","1","2","3","4","5","6","7","8","9"},""))))+0,"")</f>
        <v/>
      </c>
    </row>
    <row r="44" spans="2:5" ht="30" x14ac:dyDescent="0.25">
      <c r="B44" s="7">
        <v>44011.706250000003</v>
      </c>
      <c r="C44" s="4" t="s">
        <v>262</v>
      </c>
      <c r="E44" s="9" t="str">
        <f>IF(D43 &lt;&gt; "",LEFT(D43,SUM(LEN(D43)-LEN(SUBSTITUTE(D43,{"0","1","2","3","4","5","6","7","8","9"},""))))+0,"")</f>
        <v/>
      </c>
    </row>
    <row r="45" spans="2:5" ht="45" x14ac:dyDescent="0.25">
      <c r="B45" s="7">
        <v>44012.145833333336</v>
      </c>
      <c r="C45" s="4" t="s">
        <v>263</v>
      </c>
      <c r="E45" s="9" t="str">
        <f>IF(D44 &lt;&gt; "",LEFT(D44,SUM(LEN(D44)-LEN(SUBSTITUTE(D44,{"0","1","2","3","4","5","6","7","8","9"},""))))+0,"")</f>
        <v/>
      </c>
    </row>
    <row r="46" spans="2:5" ht="45" x14ac:dyDescent="0.25">
      <c r="B46" s="7">
        <v>44012.167361111111</v>
      </c>
      <c r="C46" s="4" t="s">
        <v>264</v>
      </c>
      <c r="E46" s="9" t="str">
        <f>IF(D45 &lt;&gt; "",LEFT(D45,SUM(LEN(D45)-LEN(SUBSTITUTE(D45,{"0","1","2","3","4","5","6","7","8","9"},""))))+0,"")</f>
        <v/>
      </c>
    </row>
    <row r="47" spans="2:5" ht="45" x14ac:dyDescent="0.25">
      <c r="B47" s="7">
        <v>44012.375</v>
      </c>
      <c r="C47" s="4" t="s">
        <v>265</v>
      </c>
      <c r="E47" s="9" t="str">
        <f>IF(D46 &lt;&gt; "",LEFT(D46,SUM(LEN(D46)-LEN(SUBSTITUTE(D46,{"0","1","2","3","4","5","6","7","8","9"},""))))+0,"")</f>
        <v/>
      </c>
    </row>
    <row r="48" spans="2:5" ht="30" x14ac:dyDescent="0.25">
      <c r="B48" s="7">
        <v>44012.39166666667</v>
      </c>
      <c r="C48" s="4" t="s">
        <v>266</v>
      </c>
      <c r="E48" s="9" t="str">
        <f>IF(D47 &lt;&gt; "",LEFT(D47,SUM(LEN(D47)-LEN(SUBSTITUTE(D47,{"0","1","2","3","4","5","6","7","8","9"},""))))+0,"")</f>
        <v/>
      </c>
    </row>
    <row r="49" spans="2:5" ht="45" x14ac:dyDescent="0.25">
      <c r="B49" s="7">
        <v>44012.643055555556</v>
      </c>
      <c r="C49" s="4" t="s">
        <v>269</v>
      </c>
      <c r="E49" s="9" t="str">
        <f>IF(D48 &lt;&gt; "",LEFT(D48,SUM(LEN(D48)-LEN(SUBSTITUTE(D48,{"0","1","2","3","4","5","6","7","8","9"},""))))+0,"")</f>
        <v/>
      </c>
    </row>
    <row r="50" spans="2:5" ht="120" x14ac:dyDescent="0.25">
      <c r="B50" s="7">
        <v>44013.422222222223</v>
      </c>
      <c r="C50" s="4" t="s">
        <v>273</v>
      </c>
      <c r="E50" s="9" t="str">
        <f>IF(D49 &lt;&gt; "",LEFT(D49,SUM(LEN(D49)-LEN(SUBSTITUTE(D49,{"0","1","2","3","4","5","6","7","8","9"},""))))+0,"")</f>
        <v/>
      </c>
    </row>
    <row r="51" spans="2:5" ht="75" x14ac:dyDescent="0.25">
      <c r="B51" s="7">
        <v>44013.443749999999</v>
      </c>
      <c r="C51" s="4" t="s">
        <v>274</v>
      </c>
      <c r="E51" s="9" t="str">
        <f>IF(D50 &lt;&gt; "",LEFT(D50,SUM(LEN(D50)-LEN(SUBSTITUTE(D50,{"0","1","2","3","4","5","6","7","8","9"},""))))+0,"")</f>
        <v/>
      </c>
    </row>
    <row r="52" spans="2:5" ht="30" x14ac:dyDescent="0.25">
      <c r="B52" s="7">
        <v>44013.459722222222</v>
      </c>
      <c r="C52" s="4" t="s">
        <v>275</v>
      </c>
      <c r="E52" s="9" t="str">
        <f>IF(D51 &lt;&gt; "",LEFT(D51,SUM(LEN(D51)-LEN(SUBSTITUTE(D51,{"0","1","2","3","4","5","6","7","8","9"},""))))+0,"")</f>
        <v/>
      </c>
    </row>
    <row r="53" spans="2:5" ht="60" x14ac:dyDescent="0.25">
      <c r="B53" s="7">
        <v>44015.051388888889</v>
      </c>
      <c r="C53" s="4" t="s">
        <v>276</v>
      </c>
      <c r="E53" s="9" t="str">
        <f>IF(D52 &lt;&gt; "",LEFT(D52,SUM(LEN(D52)-LEN(SUBSTITUTE(D52,{"0","1","2","3","4","5","6","7","8","9"},""))))+0,"")</f>
        <v/>
      </c>
    </row>
    <row r="54" spans="2:5" x14ac:dyDescent="0.25">
      <c r="E54" s="9" t="str">
        <f>IF(D53 &lt;&gt; "",LEFT(D53,SUM(LEN(D53)-LEN(SUBSTITUTE(D53,{"0","1","2","3","4","5","6","7","8","9"},""))))+0,"")</f>
        <v/>
      </c>
    </row>
    <row r="55" spans="2:5" x14ac:dyDescent="0.25">
      <c r="E55" s="9" t="str">
        <f>IF(D54 &lt;&gt; "",LEFT(D54,SUM(LEN(D54)-LEN(SUBSTITUTE(D54,{"0","1","2","3","4","5","6","7","8","9"},""))))+0,"")</f>
        <v/>
      </c>
    </row>
    <row r="56" spans="2:5" x14ac:dyDescent="0.25">
      <c r="E56" s="9" t="str">
        <f>IF(D55 &lt;&gt; "",LEFT(D55,SUM(LEN(D55)-LEN(SUBSTITUTE(D55,{"0","1","2","3","4","5","6","7","8","9"},""))))+0,"")</f>
        <v/>
      </c>
    </row>
    <row r="57" spans="2:5" x14ac:dyDescent="0.25">
      <c r="E57" s="9" t="str">
        <f>IF(D56 &lt;&gt; "",LEFT(D56,SUM(LEN(D56)-LEN(SUBSTITUTE(D56,{"0","1","2","3","4","5","6","7","8","9"},""))))+0,"")</f>
        <v/>
      </c>
    </row>
    <row r="58" spans="2:5" x14ac:dyDescent="0.25">
      <c r="E58" s="9" t="str">
        <f>IF(D57 &lt;&gt; "",LEFT(D57,SUM(LEN(D57)-LEN(SUBSTITUTE(D57,{"0","1","2","3","4","5","6","7","8","9"},""))))+0,"")</f>
        <v/>
      </c>
    </row>
    <row r="59" spans="2:5" x14ac:dyDescent="0.25">
      <c r="E59" s="9" t="str">
        <f>IF(D58 &lt;&gt; "",LEFT(D58,SUM(LEN(D58)-LEN(SUBSTITUTE(D58,{"0","1","2","3","4","5","6","7","8","9"},""))))+0,"")</f>
        <v/>
      </c>
    </row>
    <row r="60" spans="2:5" x14ac:dyDescent="0.25">
      <c r="E60" s="9" t="str">
        <f>IF(D59 &lt;&gt; "",LEFT(D59,SUM(LEN(D59)-LEN(SUBSTITUTE(D59,{"0","1","2","3","4","5","6","7","8","9"},""))))+0,"")</f>
        <v/>
      </c>
    </row>
    <row r="61" spans="2:5" x14ac:dyDescent="0.25">
      <c r="E61" s="9" t="str">
        <f>IF(D60 &lt;&gt; "",LEFT(D60,SUM(LEN(D60)-LEN(SUBSTITUTE(D60,{"0","1","2","3","4","5","6","7","8","9"},""))))+0,"")</f>
        <v/>
      </c>
    </row>
    <row r="62" spans="2:5" x14ac:dyDescent="0.25">
      <c r="E62" s="9" t="str">
        <f>IF(D61 &lt;&gt; "",LEFT(D61,SUM(LEN(D61)-LEN(SUBSTITUTE(D61,{"0","1","2","3","4","5","6","7","8","9"},""))))+0,"")</f>
        <v/>
      </c>
    </row>
    <row r="63" spans="2:5" x14ac:dyDescent="0.25">
      <c r="E63" s="9" t="str">
        <f>IF(D62 &lt;&gt; "",LEFT(D62,SUM(LEN(D62)-LEN(SUBSTITUTE(D62,{"0","1","2","3","4","5","6","7","8","9"},""))))+0,"")</f>
        <v/>
      </c>
    </row>
    <row r="64" spans="2: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3073" r:id="rId4" name="Update">
          <controlPr defaultSize="0" autoLine="0" r:id="rId5">
            <anchor moveWithCells="1">
              <from>
                <xdr:col>0</xdr:col>
                <xdr:colOff>285750</xdr:colOff>
                <xdr:row>1</xdr:row>
                <xdr:rowOff>47625</xdr:rowOff>
              </from>
              <to>
                <xdr:col>0</xdr:col>
                <xdr:colOff>1819275</xdr:colOff>
                <xdr:row>3</xdr:row>
                <xdr:rowOff>28575</xdr:rowOff>
              </to>
            </anchor>
          </controlPr>
        </control>
      </mc:Choice>
      <mc:Fallback>
        <control shapeId="3073" r:id="rId4" name="Update"/>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Quantifi">
    <pageSetUpPr fitToPage="1"/>
  </sheetPr>
  <dimension ref="A1:B1"/>
  <sheetViews>
    <sheetView showGridLines="0" showRowColHeaders="0" workbookViewId="0">
      <selection activeCell="F12" sqref="F12"/>
    </sheetView>
  </sheetViews>
  <sheetFormatPr defaultRowHeight="15" x14ac:dyDescent="0.25"/>
  <cols>
    <col min="1" max="16" width="10.7109375" customWidth="1"/>
  </cols>
  <sheetData>
    <row r="1" spans="1:2" s="79" customFormat="1" ht="110.1" customHeight="1" thickBot="1" x14ac:dyDescent="0.3">
      <c r="A1" s="81"/>
      <c r="B1" s="80" t="s">
        <v>161</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077" r:id="rId4" name="btnQuantifi">
              <controlPr defaultSize="0" print="0" autoFill="0" autoPict="0" macro="[0]!Beautifi">
                <anchor>
                  <from>
                    <xdr:col>1</xdr:col>
                    <xdr:colOff>552450</xdr:colOff>
                    <xdr:row>0</xdr:row>
                    <xdr:rowOff>133350</xdr:rowOff>
                  </from>
                  <to>
                    <xdr:col>4</xdr:col>
                    <xdr:colOff>276225</xdr:colOff>
                    <xdr:row>0</xdr:row>
                    <xdr:rowOff>1181100</xdr:rowOff>
                  </to>
                </anchor>
              </controlPr>
            </control>
          </mc:Choice>
        </mc:AlternateContent>
        <mc:AlternateContent xmlns:mc="http://schemas.openxmlformats.org/markup-compatibility/2006">
          <mc:Choice Requires="x14">
            <control shapeId="13225" r:id="rId5" name="btnReset">
              <controlPr defaultSize="0" print="0" autoFill="0" autoPict="0" macro="[0]!ResetQuantifi">
                <anchor>
                  <from>
                    <xdr:col>4</xdr:col>
                    <xdr:colOff>438150</xdr:colOff>
                    <xdr:row>0</xdr:row>
                    <xdr:rowOff>209550</xdr:rowOff>
                  </from>
                  <to>
                    <xdr:col>6</xdr:col>
                    <xdr:colOff>466725</xdr:colOff>
                    <xdr:row>0</xdr:row>
                    <xdr:rowOff>619125</xdr:rowOff>
                  </to>
                </anchor>
              </controlPr>
            </control>
          </mc:Choice>
        </mc:AlternateContent>
        <mc:AlternateContent xmlns:mc="http://schemas.openxmlformats.org/markup-compatibility/2006">
          <mc:Choice Requires="x14">
            <control shapeId="13299" r:id="rId6" name="cbHideButtons">
              <controlPr defaultSize="0" print="0" autoFill="0" autoLine="0" autoPict="0" macro="[0]!btnHideButtons_click">
                <anchor>
                  <from>
                    <xdr:col>6</xdr:col>
                    <xdr:colOff>609600</xdr:colOff>
                    <xdr:row>0</xdr:row>
                    <xdr:rowOff>171450</xdr:rowOff>
                  </from>
                  <to>
                    <xdr:col>8</xdr:col>
                    <xdr:colOff>57150</xdr:colOff>
                    <xdr:row>0</xdr:row>
                    <xdr:rowOff>447675</xdr:rowOff>
                  </to>
                </anchor>
              </controlPr>
            </control>
          </mc:Choice>
        </mc:AlternateContent>
        <mc:AlternateContent xmlns:mc="http://schemas.openxmlformats.org/markup-compatibility/2006">
          <mc:Choice Requires="x14">
            <control shapeId="16078" r:id="rId7" name="btnLoadPatientsIntoDatabase">
              <controlPr defaultSize="0" print="0" autoFill="0" autoPict="0" macro="[0]!btnLoadPatientsIntoDatabase_click">
                <anchor>
                  <from>
                    <xdr:col>8</xdr:col>
                    <xdr:colOff>161925</xdr:colOff>
                    <xdr:row>0</xdr:row>
                    <xdr:rowOff>180975</xdr:rowOff>
                  </from>
                  <to>
                    <xdr:col>12</xdr:col>
                    <xdr:colOff>28575</xdr:colOff>
                    <xdr:row>0</xdr:row>
                    <xdr:rowOff>542925</xdr:rowOff>
                  </to>
                </anchor>
              </controlPr>
            </control>
          </mc:Choice>
        </mc:AlternateContent>
        <mc:AlternateContent xmlns:mc="http://schemas.openxmlformats.org/markup-compatibility/2006">
          <mc:Choice Requires="x14">
            <control shapeId="16153" r:id="rId8" name="btnCreateMonitoringList">
              <controlPr defaultSize="0" print="0" autoFill="0" autoPict="0" macro="[0]!btnCreateMonitoringList_Click">
                <anchor>
                  <from>
                    <xdr:col>8</xdr:col>
                    <xdr:colOff>152400</xdr:colOff>
                    <xdr:row>0</xdr:row>
                    <xdr:rowOff>676275</xdr:rowOff>
                  </from>
                  <to>
                    <xdr:col>12</xdr:col>
                    <xdr:colOff>28575</xdr:colOff>
                    <xdr:row>0</xdr:row>
                    <xdr:rowOff>1019175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bQ">
    <pageSetUpPr fitToPage="1"/>
  </sheetPr>
  <dimension ref="A1"/>
  <sheetViews>
    <sheetView workbookViewId="0">
      <selection activeCell="I10" sqref="I10"/>
    </sheetView>
  </sheetViews>
  <sheetFormatPr defaultRowHeight="15" x14ac:dyDescent="0.25"/>
  <sheetData/>
  <pageMargins left="0.7" right="0.7" top="0.75" bottom="0.75" header="0.3" footer="0.3"/>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imeLog"/>
  <dimension ref="A1:E127"/>
  <sheetViews>
    <sheetView topLeftCell="A13" workbookViewId="0">
      <selection activeCell="C44" sqref="C44"/>
    </sheetView>
  </sheetViews>
  <sheetFormatPr defaultColWidth="0" defaultRowHeight="15" x14ac:dyDescent="0.25"/>
  <cols>
    <col min="1" max="1" width="29.42578125" style="8" customWidth="1"/>
    <col min="2" max="2" width="23.28515625" style="7" customWidth="1"/>
    <col min="3" max="3" width="62.7109375" style="4" customWidth="1"/>
    <col min="4" max="4" width="18.85546875" style="6" customWidth="1"/>
    <col min="5" max="5" width="19.28515625" style="5" customWidth="1"/>
    <col min="6" max="16383" width="9.140625" hidden="1"/>
    <col min="16384" max="16384" width="9.140625" hidden="1" customWidth="1"/>
  </cols>
  <sheetData>
    <row r="1" spans="1:5" s="15" customFormat="1" ht="15.75" thickBot="1" x14ac:dyDescent="0.3">
      <c r="B1" s="17" t="s">
        <v>55</v>
      </c>
      <c r="C1" s="11"/>
      <c r="D1" s="11"/>
      <c r="E1" s="5"/>
    </row>
    <row r="2" spans="1:5" s="15" customFormat="1" ht="15.75" thickTop="1" x14ac:dyDescent="0.25">
      <c r="A2" s="8"/>
      <c r="B2" s="16" t="s">
        <v>54</v>
      </c>
      <c r="C2" s="16" t="s">
        <v>53</v>
      </c>
      <c r="D2" s="16" t="s">
        <v>69</v>
      </c>
      <c r="E2" s="5"/>
    </row>
    <row r="3" spans="1:5" s="15" customFormat="1" x14ac:dyDescent="0.25">
      <c r="A3" s="18" t="str">
        <f xml:space="preserve"> "Total Time Spent: " &amp; SUM(E:E) &amp; "min"</f>
        <v>Total Time Spent: 3059min</v>
      </c>
      <c r="B3" s="7" t="s">
        <v>68</v>
      </c>
      <c r="C3" s="4" t="s">
        <v>51</v>
      </c>
      <c r="D3" s="6" t="s">
        <v>61</v>
      </c>
      <c r="E3" s="5"/>
    </row>
    <row r="4" spans="1:5" s="15" customFormat="1" x14ac:dyDescent="0.25">
      <c r="A4" s="8"/>
      <c r="B4" s="7" t="s">
        <v>50</v>
      </c>
      <c r="C4" s="4" t="s">
        <v>49</v>
      </c>
      <c r="D4" s="6" t="s">
        <v>64</v>
      </c>
      <c r="E4" s="9">
        <f>IF(D4 &lt;&gt; "",LEFT(D4,SUM(LEN(D4)-LEN(SUBSTITUTE(D4,{"0","1","2","3","4","5","6","7","8","9"},""))))+0,"")</f>
        <v>10</v>
      </c>
    </row>
    <row r="5" spans="1:5" s="14" customFormat="1" ht="45" x14ac:dyDescent="0.25">
      <c r="A5" s="8"/>
      <c r="B5" s="7" t="s">
        <v>48</v>
      </c>
      <c r="C5" s="4" t="s">
        <v>24</v>
      </c>
      <c r="D5" s="6" t="s">
        <v>67</v>
      </c>
      <c r="E5" s="9">
        <f>IF(D3 &lt;&gt; "",LEFT(D3,SUM(LEN(D3)-LEN(SUBSTITUTE(D3,{"0","1","2","3","4","5","6","7","8","9"},""))))+0,"")</f>
        <v>20</v>
      </c>
    </row>
    <row r="6" spans="1:5" s="11" customFormat="1" ht="30.75" thickBot="1" x14ac:dyDescent="0.3">
      <c r="A6" s="13"/>
      <c r="B6" s="19">
        <v>43787.758333333331</v>
      </c>
      <c r="C6" s="4" t="s">
        <v>47</v>
      </c>
      <c r="D6" s="6" t="s">
        <v>67</v>
      </c>
      <c r="E6" s="9">
        <f>IF(D5 &lt;&gt; "",LEFT(D5,SUM(LEN(D5)-LEN(SUBSTITUTE(D5,{"0","1","2","3","4","5","6","7","8","9"},""))))+0,"")</f>
        <v>2</v>
      </c>
    </row>
    <row r="7" spans="1:5" s="10" customFormat="1" ht="60.75" thickTop="1" x14ac:dyDescent="0.25">
      <c r="A7" s="8"/>
      <c r="B7" s="7">
        <v>43787.852083333331</v>
      </c>
      <c r="C7" s="4" t="s">
        <v>46</v>
      </c>
      <c r="D7" s="6" t="s">
        <v>64</v>
      </c>
      <c r="E7" s="9">
        <f>IF(D6 &lt;&gt; "",LEFT(D6,SUM(LEN(D6)-LEN(SUBSTITUTE(D6,{"0","1","2","3","4","5","6","7","8","9"},""))))+0,"")</f>
        <v>2</v>
      </c>
    </row>
    <row r="8" spans="1:5" ht="60" x14ac:dyDescent="0.25">
      <c r="B8" s="7">
        <v>43787.874305555553</v>
      </c>
      <c r="C8" s="4" t="s">
        <v>45</v>
      </c>
      <c r="D8" s="6" t="s">
        <v>61</v>
      </c>
      <c r="E8" s="9">
        <f>IF(D7 &lt;&gt; "",LEFT(D7,SUM(LEN(D7)-LEN(SUBSTITUTE(D7,{"0","1","2","3","4","5","6","7","8","9"},""))))+0,"")</f>
        <v>10</v>
      </c>
    </row>
    <row r="9" spans="1:5" ht="30" x14ac:dyDescent="0.25">
      <c r="B9" s="7">
        <v>43787.878472222219</v>
      </c>
      <c r="C9" s="4" t="s">
        <v>44</v>
      </c>
      <c r="D9" s="6" t="s">
        <v>66</v>
      </c>
      <c r="E9" s="9">
        <f>IF(D8 &lt;&gt; "",LEFT(D8,SUM(LEN(D8)-LEN(SUBSTITUTE(D8,{"0","1","2","3","4","5","6","7","8","9"},""))))+0,"")</f>
        <v>20</v>
      </c>
    </row>
    <row r="10" spans="1:5" ht="30" x14ac:dyDescent="0.25">
      <c r="B10" s="7">
        <v>43788.182638888888</v>
      </c>
      <c r="C10" s="4" t="s">
        <v>65</v>
      </c>
      <c r="D10" s="6" t="s">
        <v>64</v>
      </c>
      <c r="E10" s="9">
        <f>IF(D9 &lt;&gt; "",LEFT(D9,SUM(LEN(D9)-LEN(SUBSTITUTE(D9,{"0","1","2","3","4","5","6","7","8","9"},""))))+0,"")</f>
        <v>4</v>
      </c>
    </row>
    <row r="11" spans="1:5" ht="30" x14ac:dyDescent="0.25">
      <c r="B11" s="7">
        <v>43788.195138888892</v>
      </c>
      <c r="C11" s="4" t="s">
        <v>43</v>
      </c>
      <c r="D11" s="6" t="s">
        <v>63</v>
      </c>
      <c r="E11" s="9">
        <f>IF(D10 &lt;&gt; "",LEFT(D10,SUM(LEN(D10)-LEN(SUBSTITUTE(D10,{"0","1","2","3","4","5","6","7","8","9"},""))))+0,"")</f>
        <v>10</v>
      </c>
    </row>
    <row r="12" spans="1:5" ht="60" x14ac:dyDescent="0.25">
      <c r="B12" s="7">
        <v>43788.21597222222</v>
      </c>
      <c r="C12" s="4" t="s">
        <v>42</v>
      </c>
      <c r="D12" s="6" t="s">
        <v>63</v>
      </c>
      <c r="E12" s="9">
        <f>IF(D11 &lt;&gt; "",LEFT(D11,SUM(LEN(D11)-LEN(SUBSTITUTE(D11,{"0","1","2","3","4","5","6","7","8","9"},""))))+0,"")</f>
        <v>5</v>
      </c>
    </row>
    <row r="13" spans="1:5" ht="105" x14ac:dyDescent="0.25">
      <c r="B13" s="7">
        <v>43788.229861111111</v>
      </c>
      <c r="C13" s="4" t="s">
        <v>41</v>
      </c>
      <c r="D13" s="6" t="s">
        <v>58</v>
      </c>
      <c r="E13" s="9">
        <f>IF(D12 &lt;&gt; "",LEFT(D12,SUM(LEN(D12)-LEN(SUBSTITUTE(D12,{"0","1","2","3","4","5","6","7","8","9"},""))))+0,"")</f>
        <v>5</v>
      </c>
    </row>
    <row r="14" spans="1:5" ht="45" x14ac:dyDescent="0.25">
      <c r="B14" s="7">
        <v>43788.260416666664</v>
      </c>
      <c r="C14" s="4" t="s">
        <v>40</v>
      </c>
      <c r="D14" s="6" t="s">
        <v>60</v>
      </c>
      <c r="E14" s="9">
        <f>IF(D13 &lt;&gt; "",LEFT(D13,SUM(LEN(D13)-LEN(SUBSTITUTE(D13,{"0","1","2","3","4","5","6","7","8","9"},""))))+0,"")</f>
        <v>15</v>
      </c>
    </row>
    <row r="15" spans="1:5" ht="60" x14ac:dyDescent="0.25">
      <c r="B15" s="7">
        <v>43792.352083333331</v>
      </c>
      <c r="C15" s="4" t="s">
        <v>39</v>
      </c>
      <c r="D15" s="6" t="s">
        <v>56</v>
      </c>
      <c r="E15" s="9">
        <f>IF(D14 &lt;&gt; "",LEFT(D14,SUM(LEN(D14)-LEN(SUBSTITUTE(D14,{"0","1","2","3","4","5","6","7","8","9"},""))))+0,"")</f>
        <v>30</v>
      </c>
    </row>
    <row r="16" spans="1:5" ht="75" x14ac:dyDescent="0.25">
      <c r="B16" s="7">
        <v>43792.499305555553</v>
      </c>
      <c r="C16" s="4" t="s">
        <v>38</v>
      </c>
      <c r="D16" s="6" t="s">
        <v>59</v>
      </c>
      <c r="E16" s="9">
        <f>IF(D15 &lt;&gt; "",LEFT(D15,SUM(LEN(D15)-LEN(SUBSTITUTE(D15,{"0","1","2","3","4","5","6","7","8","9"},""))))+0,"")</f>
        <v>180</v>
      </c>
    </row>
    <row r="17" spans="2:5" ht="60" x14ac:dyDescent="0.25">
      <c r="B17" s="7">
        <v>43794.425000000003</v>
      </c>
      <c r="C17" s="4" t="s">
        <v>37</v>
      </c>
      <c r="D17" s="6" t="s">
        <v>58</v>
      </c>
      <c r="E17" s="9">
        <f>IF(D16 &lt;&gt; "",LEFT(D16,SUM(LEN(D16)-LEN(SUBSTITUTE(D16,{"0","1","2","3","4","5","6","7","8","9"},""))))+0,"")</f>
        <v>120</v>
      </c>
    </row>
    <row r="18" spans="2:5" ht="60" x14ac:dyDescent="0.25">
      <c r="B18" s="7">
        <v>43794.426388888889</v>
      </c>
      <c r="C18" s="4" t="s">
        <v>36</v>
      </c>
      <c r="D18" s="6" t="s">
        <v>61</v>
      </c>
      <c r="E18" s="9">
        <f>IF(D17 &lt;&gt; "",LEFT(D17,SUM(LEN(D17)-LEN(SUBSTITUTE(D17,{"0","1","2","3","4","5","6","7","8","9"},""))))+0,"")</f>
        <v>15</v>
      </c>
    </row>
    <row r="19" spans="2:5" ht="45" x14ac:dyDescent="0.25">
      <c r="B19" s="7">
        <v>43794.427083333336</v>
      </c>
      <c r="C19" s="4" t="s">
        <v>35</v>
      </c>
      <c r="D19" s="6" t="s">
        <v>58</v>
      </c>
      <c r="E19" s="9">
        <f>IF(D18 &lt;&gt; "",LEFT(D18,SUM(LEN(D18)-LEN(SUBSTITUTE(D18,{"0","1","2","3","4","5","6","7","8","9"},""))))+0,"")</f>
        <v>20</v>
      </c>
    </row>
    <row r="20" spans="2:5" ht="409.5" x14ac:dyDescent="0.25">
      <c r="B20" s="7">
        <v>43800.588888888888</v>
      </c>
      <c r="C20" s="4" t="s">
        <v>34</v>
      </c>
      <c r="D20" s="6" t="s">
        <v>62</v>
      </c>
      <c r="E20" s="9">
        <f>IF(D19 &lt;&gt; "",LEFT(D19,SUM(LEN(D19)-LEN(SUBSTITUTE(D19,{"0","1","2","3","4","5","6","7","8","9"},""))))+0,"")</f>
        <v>15</v>
      </c>
    </row>
    <row r="21" spans="2:5" ht="60" x14ac:dyDescent="0.25">
      <c r="B21" s="7">
        <v>43800.59097222222</v>
      </c>
      <c r="C21" s="4" t="s">
        <v>33</v>
      </c>
      <c r="D21" s="6" t="s">
        <v>60</v>
      </c>
      <c r="E21" s="9">
        <f>IF(D20 &lt;&gt; "",LEFT(D20,SUM(LEN(D20)-LEN(SUBSTITUTE(D20,{"0","1","2","3","4","5","6","7","8","9"},""))))+0,"")</f>
        <v>240</v>
      </c>
    </row>
    <row r="22" spans="2:5" ht="45" x14ac:dyDescent="0.25">
      <c r="B22" s="7">
        <v>43800.592361111114</v>
      </c>
      <c r="C22" s="4" t="s">
        <v>32</v>
      </c>
      <c r="D22" s="6" t="s">
        <v>61</v>
      </c>
      <c r="E22" s="9">
        <f>IF(D21 &lt;&gt; "",LEFT(D21,SUM(LEN(D21)-LEN(SUBSTITUTE(D21,{"0","1","2","3","4","5","6","7","8","9"},""))))+0,"")</f>
        <v>30</v>
      </c>
    </row>
    <row r="23" spans="2:5" ht="45" x14ac:dyDescent="0.25">
      <c r="B23" s="7">
        <v>43800.886111111111</v>
      </c>
      <c r="C23" s="4" t="s">
        <v>31</v>
      </c>
      <c r="D23" s="6" t="s">
        <v>59</v>
      </c>
      <c r="E23" s="9">
        <f>IF(D22 &lt;&gt; "",LEFT(D22,SUM(LEN(D22)-LEN(SUBSTITUTE(D22,{"0","1","2","3","4","5","6","7","8","9"},""))))+0,"")</f>
        <v>20</v>
      </c>
    </row>
    <row r="24" spans="2:5" x14ac:dyDescent="0.25">
      <c r="B24" s="7">
        <v>43802.625</v>
      </c>
      <c r="C24" s="4" t="s">
        <v>30</v>
      </c>
      <c r="D24" s="6" t="s">
        <v>60</v>
      </c>
      <c r="E24" s="9">
        <f>IF(D23 &lt;&gt; "",LEFT(D23,SUM(LEN(D23)-LEN(SUBSTITUTE(D23,{"0","1","2","3","4","5","6","7","8","9"},""))))+0,"")</f>
        <v>120</v>
      </c>
    </row>
    <row r="25" spans="2:5" ht="30" x14ac:dyDescent="0.25">
      <c r="B25" s="7">
        <v>43805.534722222219</v>
      </c>
      <c r="C25" s="4" t="s">
        <v>29</v>
      </c>
      <c r="D25" s="6" t="s">
        <v>59</v>
      </c>
      <c r="E25" s="9">
        <f>IF(D24 &lt;&gt; "",LEFT(D24,SUM(LEN(D24)-LEN(SUBSTITUTE(D24,{"0","1","2","3","4","5","6","7","8","9"},""))))+0,"")</f>
        <v>30</v>
      </c>
    </row>
    <row r="26" spans="2:5" ht="45" x14ac:dyDescent="0.25">
      <c r="B26" s="7">
        <v>43816.298611111109</v>
      </c>
      <c r="C26" s="4" t="s">
        <v>28</v>
      </c>
      <c r="D26" s="6" t="s">
        <v>58</v>
      </c>
      <c r="E26" s="9">
        <f>IF(D25 &lt;&gt; "",LEFT(D25,SUM(LEN(D25)-LEN(SUBSTITUTE(D25,{"0","1","2","3","4","5","6","7","8","9"},""))))+0,"")</f>
        <v>120</v>
      </c>
    </row>
    <row r="27" spans="2:5" ht="30" x14ac:dyDescent="0.25">
      <c r="B27" s="7">
        <v>43816.300694444442</v>
      </c>
      <c r="C27" s="4" t="s">
        <v>27</v>
      </c>
      <c r="D27" s="6" t="s">
        <v>57</v>
      </c>
      <c r="E27" s="9">
        <f>IF(D26 &lt;&gt; "",LEFT(D26,SUM(LEN(D26)-LEN(SUBSTITUTE(D26,{"0","1","2","3","4","5","6","7","8","9"},""))))+0,"")</f>
        <v>15</v>
      </c>
    </row>
    <row r="28" spans="2:5" ht="90" x14ac:dyDescent="0.25">
      <c r="B28" s="7">
        <v>43817.298611111109</v>
      </c>
      <c r="C28" s="4" t="s">
        <v>26</v>
      </c>
      <c r="D28" s="6" t="s">
        <v>56</v>
      </c>
      <c r="E28" s="9">
        <f>IF(D27 &lt;&gt; "",LEFT(D27,SUM(LEN(D27)-LEN(SUBSTITUTE(D27,{"0","1","2","3","4","5","6","7","8","9"},""))))+0,"")</f>
        <v>1</v>
      </c>
    </row>
    <row r="29" spans="2:5" ht="120" x14ac:dyDescent="0.25">
      <c r="B29" s="7">
        <v>43846.461111111108</v>
      </c>
      <c r="C29" s="4" t="s">
        <v>25</v>
      </c>
      <c r="D29" s="6" t="s">
        <v>56</v>
      </c>
      <c r="E29" s="9">
        <f>IF(D28 &lt;&gt; "",LEFT(D28,SUM(LEN(D28)-LEN(SUBSTITUTE(D28,{"0","1","2","3","4","5","6","7","8","9"},""))))+0,"")</f>
        <v>180</v>
      </c>
    </row>
    <row r="30" spans="2:5" ht="135" x14ac:dyDescent="0.25">
      <c r="B30" s="7">
        <v>43860.905555555553</v>
      </c>
      <c r="C30" s="4" t="s">
        <v>70</v>
      </c>
      <c r="D30" s="6" t="s">
        <v>61</v>
      </c>
      <c r="E30" s="9">
        <f>IF(D29 &lt;&gt; "",LEFT(D29,SUM(LEN(D29)-LEN(SUBSTITUTE(D29,{"0","1","2","3","4","5","6","7","8","9"},""))))+0,"")</f>
        <v>180</v>
      </c>
    </row>
    <row r="31" spans="2:5" ht="409.5" x14ac:dyDescent="0.25">
      <c r="B31" s="7">
        <v>43860.923611111109</v>
      </c>
      <c r="C31" s="4" t="s">
        <v>71</v>
      </c>
      <c r="D31" s="6" t="s">
        <v>72</v>
      </c>
      <c r="E31" s="9">
        <f>IF(D30 &lt;&gt; "",LEFT(D30,SUM(LEN(D30)-LEN(SUBSTITUTE(D30,{"0","1","2","3","4","5","6","7","8","9"},""))))+0,"")</f>
        <v>20</v>
      </c>
    </row>
    <row r="32" spans="2:5" x14ac:dyDescent="0.25">
      <c r="B32" s="7">
        <v>43871.285416666666</v>
      </c>
      <c r="C32" s="4" t="s">
        <v>87</v>
      </c>
      <c r="D32" s="6" t="s">
        <v>60</v>
      </c>
      <c r="E32" s="9">
        <f>IF(D31 &lt;&gt; "",LEFT(D31,SUM(LEN(D31)-LEN(SUBSTITUTE(D31,{"0","1","2","3","4","5","6","7","8","9"},""))))+0,"")</f>
        <v>600</v>
      </c>
    </row>
    <row r="33" spans="2:5" ht="45" x14ac:dyDescent="0.25">
      <c r="B33" s="7">
        <v>43871.47152777778</v>
      </c>
      <c r="C33" s="4" t="s">
        <v>95</v>
      </c>
      <c r="D33" s="6" t="s">
        <v>60</v>
      </c>
      <c r="E33" s="9">
        <f>IF(D32 &lt;&gt; "",LEFT(D32,SUM(LEN(D32)-LEN(SUBSTITUTE(D32,{"0","1","2","3","4","5","6","7","8","9"},""))))+0,"")</f>
        <v>30</v>
      </c>
    </row>
    <row r="34" spans="2:5" ht="45" x14ac:dyDescent="0.25">
      <c r="B34" s="7">
        <v>43871.472222222219</v>
      </c>
      <c r="C34" s="4" t="s">
        <v>96</v>
      </c>
      <c r="D34" s="6" t="s">
        <v>97</v>
      </c>
      <c r="E34" s="9">
        <f>IF(D33 &lt;&gt; "",LEFT(D33,SUM(LEN(D33)-LEN(SUBSTITUTE(D33,{"0","1","2","3","4","5","6","7","8","9"},""))))+0,"")</f>
        <v>30</v>
      </c>
    </row>
    <row r="35" spans="2:5" ht="60" x14ac:dyDescent="0.25">
      <c r="B35" s="7">
        <v>43879.357638888891</v>
      </c>
      <c r="C35" s="4" t="s">
        <v>147</v>
      </c>
      <c r="D35" s="6" t="s">
        <v>59</v>
      </c>
      <c r="E35" s="9">
        <f>IF(D34 &lt;&gt; "",LEFT(D34,SUM(LEN(D34)-LEN(SUBSTITUTE(D34,{"0","1","2","3","4","5","6","7","8","9"},""))))+0,"")</f>
        <v>60</v>
      </c>
    </row>
    <row r="36" spans="2:5" x14ac:dyDescent="0.25">
      <c r="B36" s="7">
        <v>43879.35833333333</v>
      </c>
      <c r="C36" s="4" t="s">
        <v>148</v>
      </c>
      <c r="D36" s="6" t="s">
        <v>97</v>
      </c>
      <c r="E36" s="9">
        <f>IF(D35 &lt;&gt; "",LEFT(D35,SUM(LEN(D35)-LEN(SUBSTITUTE(D35,{"0","1","2","3","4","5","6","7","8","9"},""))))+0,"")</f>
        <v>120</v>
      </c>
    </row>
    <row r="37" spans="2:5" ht="105" x14ac:dyDescent="0.25">
      <c r="B37" s="7">
        <v>43879.359722222223</v>
      </c>
      <c r="C37" s="4" t="s">
        <v>149</v>
      </c>
      <c r="D37" s="6" t="s">
        <v>59</v>
      </c>
      <c r="E37" s="9">
        <f>IF(D36 &lt;&gt; "",LEFT(D36,SUM(LEN(D36)-LEN(SUBSTITUTE(D36,{"0","1","2","3","4","5","6","7","8","9"},""))))+0,"")</f>
        <v>60</v>
      </c>
    </row>
    <row r="38" spans="2:5" ht="90" x14ac:dyDescent="0.25">
      <c r="B38" s="7">
        <v>43885.261805555558</v>
      </c>
      <c r="C38" s="4" t="s">
        <v>157</v>
      </c>
      <c r="D38" s="6" t="s">
        <v>97</v>
      </c>
      <c r="E38" s="9">
        <f>IF(D37 &lt;&gt; "",LEFT(D37,SUM(LEN(D37)-LEN(SUBSTITUTE(D37,{"0","1","2","3","4","5","6","7","8","9"},""))))+0,"")</f>
        <v>120</v>
      </c>
    </row>
    <row r="39" spans="2:5" ht="30" x14ac:dyDescent="0.25">
      <c r="B39" s="7">
        <v>43963.304861111108</v>
      </c>
      <c r="C39" s="4" t="s">
        <v>212</v>
      </c>
      <c r="D39" s="6" t="s">
        <v>64</v>
      </c>
      <c r="E39" s="9">
        <f>IF(D38 &lt;&gt; "",LEFT(D38,SUM(LEN(D38)-LEN(SUBSTITUTE(D38,{"0","1","2","3","4","5","6","7","8","9"},""))))+0,"")</f>
        <v>60</v>
      </c>
    </row>
    <row r="40" spans="2:5" ht="30" x14ac:dyDescent="0.25">
      <c r="B40" s="7">
        <v>43963.305555555555</v>
      </c>
      <c r="C40" s="4" t="s">
        <v>213</v>
      </c>
      <c r="D40" s="6" t="s">
        <v>97</v>
      </c>
      <c r="E40" s="9">
        <f>IF(D39 &lt;&gt; "",LEFT(D39,SUM(LEN(D39)-LEN(SUBSTITUTE(D39,{"0","1","2","3","4","5","6","7","8","9"},""))))+0,"")</f>
        <v>10</v>
      </c>
    </row>
    <row r="41" spans="2:5" ht="210" x14ac:dyDescent="0.25">
      <c r="B41" s="7">
        <v>43969.488194444442</v>
      </c>
      <c r="C41" s="4" t="s">
        <v>215</v>
      </c>
      <c r="D41" s="6" t="s">
        <v>216</v>
      </c>
      <c r="E41" s="9">
        <f>IF(D40 &lt;&gt; "",LEFT(D40,SUM(LEN(D40)-LEN(SUBSTITUTE(D40,{"0","1","2","3","4","5","6","7","8","9"},""))))+0,"")</f>
        <v>60</v>
      </c>
    </row>
    <row r="42" spans="2:5" ht="30" x14ac:dyDescent="0.25">
      <c r="B42" s="7">
        <v>44011.686111111114</v>
      </c>
      <c r="C42" s="4" t="s">
        <v>258</v>
      </c>
      <c r="D42" s="6" t="s">
        <v>58</v>
      </c>
      <c r="E42" s="9">
        <f>IF(D41 &lt;&gt; "",LEFT(D41,SUM(LEN(D41)-LEN(SUBSTITUTE(D41,{"0","1","2","3","4","5","6","7","8","9"},""))))+0,"")</f>
        <v>300</v>
      </c>
    </row>
    <row r="43" spans="2:5" ht="30" x14ac:dyDescent="0.25">
      <c r="B43" s="7">
        <v>44011.69027777778</v>
      </c>
      <c r="C43" s="4" t="s">
        <v>259</v>
      </c>
      <c r="D43" s="6" t="s">
        <v>63</v>
      </c>
      <c r="E43" s="9">
        <f>IF(D42 &lt;&gt; "",LEFT(D42,SUM(LEN(D42)-LEN(SUBSTITUTE(D42,{"0","1","2","3","4","5","6","7","8","9"},""))))+0,"")</f>
        <v>15</v>
      </c>
    </row>
    <row r="44" spans="2:5" x14ac:dyDescent="0.25">
      <c r="B44" s="7">
        <v>44011.690972222219</v>
      </c>
      <c r="C44" s="4" t="s">
        <v>260</v>
      </c>
      <c r="D44" s="6" t="s">
        <v>57</v>
      </c>
      <c r="E44" s="9">
        <f>IF(D43 &lt;&gt; "",LEFT(D43,SUM(LEN(D43)-LEN(SUBSTITUTE(D43,{"0","1","2","3","4","5","6","7","8","9"},""))))+0,"")</f>
        <v>5</v>
      </c>
    </row>
    <row r="45" spans="2:5" ht="30" x14ac:dyDescent="0.25">
      <c r="B45" s="7">
        <v>44011.698611111111</v>
      </c>
      <c r="C45" s="4" t="s">
        <v>261</v>
      </c>
      <c r="D45" s="6" t="s">
        <v>63</v>
      </c>
      <c r="E45" s="9">
        <f>IF(D44 &lt;&gt; "",LEFT(D44,SUM(LEN(D44)-LEN(SUBSTITUTE(D44,{"0","1","2","3","4","5","6","7","8","9"},""))))+0,"")</f>
        <v>1</v>
      </c>
    </row>
    <row r="46" spans="2:5" ht="30" x14ac:dyDescent="0.25">
      <c r="B46" s="7">
        <v>44011.706250000003</v>
      </c>
      <c r="C46" s="4" t="s">
        <v>262</v>
      </c>
      <c r="D46" s="6" t="s">
        <v>67</v>
      </c>
      <c r="E46" s="9">
        <f>IF(D45 &lt;&gt; "",LEFT(D45,SUM(LEN(D45)-LEN(SUBSTITUTE(D45,{"0","1","2","3","4","5","6","7","8","9"},""))))+0,"")</f>
        <v>5</v>
      </c>
    </row>
    <row r="47" spans="2:5" ht="45" x14ac:dyDescent="0.25">
      <c r="B47" s="7">
        <v>44012.167361111111</v>
      </c>
      <c r="C47" s="4" t="s">
        <v>264</v>
      </c>
      <c r="D47" s="6" t="s">
        <v>58</v>
      </c>
      <c r="E47" s="9">
        <f>IF(D46 &lt;&gt; "",LEFT(D46,SUM(LEN(D46)-LEN(SUBSTITUTE(D46,{"0","1","2","3","4","5","6","7","8","9"},""))))+0,"")</f>
        <v>2</v>
      </c>
    </row>
    <row r="48" spans="2:5" ht="45" x14ac:dyDescent="0.25">
      <c r="B48" s="7">
        <v>44012.375</v>
      </c>
      <c r="C48" s="4" t="s">
        <v>265</v>
      </c>
      <c r="D48" s="6" t="s">
        <v>61</v>
      </c>
      <c r="E48" s="9">
        <f>IF(D47 &lt;&gt; "",LEFT(D47,SUM(LEN(D47)-LEN(SUBSTITUTE(D47,{"0","1","2","3","4","5","6","7","8","9"},""))))+0,"")</f>
        <v>15</v>
      </c>
    </row>
    <row r="49" spans="2:5" ht="30" x14ac:dyDescent="0.25">
      <c r="B49" s="7">
        <v>44012.39166666667</v>
      </c>
      <c r="C49" s="4" t="s">
        <v>266</v>
      </c>
      <c r="D49" s="6" t="s">
        <v>61</v>
      </c>
      <c r="E49" s="9">
        <f>IF(D48 &lt;&gt; "",LEFT(D48,SUM(LEN(D48)-LEN(SUBSTITUTE(D48,{"0","1","2","3","4","5","6","7","8","9"},""))))+0,"")</f>
        <v>20</v>
      </c>
    </row>
    <row r="50" spans="2:5" ht="45" x14ac:dyDescent="0.25">
      <c r="B50" s="7">
        <v>44012.643055555556</v>
      </c>
      <c r="C50" s="4" t="s">
        <v>269</v>
      </c>
      <c r="D50" s="6" t="s">
        <v>270</v>
      </c>
      <c r="E50" s="9">
        <f>IF(D49 &lt;&gt; "",LEFT(D49,SUM(LEN(D49)-LEN(SUBSTITUTE(D49,{"0","1","2","3","4","5","6","7","8","9"},""))))+0,"")</f>
        <v>20</v>
      </c>
    </row>
    <row r="51" spans="2:5" ht="45" x14ac:dyDescent="0.25">
      <c r="B51" s="7">
        <v>44013.40902777778</v>
      </c>
      <c r="C51" s="4" t="s">
        <v>271</v>
      </c>
      <c r="D51" s="6" t="s">
        <v>67</v>
      </c>
      <c r="E51" s="9">
        <f>IF(D50 &lt;&gt; "",LEFT(D50,SUM(LEN(D50)-LEN(SUBSTITUTE(D50,{"0","1","2","3","4","5","6","7","8","9"},""))))+0,"")</f>
        <v>35</v>
      </c>
    </row>
    <row r="52" spans="2:5" ht="135" x14ac:dyDescent="0.25">
      <c r="B52" s="7">
        <v>44013.422222222223</v>
      </c>
      <c r="C52" s="4" t="s">
        <v>272</v>
      </c>
      <c r="D52" s="6" t="s">
        <v>58</v>
      </c>
      <c r="E52" s="9">
        <f>IF(D51 &lt;&gt; "",LEFT(D51,SUM(LEN(D51)-LEN(SUBSTITUTE(D51,{"0","1","2","3","4","5","6","7","8","9"},""))))+0,"")</f>
        <v>2</v>
      </c>
    </row>
    <row r="53" spans="2:5" ht="75" x14ac:dyDescent="0.25">
      <c r="B53" s="7">
        <v>44013.443749999999</v>
      </c>
      <c r="C53" s="4" t="s">
        <v>274</v>
      </c>
      <c r="D53" s="6" t="s">
        <v>58</v>
      </c>
      <c r="E53" s="9">
        <f>IF(D52 &lt;&gt; "",LEFT(D52,SUM(LEN(D52)-LEN(SUBSTITUTE(D52,{"0","1","2","3","4","5","6","7","8","9"},""))))+0,"")</f>
        <v>15</v>
      </c>
    </row>
    <row r="54" spans="2:5" ht="30" x14ac:dyDescent="0.25">
      <c r="B54" s="7">
        <v>44013.459722222222</v>
      </c>
      <c r="C54" s="4" t="s">
        <v>275</v>
      </c>
      <c r="D54" s="6" t="s">
        <v>64</v>
      </c>
      <c r="E54" s="9">
        <f>IF(D53 &lt;&gt; "",LEFT(D53,SUM(LEN(D53)-LEN(SUBSTITUTE(D53,{"0","1","2","3","4","5","6","7","8","9"},""))))+0,"")</f>
        <v>15</v>
      </c>
    </row>
    <row r="55" spans="2:5" ht="60" x14ac:dyDescent="0.25">
      <c r="B55" s="7">
        <v>44015.051388888889</v>
      </c>
      <c r="C55" s="4" t="s">
        <v>276</v>
      </c>
      <c r="D55" s="6" t="s">
        <v>64</v>
      </c>
      <c r="E55" s="9">
        <f>IF(D54 &lt;&gt; "",LEFT(D54,SUM(LEN(D54)-LEN(SUBSTITUTE(D54,{"0","1","2","3","4","5","6","7","8","9"},""))))+0,"")</f>
        <v>10</v>
      </c>
    </row>
    <row r="56" spans="2:5" x14ac:dyDescent="0.25">
      <c r="E56" s="9">
        <f>IF(D55 &lt;&gt; "",LEFT(D55,SUM(LEN(D55)-LEN(SUBSTITUTE(D55,{"0","1","2","3","4","5","6","7","8","9"},""))))+0,"")</f>
        <v>10</v>
      </c>
    </row>
    <row r="57" spans="2:5" x14ac:dyDescent="0.25">
      <c r="E57" s="9" t="str">
        <f>IF(D56 &lt;&gt; "",LEFT(D56,SUM(LEN(D56)-LEN(SUBSTITUTE(D56,{"0","1","2","3","4","5","6","7","8","9"},""))))+0,"")</f>
        <v/>
      </c>
    </row>
    <row r="58" spans="2:5" x14ac:dyDescent="0.25">
      <c r="E58" s="9" t="str">
        <f>IF(D57 &lt;&gt; "",LEFT(D57,SUM(LEN(D57)-LEN(SUBSTITUTE(D57,{"0","1","2","3","4","5","6","7","8","9"},""))))+0,"")</f>
        <v/>
      </c>
    </row>
    <row r="59" spans="2:5" x14ac:dyDescent="0.25">
      <c r="E59" s="9" t="str">
        <f>IF(D58 &lt;&gt; "",LEFT(D58,SUM(LEN(D58)-LEN(SUBSTITUTE(D58,{"0","1","2","3","4","5","6","7","8","9"},""))))+0,"")</f>
        <v/>
      </c>
    </row>
    <row r="60" spans="2:5" x14ac:dyDescent="0.25">
      <c r="E60" s="9" t="str">
        <f>IF(D59 &lt;&gt; "",LEFT(D59,SUM(LEN(D59)-LEN(SUBSTITUTE(D59,{"0","1","2","3","4","5","6","7","8","9"},""))))+0,"")</f>
        <v/>
      </c>
    </row>
    <row r="61" spans="2:5" x14ac:dyDescent="0.25">
      <c r="E61" s="9" t="str">
        <f>IF(D60 &lt;&gt; "",LEFT(D60,SUM(LEN(D60)-LEN(SUBSTITUTE(D60,{"0","1","2","3","4","5","6","7","8","9"},""))))+0,"")</f>
        <v/>
      </c>
    </row>
    <row r="62" spans="2:5" x14ac:dyDescent="0.25">
      <c r="E62" s="9" t="str">
        <f>IF(D61 &lt;&gt; "",LEFT(D61,SUM(LEN(D61)-LEN(SUBSTITUTE(D61,{"0","1","2","3","4","5","6","7","8","9"},""))))+0,"")</f>
        <v/>
      </c>
    </row>
    <row r="63" spans="2:5" x14ac:dyDescent="0.25">
      <c r="E63" s="9" t="str">
        <f>IF(D62 &lt;&gt; "",LEFT(D62,SUM(LEN(D62)-LEN(SUBSTITUTE(D62,{"0","1","2","3","4","5","6","7","8","9"},""))))+0,"")</f>
        <v/>
      </c>
    </row>
    <row r="64" spans="2: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2B396F-71C6-4545-A58B-1393574EBD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vt:i4>
      </vt:variant>
    </vt:vector>
  </HeadingPairs>
  <TitlesOfParts>
    <vt:vector size="23" baseType="lpstr">
      <vt:lpstr>Landing Page</vt:lpstr>
      <vt:lpstr>Patient View</vt:lpstr>
      <vt:lpstr>db</vt:lpstr>
      <vt:lpstr>dbMisc</vt:lpstr>
      <vt:lpstr>dbSite</vt:lpstr>
      <vt:lpstr>MonitoringForm</vt:lpstr>
      <vt:lpstr>Updates</vt:lpstr>
      <vt:lpstr>Quantifi</vt:lpstr>
      <vt:lpstr>dbQ</vt:lpstr>
      <vt:lpstr>Time Log</vt:lpstr>
      <vt:lpstr>Age</vt:lpstr>
      <vt:lpstr>BMI</vt:lpstr>
      <vt:lpstr>ConsultingPhysician</vt:lpstr>
      <vt:lpstr>CrCl</vt:lpstr>
      <vt:lpstr>Height</vt:lpstr>
      <vt:lpstr>Location</vt:lpstr>
      <vt:lpstr>MRN</vt:lpstr>
      <vt:lpstr>Name</vt:lpstr>
      <vt:lpstr>OtherNephrotoxicDrugs</vt:lpstr>
      <vt:lpstr>SCr</vt:lpstr>
      <vt:lpstr>SuspectedIndication</vt:lpstr>
      <vt:lpstr>TBW_IBW</vt:lpstr>
      <vt:lpstr>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Kurt Pessa</dc:creator>
  <cp:lastModifiedBy>Kurt Pessa</cp:lastModifiedBy>
  <cp:lastPrinted>2020-06-23T21:11:21Z</cp:lastPrinted>
  <dcterms:created xsi:type="dcterms:W3CDTF">2020-01-21T13:46:12Z</dcterms:created>
  <dcterms:modified xsi:type="dcterms:W3CDTF">2020-07-03T05:14:39Z</dcterms:modified>
</cp:coreProperties>
</file>