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wtoothsoftware-my.sharepoint.com/personal/kenneth_sawtoothsoftware_com/Documents/GitHub/ExcelSimulator/Build Simulator Example/"/>
    </mc:Choice>
  </mc:AlternateContent>
  <xr:revisionPtr revIDLastSave="218" documentId="8_{FF43F5FF-AB63-414D-A75A-67127D6FD3E9}" xr6:coauthVersionLast="45" xr6:coauthVersionMax="45" xr10:uidLastSave="{8A610488-4C23-4457-BF38-C9B858E60CAC}"/>
  <bookViews>
    <workbookView xWindow="-120" yWindow="-120" windowWidth="29040" windowHeight="15840" xr2:uid="{57262B79-78E8-4294-9496-2ABE8CCD1C2B}"/>
  </bookViews>
  <sheets>
    <sheet name="Simulator" sheetId="1" r:id="rId1"/>
    <sheet name="Design" sheetId="2" r:id="rId2"/>
    <sheet name="Labels" sheetId="3" r:id="rId3"/>
    <sheet name="Utilities" sheetId="4" r:id="rId4"/>
    <sheet name="Segmentation" sheetId="5" r:id="rId5"/>
  </sheets>
  <definedNames>
    <definedName name="_xlnm._FilterDatabase" localSheetId="4" hidden="1">Segmentation!$A$1:$E$251</definedName>
    <definedName name="Design">Design!$D$30:$I$41</definedName>
    <definedName name="IncludeExclude">Labels!$A$1:$A$2</definedName>
    <definedName name="LabelsAttr1">Labels!$D$4:$D$7</definedName>
    <definedName name="LabelsAttr2">Labels!$D$8:$D$10</definedName>
    <definedName name="LabelsAttr3">Labels!$D$11:$D$14</definedName>
    <definedName name="ProductInclude">Design!$D$15:$I$15</definedName>
    <definedName name="RespondentInclude">Utilities!$P$3:$P$252</definedName>
    <definedName name="Utilities">Utilities!$D$3:$O$252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9" i="5" l="1" a="1"/>
  <c r="G219" i="5" s="1"/>
  <c r="G1" i="5"/>
  <c r="H1" i="5"/>
  <c r="I1" i="5"/>
  <c r="F1" i="5"/>
  <c r="E15" i="2"/>
  <c r="F15" i="2"/>
  <c r="G15" i="2"/>
  <c r="H15" i="2"/>
  <c r="I15" i="2"/>
  <c r="D15" i="2"/>
  <c r="J8" i="2"/>
  <c r="J7" i="2"/>
  <c r="I141" i="5" s="1" a="1"/>
  <c r="I141" i="5" s="1"/>
  <c r="J6" i="2"/>
  <c r="I33" i="5" s="1" a="1"/>
  <c r="I33" i="5" s="1"/>
  <c r="J5" i="2"/>
  <c r="J4" i="2"/>
  <c r="G7" i="2"/>
  <c r="G6" i="2"/>
  <c r="G210" i="5" s="1" a="1"/>
  <c r="G210" i="5" s="1"/>
  <c r="G5" i="2"/>
  <c r="G165" i="5" s="1" a="1"/>
  <c r="G165" i="5" s="1"/>
  <c r="G4" i="2"/>
  <c r="G183" i="5" s="1" a="1"/>
  <c r="G183" i="5" s="1"/>
  <c r="D11" i="2"/>
  <c r="H102" i="5" s="1" a="1"/>
  <c r="H102" i="5" s="1"/>
  <c r="D10" i="2"/>
  <c r="H247" i="5" s="1" a="1"/>
  <c r="H247" i="5" s="1"/>
  <c r="D5" i="2"/>
  <c r="F55" i="5" s="1" a="1"/>
  <c r="F55" i="5" s="1"/>
  <c r="D6" i="2"/>
  <c r="F3" i="5" s="1" a="1"/>
  <c r="F3" i="5" s="1"/>
  <c r="D7" i="2"/>
  <c r="F60" i="5" s="1" a="1"/>
  <c r="F60" i="5" s="1"/>
  <c r="D4" i="2"/>
  <c r="F5" i="5" s="1" a="1"/>
  <c r="F5" i="5" s="1"/>
  <c r="D17" i="2"/>
  <c r="D35" i="2" s="1" a="1"/>
  <c r="D35" i="2" s="1"/>
  <c r="E17" i="2"/>
  <c r="E34" i="2" s="1" a="1"/>
  <c r="E34" i="2" s="1"/>
  <c r="F17" i="2"/>
  <c r="F35" i="2" s="1" a="1"/>
  <c r="F35" i="2" s="1"/>
  <c r="G17" i="2"/>
  <c r="G34" i="2" s="1" a="1"/>
  <c r="G34" i="2" s="1"/>
  <c r="H17" i="2"/>
  <c r="H34" i="2" s="1" a="1"/>
  <c r="H34" i="2" s="1"/>
  <c r="D18" i="2"/>
  <c r="D40" i="2" s="1" a="1"/>
  <c r="D40" i="2" s="1"/>
  <c r="E18" i="2"/>
  <c r="E38" i="2" s="1" a="1"/>
  <c r="E38" i="2" s="1"/>
  <c r="F18" i="2"/>
  <c r="F37" i="2" s="1" a="1"/>
  <c r="F37" i="2" s="1"/>
  <c r="G18" i="2"/>
  <c r="G37" i="2" s="1" a="1"/>
  <c r="G37" i="2" s="1"/>
  <c r="H18" i="2"/>
  <c r="H37" i="2" s="1" a="1"/>
  <c r="H37" i="2" s="1"/>
  <c r="E16" i="2"/>
  <c r="E30" i="2" s="1" a="1"/>
  <c r="E30" i="2" s="1"/>
  <c r="F16" i="2"/>
  <c r="F30" i="2" s="1" a="1"/>
  <c r="F30" i="2" s="1"/>
  <c r="G16" i="2"/>
  <c r="G30" i="2" s="1" a="1"/>
  <c r="G30" i="2" s="1"/>
  <c r="H16" i="2"/>
  <c r="H30" i="2" s="1" a="1"/>
  <c r="H30" i="2" s="1"/>
  <c r="D16" i="2"/>
  <c r="D33" i="2" s="1" a="1"/>
  <c r="D33" i="2" s="1"/>
  <c r="V252" i="4" a="1"/>
  <c r="V252" i="4" s="1"/>
  <c r="U252" i="4" a="1"/>
  <c r="U252" i="4" s="1"/>
  <c r="T252" i="4" a="1"/>
  <c r="T252" i="4" s="1"/>
  <c r="V251" i="4" a="1"/>
  <c r="V251" i="4" s="1"/>
  <c r="U251" i="4" a="1"/>
  <c r="U251" i="4" s="1"/>
  <c r="T251" i="4" a="1"/>
  <c r="T251" i="4" s="1"/>
  <c r="V250" i="4" a="1"/>
  <c r="V250" i="4" s="1"/>
  <c r="U250" i="4" a="1"/>
  <c r="U250" i="4" s="1"/>
  <c r="T250" i="4" a="1"/>
  <c r="T250" i="4" s="1"/>
  <c r="V249" i="4" a="1"/>
  <c r="V249" i="4" s="1"/>
  <c r="U249" i="4" a="1"/>
  <c r="U249" i="4" s="1"/>
  <c r="T249" i="4" a="1"/>
  <c r="T249" i="4" s="1"/>
  <c r="V248" i="4" a="1"/>
  <c r="V248" i="4" s="1"/>
  <c r="U248" i="4" a="1"/>
  <c r="U248" i="4" s="1"/>
  <c r="T248" i="4" a="1"/>
  <c r="T248" i="4" s="1"/>
  <c r="V247" i="4" a="1"/>
  <c r="V247" i="4" s="1"/>
  <c r="U247" i="4" a="1"/>
  <c r="U247" i="4" s="1"/>
  <c r="T247" i="4" a="1"/>
  <c r="T247" i="4" s="1"/>
  <c r="V246" i="4" a="1"/>
  <c r="V246" i="4" s="1"/>
  <c r="U246" i="4" a="1"/>
  <c r="U246" i="4" s="1"/>
  <c r="T246" i="4" a="1"/>
  <c r="T246" i="4" s="1"/>
  <c r="V245" i="4" a="1"/>
  <c r="V245" i="4" s="1"/>
  <c r="U245" i="4" a="1"/>
  <c r="U245" i="4" s="1"/>
  <c r="T245" i="4" a="1"/>
  <c r="T245" i="4" s="1"/>
  <c r="V244" i="4" a="1"/>
  <c r="V244" i="4" s="1"/>
  <c r="U244" i="4" a="1"/>
  <c r="U244" i="4" s="1"/>
  <c r="T244" i="4" a="1"/>
  <c r="T244" i="4" s="1"/>
  <c r="V243" i="4" a="1"/>
  <c r="V243" i="4" s="1"/>
  <c r="U243" i="4" a="1"/>
  <c r="U243" i="4" s="1"/>
  <c r="T243" i="4" a="1"/>
  <c r="T243" i="4" s="1"/>
  <c r="V242" i="4" a="1"/>
  <c r="V242" i="4" s="1"/>
  <c r="U242" i="4" a="1"/>
  <c r="U242" i="4" s="1"/>
  <c r="T242" i="4" a="1"/>
  <c r="T242" i="4" s="1"/>
  <c r="V241" i="4" a="1"/>
  <c r="V241" i="4" s="1"/>
  <c r="U241" i="4" a="1"/>
  <c r="U241" i="4" s="1"/>
  <c r="T241" i="4" a="1"/>
  <c r="T241" i="4" s="1"/>
  <c r="V240" i="4" a="1"/>
  <c r="V240" i="4" s="1"/>
  <c r="U240" i="4" a="1"/>
  <c r="U240" i="4" s="1"/>
  <c r="T240" i="4" a="1"/>
  <c r="T240" i="4" s="1"/>
  <c r="V239" i="4" a="1"/>
  <c r="V239" i="4" s="1"/>
  <c r="U239" i="4" a="1"/>
  <c r="U239" i="4" s="1"/>
  <c r="T239" i="4" a="1"/>
  <c r="T239" i="4" s="1"/>
  <c r="V238" i="4" a="1"/>
  <c r="V238" i="4" s="1"/>
  <c r="U238" i="4" a="1"/>
  <c r="U238" i="4" s="1"/>
  <c r="T238" i="4" a="1"/>
  <c r="T238" i="4" s="1"/>
  <c r="V237" i="4" a="1"/>
  <c r="V237" i="4" s="1"/>
  <c r="U237" i="4" a="1"/>
  <c r="U237" i="4" s="1"/>
  <c r="T237" i="4" a="1"/>
  <c r="T237" i="4" s="1"/>
  <c r="V236" i="4" a="1"/>
  <c r="V236" i="4" s="1"/>
  <c r="U236" i="4" a="1"/>
  <c r="U236" i="4" s="1"/>
  <c r="T236" i="4" a="1"/>
  <c r="T236" i="4" s="1"/>
  <c r="V235" i="4" a="1"/>
  <c r="V235" i="4" s="1"/>
  <c r="U235" i="4" a="1"/>
  <c r="U235" i="4" s="1"/>
  <c r="T235" i="4" a="1"/>
  <c r="T235" i="4" s="1"/>
  <c r="V234" i="4" a="1"/>
  <c r="V234" i="4" s="1"/>
  <c r="U234" i="4" a="1"/>
  <c r="U234" i="4" s="1"/>
  <c r="T234" i="4" a="1"/>
  <c r="T234" i="4" s="1"/>
  <c r="V233" i="4" a="1"/>
  <c r="V233" i="4" s="1"/>
  <c r="U233" i="4" a="1"/>
  <c r="U233" i="4" s="1"/>
  <c r="T233" i="4" a="1"/>
  <c r="T233" i="4" s="1"/>
  <c r="V232" i="4" a="1"/>
  <c r="V232" i="4" s="1"/>
  <c r="U232" i="4" a="1"/>
  <c r="U232" i="4" s="1"/>
  <c r="T232" i="4" a="1"/>
  <c r="T232" i="4" s="1"/>
  <c r="V231" i="4" a="1"/>
  <c r="V231" i="4" s="1"/>
  <c r="U231" i="4" a="1"/>
  <c r="U231" i="4" s="1"/>
  <c r="T231" i="4" a="1"/>
  <c r="T231" i="4" s="1"/>
  <c r="V230" i="4" a="1"/>
  <c r="V230" i="4" s="1"/>
  <c r="U230" i="4" a="1"/>
  <c r="U230" i="4" s="1"/>
  <c r="T230" i="4" a="1"/>
  <c r="T230" i="4" s="1"/>
  <c r="V229" i="4" a="1"/>
  <c r="V229" i="4" s="1"/>
  <c r="U229" i="4" a="1"/>
  <c r="U229" i="4" s="1"/>
  <c r="T229" i="4" a="1"/>
  <c r="T229" i="4" s="1"/>
  <c r="V228" i="4" a="1"/>
  <c r="V228" i="4" s="1"/>
  <c r="U228" i="4" a="1"/>
  <c r="U228" i="4" s="1"/>
  <c r="T228" i="4" a="1"/>
  <c r="T228" i="4" s="1"/>
  <c r="V227" i="4" a="1"/>
  <c r="V227" i="4" s="1"/>
  <c r="U227" i="4" a="1"/>
  <c r="U227" i="4" s="1"/>
  <c r="T227" i="4" a="1"/>
  <c r="T227" i="4" s="1"/>
  <c r="V226" i="4" a="1"/>
  <c r="V226" i="4" s="1"/>
  <c r="U226" i="4" a="1"/>
  <c r="U226" i="4" s="1"/>
  <c r="T226" i="4" a="1"/>
  <c r="T226" i="4" s="1"/>
  <c r="V225" i="4" a="1"/>
  <c r="V225" i="4" s="1"/>
  <c r="U225" i="4" a="1"/>
  <c r="U225" i="4" s="1"/>
  <c r="T225" i="4" a="1"/>
  <c r="T225" i="4" s="1"/>
  <c r="V224" i="4" a="1"/>
  <c r="V224" i="4" s="1"/>
  <c r="U224" i="4" a="1"/>
  <c r="U224" i="4" s="1"/>
  <c r="T224" i="4" a="1"/>
  <c r="T224" i="4" s="1"/>
  <c r="V223" i="4" a="1"/>
  <c r="V223" i="4" s="1"/>
  <c r="U223" i="4" a="1"/>
  <c r="U223" i="4" s="1"/>
  <c r="T223" i="4" a="1"/>
  <c r="T223" i="4" s="1"/>
  <c r="V222" i="4" a="1"/>
  <c r="V222" i="4" s="1"/>
  <c r="U222" i="4" a="1"/>
  <c r="U222" i="4" s="1"/>
  <c r="T222" i="4" a="1"/>
  <c r="T222" i="4" s="1"/>
  <c r="V221" i="4" a="1"/>
  <c r="V221" i="4" s="1"/>
  <c r="U221" i="4" a="1"/>
  <c r="U221" i="4" s="1"/>
  <c r="T221" i="4" a="1"/>
  <c r="T221" i="4" s="1"/>
  <c r="V220" i="4" a="1"/>
  <c r="V220" i="4" s="1"/>
  <c r="U220" i="4" a="1"/>
  <c r="U220" i="4" s="1"/>
  <c r="T220" i="4" a="1"/>
  <c r="T220" i="4" s="1"/>
  <c r="V219" i="4" a="1"/>
  <c r="V219" i="4" s="1"/>
  <c r="U219" i="4" a="1"/>
  <c r="U219" i="4" s="1"/>
  <c r="T219" i="4" a="1"/>
  <c r="T219" i="4" s="1"/>
  <c r="V218" i="4" a="1"/>
  <c r="V218" i="4" s="1"/>
  <c r="U218" i="4" a="1"/>
  <c r="U218" i="4" s="1"/>
  <c r="T218" i="4" a="1"/>
  <c r="T218" i="4" s="1"/>
  <c r="V217" i="4" a="1"/>
  <c r="V217" i="4" s="1"/>
  <c r="U217" i="4" a="1"/>
  <c r="U217" i="4" s="1"/>
  <c r="T217" i="4" a="1"/>
  <c r="T217" i="4" s="1"/>
  <c r="V216" i="4" a="1"/>
  <c r="V216" i="4" s="1"/>
  <c r="U216" i="4" a="1"/>
  <c r="U216" i="4" s="1"/>
  <c r="T216" i="4" a="1"/>
  <c r="T216" i="4" s="1"/>
  <c r="V215" i="4" a="1"/>
  <c r="V215" i="4" s="1"/>
  <c r="U215" i="4" a="1"/>
  <c r="U215" i="4" s="1"/>
  <c r="T215" i="4" a="1"/>
  <c r="T215" i="4" s="1"/>
  <c r="V214" i="4" a="1"/>
  <c r="V214" i="4" s="1"/>
  <c r="U214" i="4" a="1"/>
  <c r="U214" i="4" s="1"/>
  <c r="T214" i="4" a="1"/>
  <c r="T214" i="4" s="1"/>
  <c r="V213" i="4" a="1"/>
  <c r="V213" i="4" s="1"/>
  <c r="U213" i="4" a="1"/>
  <c r="U213" i="4" s="1"/>
  <c r="T213" i="4" a="1"/>
  <c r="T213" i="4" s="1"/>
  <c r="V212" i="4" a="1"/>
  <c r="V212" i="4" s="1"/>
  <c r="U212" i="4" a="1"/>
  <c r="U212" i="4" s="1"/>
  <c r="T212" i="4" a="1"/>
  <c r="T212" i="4" s="1"/>
  <c r="V211" i="4" a="1"/>
  <c r="V211" i="4" s="1"/>
  <c r="U211" i="4" a="1"/>
  <c r="U211" i="4" s="1"/>
  <c r="T211" i="4" a="1"/>
  <c r="T211" i="4" s="1"/>
  <c r="V210" i="4" a="1"/>
  <c r="V210" i="4" s="1"/>
  <c r="U210" i="4" a="1"/>
  <c r="U210" i="4" s="1"/>
  <c r="T210" i="4" a="1"/>
  <c r="T210" i="4" s="1"/>
  <c r="V209" i="4" a="1"/>
  <c r="V209" i="4" s="1"/>
  <c r="U209" i="4" a="1"/>
  <c r="U209" i="4" s="1"/>
  <c r="T209" i="4" a="1"/>
  <c r="T209" i="4" s="1"/>
  <c r="V208" i="4" a="1"/>
  <c r="V208" i="4" s="1"/>
  <c r="U208" i="4" a="1"/>
  <c r="U208" i="4" s="1"/>
  <c r="T208" i="4" a="1"/>
  <c r="T208" i="4" s="1"/>
  <c r="V207" i="4" a="1"/>
  <c r="V207" i="4" s="1"/>
  <c r="U207" i="4" a="1"/>
  <c r="U207" i="4" s="1"/>
  <c r="T207" i="4" a="1"/>
  <c r="T207" i="4" s="1"/>
  <c r="V206" i="4" a="1"/>
  <c r="V206" i="4" s="1"/>
  <c r="U206" i="4" a="1"/>
  <c r="U206" i="4" s="1"/>
  <c r="T206" i="4" a="1"/>
  <c r="T206" i="4" s="1"/>
  <c r="V205" i="4" a="1"/>
  <c r="V205" i="4" s="1"/>
  <c r="U205" i="4" a="1"/>
  <c r="U205" i="4" s="1"/>
  <c r="T205" i="4" a="1"/>
  <c r="T205" i="4" s="1"/>
  <c r="V204" i="4" a="1"/>
  <c r="V204" i="4" s="1"/>
  <c r="U204" i="4" a="1"/>
  <c r="U204" i="4" s="1"/>
  <c r="T204" i="4" a="1"/>
  <c r="T204" i="4" s="1"/>
  <c r="V203" i="4" a="1"/>
  <c r="V203" i="4" s="1"/>
  <c r="U203" i="4" a="1"/>
  <c r="U203" i="4" s="1"/>
  <c r="T203" i="4" a="1"/>
  <c r="T203" i="4" s="1"/>
  <c r="V202" i="4" a="1"/>
  <c r="V202" i="4" s="1"/>
  <c r="U202" i="4" a="1"/>
  <c r="U202" i="4" s="1"/>
  <c r="T202" i="4" a="1"/>
  <c r="T202" i="4" s="1"/>
  <c r="V201" i="4" a="1"/>
  <c r="V201" i="4" s="1"/>
  <c r="U201" i="4" a="1"/>
  <c r="U201" i="4" s="1"/>
  <c r="T201" i="4" a="1"/>
  <c r="T201" i="4" s="1"/>
  <c r="V200" i="4" a="1"/>
  <c r="V200" i="4" s="1"/>
  <c r="U200" i="4" a="1"/>
  <c r="U200" i="4" s="1"/>
  <c r="T200" i="4" a="1"/>
  <c r="T200" i="4" s="1"/>
  <c r="V199" i="4" a="1"/>
  <c r="V199" i="4" s="1"/>
  <c r="U199" i="4" a="1"/>
  <c r="U199" i="4" s="1"/>
  <c r="T199" i="4" a="1"/>
  <c r="T199" i="4" s="1"/>
  <c r="V198" i="4" a="1"/>
  <c r="V198" i="4" s="1"/>
  <c r="U198" i="4" a="1"/>
  <c r="U198" i="4" s="1"/>
  <c r="T198" i="4" a="1"/>
  <c r="T198" i="4" s="1"/>
  <c r="V197" i="4" a="1"/>
  <c r="V197" i="4" s="1"/>
  <c r="U197" i="4" a="1"/>
  <c r="U197" i="4" s="1"/>
  <c r="T197" i="4" a="1"/>
  <c r="T197" i="4" s="1"/>
  <c r="V196" i="4" a="1"/>
  <c r="V196" i="4" s="1"/>
  <c r="U196" i="4" a="1"/>
  <c r="U196" i="4" s="1"/>
  <c r="T196" i="4" a="1"/>
  <c r="T196" i="4" s="1"/>
  <c r="V195" i="4" a="1"/>
  <c r="V195" i="4" s="1"/>
  <c r="U195" i="4" a="1"/>
  <c r="U195" i="4" s="1"/>
  <c r="T195" i="4" a="1"/>
  <c r="T195" i="4" s="1"/>
  <c r="V194" i="4" a="1"/>
  <c r="V194" i="4" s="1"/>
  <c r="U194" i="4" a="1"/>
  <c r="U194" i="4" s="1"/>
  <c r="T194" i="4" a="1"/>
  <c r="T194" i="4" s="1"/>
  <c r="V193" i="4" a="1"/>
  <c r="V193" i="4" s="1"/>
  <c r="U193" i="4" a="1"/>
  <c r="U193" i="4" s="1"/>
  <c r="T193" i="4" a="1"/>
  <c r="T193" i="4" s="1"/>
  <c r="V192" i="4" a="1"/>
  <c r="V192" i="4" s="1"/>
  <c r="U192" i="4" a="1"/>
  <c r="U192" i="4" s="1"/>
  <c r="T192" i="4" a="1"/>
  <c r="T192" i="4" s="1"/>
  <c r="V191" i="4" a="1"/>
  <c r="V191" i="4" s="1"/>
  <c r="U191" i="4" a="1"/>
  <c r="U191" i="4" s="1"/>
  <c r="T191" i="4" a="1"/>
  <c r="T191" i="4" s="1"/>
  <c r="V190" i="4" a="1"/>
  <c r="V190" i="4" s="1"/>
  <c r="U190" i="4" a="1"/>
  <c r="U190" i="4" s="1"/>
  <c r="T190" i="4" a="1"/>
  <c r="T190" i="4" s="1"/>
  <c r="V189" i="4" a="1"/>
  <c r="V189" i="4" s="1"/>
  <c r="U189" i="4" a="1"/>
  <c r="U189" i="4" s="1"/>
  <c r="T189" i="4" a="1"/>
  <c r="T189" i="4" s="1"/>
  <c r="V188" i="4" a="1"/>
  <c r="V188" i="4" s="1"/>
  <c r="U188" i="4" a="1"/>
  <c r="U188" i="4" s="1"/>
  <c r="T188" i="4" a="1"/>
  <c r="T188" i="4" s="1"/>
  <c r="V187" i="4" a="1"/>
  <c r="V187" i="4" s="1"/>
  <c r="U187" i="4" a="1"/>
  <c r="U187" i="4" s="1"/>
  <c r="T187" i="4" a="1"/>
  <c r="T187" i="4" s="1"/>
  <c r="V186" i="4" a="1"/>
  <c r="V186" i="4" s="1"/>
  <c r="U186" i="4" a="1"/>
  <c r="U186" i="4" s="1"/>
  <c r="T186" i="4" a="1"/>
  <c r="T186" i="4" s="1"/>
  <c r="V185" i="4" a="1"/>
  <c r="V185" i="4" s="1"/>
  <c r="U185" i="4" a="1"/>
  <c r="U185" i="4" s="1"/>
  <c r="T185" i="4" a="1"/>
  <c r="T185" i="4" s="1"/>
  <c r="V184" i="4" a="1"/>
  <c r="V184" i="4" s="1"/>
  <c r="U184" i="4" a="1"/>
  <c r="U184" i="4" s="1"/>
  <c r="T184" i="4" a="1"/>
  <c r="T184" i="4" s="1"/>
  <c r="V183" i="4" a="1"/>
  <c r="V183" i="4" s="1"/>
  <c r="U183" i="4" a="1"/>
  <c r="U183" i="4" s="1"/>
  <c r="T183" i="4" a="1"/>
  <c r="T183" i="4" s="1"/>
  <c r="V182" i="4" a="1"/>
  <c r="V182" i="4" s="1"/>
  <c r="U182" i="4" a="1"/>
  <c r="U182" i="4" s="1"/>
  <c r="T182" i="4" a="1"/>
  <c r="T182" i="4" s="1"/>
  <c r="V181" i="4" a="1"/>
  <c r="V181" i="4" s="1"/>
  <c r="U181" i="4" a="1"/>
  <c r="U181" i="4" s="1"/>
  <c r="T181" i="4" a="1"/>
  <c r="T181" i="4" s="1"/>
  <c r="V180" i="4" a="1"/>
  <c r="V180" i="4" s="1"/>
  <c r="U180" i="4" a="1"/>
  <c r="U180" i="4" s="1"/>
  <c r="T180" i="4" a="1"/>
  <c r="T180" i="4" s="1"/>
  <c r="V179" i="4" a="1"/>
  <c r="V179" i="4" s="1"/>
  <c r="U179" i="4" a="1"/>
  <c r="U179" i="4" s="1"/>
  <c r="T179" i="4" a="1"/>
  <c r="T179" i="4" s="1"/>
  <c r="V178" i="4" a="1"/>
  <c r="V178" i="4" s="1"/>
  <c r="U178" i="4" a="1"/>
  <c r="U178" i="4" s="1"/>
  <c r="T178" i="4" a="1"/>
  <c r="T178" i="4" s="1"/>
  <c r="V177" i="4" a="1"/>
  <c r="V177" i="4" s="1"/>
  <c r="U177" i="4" a="1"/>
  <c r="U177" i="4" s="1"/>
  <c r="T177" i="4" a="1"/>
  <c r="T177" i="4" s="1"/>
  <c r="V176" i="4" a="1"/>
  <c r="V176" i="4" s="1"/>
  <c r="U176" i="4" a="1"/>
  <c r="U176" i="4" s="1"/>
  <c r="T176" i="4" a="1"/>
  <c r="T176" i="4" s="1"/>
  <c r="V175" i="4" a="1"/>
  <c r="V175" i="4" s="1"/>
  <c r="U175" i="4" a="1"/>
  <c r="U175" i="4" s="1"/>
  <c r="T175" i="4" a="1"/>
  <c r="T175" i="4" s="1"/>
  <c r="V174" i="4" a="1"/>
  <c r="V174" i="4" s="1"/>
  <c r="U174" i="4" a="1"/>
  <c r="U174" i="4" s="1"/>
  <c r="T174" i="4" a="1"/>
  <c r="T174" i="4" s="1"/>
  <c r="V173" i="4" a="1"/>
  <c r="V173" i="4" s="1"/>
  <c r="U173" i="4" a="1"/>
  <c r="U173" i="4" s="1"/>
  <c r="T173" i="4" a="1"/>
  <c r="T173" i="4" s="1"/>
  <c r="V172" i="4" a="1"/>
  <c r="V172" i="4" s="1"/>
  <c r="U172" i="4" a="1"/>
  <c r="U172" i="4" s="1"/>
  <c r="T172" i="4" a="1"/>
  <c r="T172" i="4" s="1"/>
  <c r="V171" i="4" a="1"/>
  <c r="V171" i="4" s="1"/>
  <c r="U171" i="4" a="1"/>
  <c r="U171" i="4" s="1"/>
  <c r="T171" i="4" a="1"/>
  <c r="T171" i="4" s="1"/>
  <c r="V170" i="4" a="1"/>
  <c r="V170" i="4" s="1"/>
  <c r="U170" i="4" a="1"/>
  <c r="U170" i="4" s="1"/>
  <c r="T170" i="4" a="1"/>
  <c r="T170" i="4" s="1"/>
  <c r="V169" i="4" a="1"/>
  <c r="V169" i="4" s="1"/>
  <c r="U169" i="4" a="1"/>
  <c r="U169" i="4" s="1"/>
  <c r="T169" i="4" a="1"/>
  <c r="T169" i="4" s="1"/>
  <c r="V168" i="4" a="1"/>
  <c r="V168" i="4" s="1"/>
  <c r="U168" i="4" a="1"/>
  <c r="U168" i="4" s="1"/>
  <c r="T168" i="4" a="1"/>
  <c r="T168" i="4" s="1"/>
  <c r="V167" i="4" a="1"/>
  <c r="V167" i="4" s="1"/>
  <c r="U167" i="4" a="1"/>
  <c r="U167" i="4" s="1"/>
  <c r="T167" i="4" a="1"/>
  <c r="T167" i="4" s="1"/>
  <c r="V166" i="4" a="1"/>
  <c r="V166" i="4" s="1"/>
  <c r="U166" i="4" a="1"/>
  <c r="U166" i="4" s="1"/>
  <c r="T166" i="4" a="1"/>
  <c r="T166" i="4" s="1"/>
  <c r="V165" i="4" a="1"/>
  <c r="V165" i="4" s="1"/>
  <c r="U165" i="4" a="1"/>
  <c r="U165" i="4" s="1"/>
  <c r="T165" i="4" a="1"/>
  <c r="T165" i="4" s="1"/>
  <c r="V164" i="4" a="1"/>
  <c r="V164" i="4" s="1"/>
  <c r="U164" i="4" a="1"/>
  <c r="U164" i="4" s="1"/>
  <c r="T164" i="4" a="1"/>
  <c r="T164" i="4" s="1"/>
  <c r="V163" i="4" a="1"/>
  <c r="V163" i="4" s="1"/>
  <c r="U163" i="4" a="1"/>
  <c r="U163" i="4" s="1"/>
  <c r="T163" i="4" a="1"/>
  <c r="T163" i="4" s="1"/>
  <c r="V162" i="4" a="1"/>
  <c r="V162" i="4" s="1"/>
  <c r="U162" i="4" a="1"/>
  <c r="U162" i="4" s="1"/>
  <c r="T162" i="4" a="1"/>
  <c r="T162" i="4" s="1"/>
  <c r="V161" i="4" a="1"/>
  <c r="V161" i="4" s="1"/>
  <c r="U161" i="4" a="1"/>
  <c r="U161" i="4" s="1"/>
  <c r="T161" i="4" a="1"/>
  <c r="T161" i="4" s="1"/>
  <c r="V160" i="4" a="1"/>
  <c r="V160" i="4" s="1"/>
  <c r="U160" i="4" a="1"/>
  <c r="U160" i="4" s="1"/>
  <c r="T160" i="4" a="1"/>
  <c r="T160" i="4" s="1"/>
  <c r="V159" i="4" a="1"/>
  <c r="V159" i="4" s="1"/>
  <c r="U159" i="4" a="1"/>
  <c r="U159" i="4" s="1"/>
  <c r="T159" i="4" a="1"/>
  <c r="T159" i="4" s="1"/>
  <c r="V158" i="4" a="1"/>
  <c r="V158" i="4" s="1"/>
  <c r="U158" i="4" a="1"/>
  <c r="U158" i="4" s="1"/>
  <c r="T158" i="4" a="1"/>
  <c r="T158" i="4" s="1"/>
  <c r="V157" i="4" a="1"/>
  <c r="V157" i="4" s="1"/>
  <c r="U157" i="4" a="1"/>
  <c r="U157" i="4" s="1"/>
  <c r="T157" i="4" a="1"/>
  <c r="T157" i="4" s="1"/>
  <c r="V156" i="4" a="1"/>
  <c r="V156" i="4" s="1"/>
  <c r="U156" i="4" a="1"/>
  <c r="U156" i="4" s="1"/>
  <c r="T156" i="4" a="1"/>
  <c r="T156" i="4" s="1"/>
  <c r="V155" i="4" a="1"/>
  <c r="V155" i="4" s="1"/>
  <c r="U155" i="4" a="1"/>
  <c r="U155" i="4" s="1"/>
  <c r="T155" i="4" a="1"/>
  <c r="T155" i="4" s="1"/>
  <c r="V154" i="4" a="1"/>
  <c r="V154" i="4" s="1"/>
  <c r="U154" i="4" a="1"/>
  <c r="U154" i="4" s="1"/>
  <c r="T154" i="4" a="1"/>
  <c r="T154" i="4" s="1"/>
  <c r="V153" i="4" a="1"/>
  <c r="V153" i="4" s="1"/>
  <c r="U153" i="4" a="1"/>
  <c r="U153" i="4" s="1"/>
  <c r="T153" i="4" a="1"/>
  <c r="T153" i="4" s="1"/>
  <c r="V152" i="4" a="1"/>
  <c r="V152" i="4" s="1"/>
  <c r="U152" i="4" a="1"/>
  <c r="U152" i="4" s="1"/>
  <c r="T152" i="4" a="1"/>
  <c r="T152" i="4" s="1"/>
  <c r="V151" i="4" a="1"/>
  <c r="V151" i="4" s="1"/>
  <c r="U151" i="4" a="1"/>
  <c r="U151" i="4" s="1"/>
  <c r="T151" i="4" a="1"/>
  <c r="T151" i="4" s="1"/>
  <c r="V150" i="4" a="1"/>
  <c r="V150" i="4" s="1"/>
  <c r="U150" i="4" a="1"/>
  <c r="U150" i="4" s="1"/>
  <c r="T150" i="4" a="1"/>
  <c r="T150" i="4" s="1"/>
  <c r="V149" i="4" a="1"/>
  <c r="V149" i="4" s="1"/>
  <c r="U149" i="4" a="1"/>
  <c r="U149" i="4" s="1"/>
  <c r="T149" i="4" a="1"/>
  <c r="T149" i="4" s="1"/>
  <c r="V148" i="4" a="1"/>
  <c r="V148" i="4" s="1"/>
  <c r="U148" i="4" a="1"/>
  <c r="U148" i="4" s="1"/>
  <c r="T148" i="4" a="1"/>
  <c r="T148" i="4" s="1"/>
  <c r="V147" i="4" a="1"/>
  <c r="V147" i="4" s="1"/>
  <c r="U147" i="4" a="1"/>
  <c r="U147" i="4" s="1"/>
  <c r="T147" i="4" a="1"/>
  <c r="T147" i="4" s="1"/>
  <c r="V146" i="4" a="1"/>
  <c r="V146" i="4" s="1"/>
  <c r="U146" i="4" a="1"/>
  <c r="U146" i="4" s="1"/>
  <c r="T146" i="4" a="1"/>
  <c r="T146" i="4" s="1"/>
  <c r="V145" i="4" a="1"/>
  <c r="V145" i="4" s="1"/>
  <c r="U145" i="4" a="1"/>
  <c r="U145" i="4" s="1"/>
  <c r="T145" i="4" a="1"/>
  <c r="T145" i="4" s="1"/>
  <c r="V144" i="4" a="1"/>
  <c r="V144" i="4" s="1"/>
  <c r="U144" i="4" a="1"/>
  <c r="U144" i="4" s="1"/>
  <c r="T144" i="4" a="1"/>
  <c r="T144" i="4" s="1"/>
  <c r="V143" i="4" a="1"/>
  <c r="V143" i="4" s="1"/>
  <c r="U143" i="4" a="1"/>
  <c r="U143" i="4" s="1"/>
  <c r="T143" i="4" a="1"/>
  <c r="T143" i="4" s="1"/>
  <c r="V142" i="4" a="1"/>
  <c r="V142" i="4" s="1"/>
  <c r="U142" i="4" a="1"/>
  <c r="U142" i="4" s="1"/>
  <c r="T142" i="4" a="1"/>
  <c r="T142" i="4" s="1"/>
  <c r="V141" i="4" a="1"/>
  <c r="V141" i="4" s="1"/>
  <c r="U141" i="4" a="1"/>
  <c r="U141" i="4" s="1"/>
  <c r="T141" i="4" a="1"/>
  <c r="T141" i="4" s="1"/>
  <c r="V140" i="4" a="1"/>
  <c r="V140" i="4" s="1"/>
  <c r="U140" i="4" a="1"/>
  <c r="U140" i="4" s="1"/>
  <c r="T140" i="4" a="1"/>
  <c r="T140" i="4" s="1"/>
  <c r="V139" i="4" a="1"/>
  <c r="V139" i="4" s="1"/>
  <c r="U139" i="4" a="1"/>
  <c r="U139" i="4" s="1"/>
  <c r="T139" i="4" a="1"/>
  <c r="T139" i="4" s="1"/>
  <c r="V138" i="4" a="1"/>
  <c r="V138" i="4" s="1"/>
  <c r="U138" i="4" a="1"/>
  <c r="U138" i="4" s="1"/>
  <c r="T138" i="4" a="1"/>
  <c r="T138" i="4" s="1"/>
  <c r="V137" i="4" a="1"/>
  <c r="V137" i="4" s="1"/>
  <c r="U137" i="4" a="1"/>
  <c r="U137" i="4" s="1"/>
  <c r="T137" i="4" a="1"/>
  <c r="T137" i="4" s="1"/>
  <c r="V136" i="4" a="1"/>
  <c r="V136" i="4" s="1"/>
  <c r="U136" i="4" a="1"/>
  <c r="U136" i="4" s="1"/>
  <c r="T136" i="4" a="1"/>
  <c r="T136" i="4" s="1"/>
  <c r="V135" i="4" a="1"/>
  <c r="V135" i="4" s="1"/>
  <c r="U135" i="4" a="1"/>
  <c r="U135" i="4" s="1"/>
  <c r="T135" i="4" a="1"/>
  <c r="T135" i="4" s="1"/>
  <c r="V134" i="4" a="1"/>
  <c r="V134" i="4" s="1"/>
  <c r="U134" i="4" a="1"/>
  <c r="U134" i="4" s="1"/>
  <c r="T134" i="4" a="1"/>
  <c r="T134" i="4" s="1"/>
  <c r="V133" i="4" a="1"/>
  <c r="V133" i="4" s="1"/>
  <c r="U133" i="4" a="1"/>
  <c r="U133" i="4" s="1"/>
  <c r="T133" i="4" a="1"/>
  <c r="T133" i="4" s="1"/>
  <c r="V132" i="4" a="1"/>
  <c r="V132" i="4" s="1"/>
  <c r="U132" i="4" a="1"/>
  <c r="U132" i="4" s="1"/>
  <c r="T132" i="4" a="1"/>
  <c r="T132" i="4" s="1"/>
  <c r="V131" i="4" a="1"/>
  <c r="V131" i="4" s="1"/>
  <c r="U131" i="4" a="1"/>
  <c r="U131" i="4" s="1"/>
  <c r="T131" i="4" a="1"/>
  <c r="T131" i="4" s="1"/>
  <c r="V130" i="4" a="1"/>
  <c r="V130" i="4" s="1"/>
  <c r="U130" i="4" a="1"/>
  <c r="U130" i="4" s="1"/>
  <c r="T130" i="4" a="1"/>
  <c r="T130" i="4" s="1"/>
  <c r="V129" i="4" a="1"/>
  <c r="V129" i="4" s="1"/>
  <c r="U129" i="4" a="1"/>
  <c r="U129" i="4" s="1"/>
  <c r="T129" i="4" a="1"/>
  <c r="T129" i="4" s="1"/>
  <c r="V128" i="4" a="1"/>
  <c r="V128" i="4" s="1"/>
  <c r="U128" i="4" a="1"/>
  <c r="U128" i="4" s="1"/>
  <c r="T128" i="4" a="1"/>
  <c r="T128" i="4" s="1"/>
  <c r="V127" i="4" a="1"/>
  <c r="V127" i="4" s="1"/>
  <c r="U127" i="4" a="1"/>
  <c r="U127" i="4" s="1"/>
  <c r="T127" i="4" a="1"/>
  <c r="T127" i="4" s="1"/>
  <c r="V126" i="4" a="1"/>
  <c r="V126" i="4" s="1"/>
  <c r="U126" i="4" a="1"/>
  <c r="U126" i="4" s="1"/>
  <c r="T126" i="4" a="1"/>
  <c r="T126" i="4" s="1"/>
  <c r="V125" i="4" a="1"/>
  <c r="V125" i="4" s="1"/>
  <c r="U125" i="4" a="1"/>
  <c r="U125" i="4" s="1"/>
  <c r="T125" i="4" a="1"/>
  <c r="T125" i="4" s="1"/>
  <c r="V124" i="4" a="1"/>
  <c r="V124" i="4" s="1"/>
  <c r="U124" i="4" a="1"/>
  <c r="U124" i="4" s="1"/>
  <c r="T124" i="4" a="1"/>
  <c r="T124" i="4" s="1"/>
  <c r="V123" i="4" a="1"/>
  <c r="V123" i="4" s="1"/>
  <c r="U123" i="4" a="1"/>
  <c r="U123" i="4" s="1"/>
  <c r="T123" i="4" a="1"/>
  <c r="T123" i="4" s="1"/>
  <c r="V122" i="4" a="1"/>
  <c r="V122" i="4" s="1"/>
  <c r="U122" i="4" a="1"/>
  <c r="U122" i="4" s="1"/>
  <c r="T122" i="4" a="1"/>
  <c r="T122" i="4" s="1"/>
  <c r="V121" i="4" a="1"/>
  <c r="V121" i="4" s="1"/>
  <c r="U121" i="4" a="1"/>
  <c r="U121" i="4" s="1"/>
  <c r="T121" i="4" a="1"/>
  <c r="T121" i="4" s="1"/>
  <c r="V120" i="4" a="1"/>
  <c r="V120" i="4" s="1"/>
  <c r="U120" i="4" a="1"/>
  <c r="U120" i="4" s="1"/>
  <c r="T120" i="4" a="1"/>
  <c r="T120" i="4" s="1"/>
  <c r="V119" i="4" a="1"/>
  <c r="V119" i="4" s="1"/>
  <c r="U119" i="4" a="1"/>
  <c r="U119" i="4" s="1"/>
  <c r="T119" i="4" a="1"/>
  <c r="T119" i="4" s="1"/>
  <c r="V118" i="4" a="1"/>
  <c r="V118" i="4" s="1"/>
  <c r="U118" i="4" a="1"/>
  <c r="U118" i="4" s="1"/>
  <c r="T118" i="4" a="1"/>
  <c r="T118" i="4" s="1"/>
  <c r="V117" i="4" a="1"/>
  <c r="V117" i="4" s="1"/>
  <c r="U117" i="4" a="1"/>
  <c r="U117" i="4" s="1"/>
  <c r="T117" i="4" a="1"/>
  <c r="T117" i="4" s="1"/>
  <c r="V116" i="4" a="1"/>
  <c r="V116" i="4" s="1"/>
  <c r="U116" i="4" a="1"/>
  <c r="U116" i="4" s="1"/>
  <c r="T116" i="4" a="1"/>
  <c r="T116" i="4" s="1"/>
  <c r="V115" i="4" a="1"/>
  <c r="V115" i="4" s="1"/>
  <c r="U115" i="4" a="1"/>
  <c r="U115" i="4" s="1"/>
  <c r="T115" i="4" a="1"/>
  <c r="T115" i="4" s="1"/>
  <c r="V114" i="4" a="1"/>
  <c r="V114" i="4" s="1"/>
  <c r="U114" i="4" a="1"/>
  <c r="U114" i="4" s="1"/>
  <c r="T114" i="4" a="1"/>
  <c r="T114" i="4" s="1"/>
  <c r="V113" i="4" a="1"/>
  <c r="V113" i="4" s="1"/>
  <c r="U113" i="4" a="1"/>
  <c r="U113" i="4" s="1"/>
  <c r="T113" i="4" a="1"/>
  <c r="T113" i="4" s="1"/>
  <c r="V112" i="4" a="1"/>
  <c r="V112" i="4" s="1"/>
  <c r="U112" i="4" a="1"/>
  <c r="U112" i="4" s="1"/>
  <c r="T112" i="4" a="1"/>
  <c r="T112" i="4" s="1"/>
  <c r="V111" i="4" a="1"/>
  <c r="V111" i="4" s="1"/>
  <c r="U111" i="4" a="1"/>
  <c r="U111" i="4" s="1"/>
  <c r="T111" i="4" a="1"/>
  <c r="T111" i="4" s="1"/>
  <c r="V110" i="4" a="1"/>
  <c r="V110" i="4" s="1"/>
  <c r="U110" i="4" a="1"/>
  <c r="U110" i="4" s="1"/>
  <c r="T110" i="4" a="1"/>
  <c r="T110" i="4" s="1"/>
  <c r="V109" i="4" a="1"/>
  <c r="V109" i="4" s="1"/>
  <c r="U109" i="4" a="1"/>
  <c r="U109" i="4" s="1"/>
  <c r="T109" i="4" a="1"/>
  <c r="T109" i="4" s="1"/>
  <c r="V108" i="4" a="1"/>
  <c r="V108" i="4" s="1"/>
  <c r="U108" i="4" a="1"/>
  <c r="U108" i="4" s="1"/>
  <c r="T108" i="4" a="1"/>
  <c r="T108" i="4" s="1"/>
  <c r="V107" i="4" a="1"/>
  <c r="V107" i="4" s="1"/>
  <c r="U107" i="4" a="1"/>
  <c r="U107" i="4" s="1"/>
  <c r="T107" i="4" a="1"/>
  <c r="T107" i="4" s="1"/>
  <c r="V106" i="4" a="1"/>
  <c r="V106" i="4" s="1"/>
  <c r="U106" i="4" a="1"/>
  <c r="U106" i="4" s="1"/>
  <c r="T106" i="4" a="1"/>
  <c r="T106" i="4" s="1"/>
  <c r="V105" i="4" a="1"/>
  <c r="V105" i="4" s="1"/>
  <c r="U105" i="4" a="1"/>
  <c r="U105" i="4" s="1"/>
  <c r="T105" i="4" a="1"/>
  <c r="T105" i="4" s="1"/>
  <c r="V104" i="4" a="1"/>
  <c r="V104" i="4" s="1"/>
  <c r="U104" i="4" a="1"/>
  <c r="U104" i="4" s="1"/>
  <c r="T104" i="4" a="1"/>
  <c r="T104" i="4" s="1"/>
  <c r="V103" i="4" a="1"/>
  <c r="V103" i="4" s="1"/>
  <c r="U103" i="4" a="1"/>
  <c r="U103" i="4" s="1"/>
  <c r="T103" i="4" a="1"/>
  <c r="T103" i="4" s="1"/>
  <c r="V102" i="4" a="1"/>
  <c r="V102" i="4" s="1"/>
  <c r="U102" i="4" a="1"/>
  <c r="U102" i="4" s="1"/>
  <c r="T102" i="4" a="1"/>
  <c r="T102" i="4" s="1"/>
  <c r="V101" i="4" a="1"/>
  <c r="V101" i="4" s="1"/>
  <c r="U101" i="4" a="1"/>
  <c r="U101" i="4" s="1"/>
  <c r="T101" i="4" a="1"/>
  <c r="T101" i="4" s="1"/>
  <c r="V100" i="4" a="1"/>
  <c r="V100" i="4" s="1"/>
  <c r="U100" i="4" a="1"/>
  <c r="U100" i="4" s="1"/>
  <c r="T100" i="4" a="1"/>
  <c r="T100" i="4" s="1"/>
  <c r="V99" i="4" a="1"/>
  <c r="V99" i="4" s="1"/>
  <c r="U99" i="4" a="1"/>
  <c r="U99" i="4" s="1"/>
  <c r="T99" i="4" a="1"/>
  <c r="T99" i="4" s="1"/>
  <c r="V98" i="4" a="1"/>
  <c r="V98" i="4" s="1"/>
  <c r="U98" i="4" a="1"/>
  <c r="U98" i="4" s="1"/>
  <c r="T98" i="4" a="1"/>
  <c r="T98" i="4" s="1"/>
  <c r="V97" i="4" a="1"/>
  <c r="V97" i="4" s="1"/>
  <c r="U97" i="4" a="1"/>
  <c r="U97" i="4" s="1"/>
  <c r="T97" i="4" a="1"/>
  <c r="T97" i="4" s="1"/>
  <c r="V96" i="4" a="1"/>
  <c r="V96" i="4" s="1"/>
  <c r="U96" i="4" a="1"/>
  <c r="U96" i="4" s="1"/>
  <c r="T96" i="4" a="1"/>
  <c r="T96" i="4" s="1"/>
  <c r="V95" i="4" a="1"/>
  <c r="V95" i="4" s="1"/>
  <c r="U95" i="4" a="1"/>
  <c r="U95" i="4" s="1"/>
  <c r="T95" i="4" a="1"/>
  <c r="T95" i="4" s="1"/>
  <c r="V94" i="4" a="1"/>
  <c r="V94" i="4" s="1"/>
  <c r="U94" i="4" a="1"/>
  <c r="U94" i="4" s="1"/>
  <c r="T94" i="4" a="1"/>
  <c r="T94" i="4" s="1"/>
  <c r="V93" i="4" a="1"/>
  <c r="V93" i="4" s="1"/>
  <c r="U93" i="4" a="1"/>
  <c r="U93" i="4" s="1"/>
  <c r="T93" i="4" a="1"/>
  <c r="T93" i="4" s="1"/>
  <c r="V92" i="4" a="1"/>
  <c r="V92" i="4" s="1"/>
  <c r="U92" i="4" a="1"/>
  <c r="U92" i="4" s="1"/>
  <c r="T92" i="4" a="1"/>
  <c r="T92" i="4" s="1"/>
  <c r="V91" i="4" a="1"/>
  <c r="V91" i="4" s="1"/>
  <c r="U91" i="4" a="1"/>
  <c r="U91" i="4" s="1"/>
  <c r="T91" i="4" a="1"/>
  <c r="T91" i="4" s="1"/>
  <c r="V90" i="4" a="1"/>
  <c r="V90" i="4" s="1"/>
  <c r="U90" i="4" a="1"/>
  <c r="U90" i="4" s="1"/>
  <c r="T90" i="4" a="1"/>
  <c r="T90" i="4" s="1"/>
  <c r="V89" i="4" a="1"/>
  <c r="V89" i="4" s="1"/>
  <c r="U89" i="4" a="1"/>
  <c r="U89" i="4" s="1"/>
  <c r="T89" i="4" a="1"/>
  <c r="T89" i="4" s="1"/>
  <c r="V88" i="4" a="1"/>
  <c r="V88" i="4" s="1"/>
  <c r="U88" i="4" a="1"/>
  <c r="U88" i="4" s="1"/>
  <c r="T88" i="4" a="1"/>
  <c r="T88" i="4" s="1"/>
  <c r="V87" i="4" a="1"/>
  <c r="V87" i="4" s="1"/>
  <c r="U87" i="4" a="1"/>
  <c r="U87" i="4" s="1"/>
  <c r="T87" i="4" a="1"/>
  <c r="T87" i="4" s="1"/>
  <c r="V86" i="4" a="1"/>
  <c r="V86" i="4" s="1"/>
  <c r="U86" i="4" a="1"/>
  <c r="U86" i="4" s="1"/>
  <c r="T86" i="4" a="1"/>
  <c r="T86" i="4" s="1"/>
  <c r="V85" i="4" a="1"/>
  <c r="V85" i="4" s="1"/>
  <c r="U85" i="4" a="1"/>
  <c r="U85" i="4" s="1"/>
  <c r="T85" i="4" a="1"/>
  <c r="T85" i="4" s="1"/>
  <c r="V84" i="4" a="1"/>
  <c r="V84" i="4" s="1"/>
  <c r="U84" i="4" a="1"/>
  <c r="U84" i="4" s="1"/>
  <c r="T84" i="4" a="1"/>
  <c r="T84" i="4" s="1"/>
  <c r="V83" i="4" a="1"/>
  <c r="V83" i="4" s="1"/>
  <c r="U83" i="4" a="1"/>
  <c r="U83" i="4" s="1"/>
  <c r="T83" i="4" a="1"/>
  <c r="T83" i="4" s="1"/>
  <c r="V82" i="4" a="1"/>
  <c r="V82" i="4" s="1"/>
  <c r="U82" i="4" a="1"/>
  <c r="U82" i="4" s="1"/>
  <c r="T82" i="4" a="1"/>
  <c r="T82" i="4" s="1"/>
  <c r="V81" i="4" a="1"/>
  <c r="V81" i="4" s="1"/>
  <c r="U81" i="4" a="1"/>
  <c r="U81" i="4" s="1"/>
  <c r="T81" i="4" a="1"/>
  <c r="T81" i="4" s="1"/>
  <c r="V80" i="4" a="1"/>
  <c r="V80" i="4" s="1"/>
  <c r="U80" i="4" a="1"/>
  <c r="U80" i="4" s="1"/>
  <c r="T80" i="4" a="1"/>
  <c r="T80" i="4" s="1"/>
  <c r="V79" i="4" a="1"/>
  <c r="V79" i="4" s="1"/>
  <c r="U79" i="4" a="1"/>
  <c r="U79" i="4" s="1"/>
  <c r="T79" i="4" a="1"/>
  <c r="T79" i="4" s="1"/>
  <c r="V78" i="4" a="1"/>
  <c r="V78" i="4" s="1"/>
  <c r="U78" i="4" a="1"/>
  <c r="U78" i="4" s="1"/>
  <c r="T78" i="4" a="1"/>
  <c r="T78" i="4" s="1"/>
  <c r="V77" i="4" a="1"/>
  <c r="V77" i="4" s="1"/>
  <c r="U77" i="4" a="1"/>
  <c r="U77" i="4" s="1"/>
  <c r="T77" i="4" a="1"/>
  <c r="T77" i="4" s="1"/>
  <c r="V76" i="4" a="1"/>
  <c r="V76" i="4" s="1"/>
  <c r="U76" i="4" a="1"/>
  <c r="U76" i="4" s="1"/>
  <c r="T76" i="4" a="1"/>
  <c r="T76" i="4" s="1"/>
  <c r="V75" i="4" a="1"/>
  <c r="V75" i="4" s="1"/>
  <c r="U75" i="4" a="1"/>
  <c r="U75" i="4" s="1"/>
  <c r="T75" i="4" a="1"/>
  <c r="T75" i="4" s="1"/>
  <c r="V74" i="4" a="1"/>
  <c r="V74" i="4" s="1"/>
  <c r="U74" i="4" a="1"/>
  <c r="U74" i="4" s="1"/>
  <c r="T74" i="4" a="1"/>
  <c r="T74" i="4" s="1"/>
  <c r="V73" i="4" a="1"/>
  <c r="V73" i="4" s="1"/>
  <c r="U73" i="4" a="1"/>
  <c r="U73" i="4" s="1"/>
  <c r="T73" i="4" a="1"/>
  <c r="T73" i="4" s="1"/>
  <c r="V72" i="4" a="1"/>
  <c r="V72" i="4" s="1"/>
  <c r="U72" i="4" a="1"/>
  <c r="U72" i="4" s="1"/>
  <c r="T72" i="4" a="1"/>
  <c r="T72" i="4" s="1"/>
  <c r="V71" i="4" a="1"/>
  <c r="V71" i="4" s="1"/>
  <c r="U71" i="4" a="1"/>
  <c r="U71" i="4" s="1"/>
  <c r="T71" i="4" a="1"/>
  <c r="T71" i="4" s="1"/>
  <c r="V70" i="4" a="1"/>
  <c r="V70" i="4" s="1"/>
  <c r="U70" i="4" a="1"/>
  <c r="U70" i="4" s="1"/>
  <c r="T70" i="4" a="1"/>
  <c r="T70" i="4" s="1"/>
  <c r="V69" i="4" a="1"/>
  <c r="V69" i="4" s="1"/>
  <c r="U69" i="4" a="1"/>
  <c r="U69" i="4" s="1"/>
  <c r="T69" i="4" a="1"/>
  <c r="T69" i="4" s="1"/>
  <c r="V68" i="4" a="1"/>
  <c r="V68" i="4" s="1"/>
  <c r="U68" i="4" a="1"/>
  <c r="U68" i="4" s="1"/>
  <c r="T68" i="4" a="1"/>
  <c r="T68" i="4" s="1"/>
  <c r="V67" i="4" a="1"/>
  <c r="V67" i="4" s="1"/>
  <c r="U67" i="4" a="1"/>
  <c r="U67" i="4" s="1"/>
  <c r="T67" i="4" a="1"/>
  <c r="T67" i="4" s="1"/>
  <c r="V66" i="4" a="1"/>
  <c r="V66" i="4" s="1"/>
  <c r="U66" i="4" a="1"/>
  <c r="U66" i="4" s="1"/>
  <c r="T66" i="4" a="1"/>
  <c r="T66" i="4" s="1"/>
  <c r="V65" i="4" a="1"/>
  <c r="V65" i="4" s="1"/>
  <c r="U65" i="4" a="1"/>
  <c r="U65" i="4" s="1"/>
  <c r="T65" i="4" a="1"/>
  <c r="T65" i="4" s="1"/>
  <c r="V64" i="4" a="1"/>
  <c r="V64" i="4" s="1"/>
  <c r="U64" i="4" a="1"/>
  <c r="U64" i="4" s="1"/>
  <c r="T64" i="4" a="1"/>
  <c r="T64" i="4" s="1"/>
  <c r="V63" i="4" a="1"/>
  <c r="V63" i="4" s="1"/>
  <c r="U63" i="4" a="1"/>
  <c r="U63" i="4" s="1"/>
  <c r="T63" i="4" a="1"/>
  <c r="T63" i="4" s="1"/>
  <c r="V62" i="4" a="1"/>
  <c r="V62" i="4" s="1"/>
  <c r="U62" i="4" a="1"/>
  <c r="U62" i="4" s="1"/>
  <c r="T62" i="4" a="1"/>
  <c r="T62" i="4" s="1"/>
  <c r="V61" i="4" a="1"/>
  <c r="V61" i="4" s="1"/>
  <c r="U61" i="4" a="1"/>
  <c r="U61" i="4" s="1"/>
  <c r="T61" i="4" a="1"/>
  <c r="T61" i="4" s="1"/>
  <c r="V60" i="4" a="1"/>
  <c r="V60" i="4" s="1"/>
  <c r="U60" i="4" a="1"/>
  <c r="U60" i="4" s="1"/>
  <c r="T60" i="4" a="1"/>
  <c r="T60" i="4" s="1"/>
  <c r="V59" i="4" a="1"/>
  <c r="V59" i="4" s="1"/>
  <c r="U59" i="4" a="1"/>
  <c r="U59" i="4" s="1"/>
  <c r="T59" i="4" a="1"/>
  <c r="T59" i="4" s="1"/>
  <c r="V58" i="4" a="1"/>
  <c r="V58" i="4" s="1"/>
  <c r="U58" i="4" a="1"/>
  <c r="U58" i="4" s="1"/>
  <c r="T58" i="4" a="1"/>
  <c r="T58" i="4" s="1"/>
  <c r="V57" i="4" a="1"/>
  <c r="V57" i="4" s="1"/>
  <c r="U57" i="4" a="1"/>
  <c r="U57" i="4" s="1"/>
  <c r="T57" i="4" a="1"/>
  <c r="T57" i="4" s="1"/>
  <c r="V56" i="4" a="1"/>
  <c r="V56" i="4" s="1"/>
  <c r="U56" i="4" a="1"/>
  <c r="U56" i="4" s="1"/>
  <c r="T56" i="4" a="1"/>
  <c r="T56" i="4" s="1"/>
  <c r="V55" i="4" a="1"/>
  <c r="V55" i="4" s="1"/>
  <c r="U55" i="4" a="1"/>
  <c r="U55" i="4" s="1"/>
  <c r="T55" i="4" a="1"/>
  <c r="T55" i="4" s="1"/>
  <c r="V54" i="4" a="1"/>
  <c r="V54" i="4" s="1"/>
  <c r="U54" i="4" a="1"/>
  <c r="U54" i="4" s="1"/>
  <c r="T54" i="4" a="1"/>
  <c r="T54" i="4" s="1"/>
  <c r="V53" i="4" a="1"/>
  <c r="V53" i="4" s="1"/>
  <c r="U53" i="4" a="1"/>
  <c r="U53" i="4" s="1"/>
  <c r="T53" i="4" a="1"/>
  <c r="T53" i="4" s="1"/>
  <c r="V52" i="4" a="1"/>
  <c r="V52" i="4" s="1"/>
  <c r="U52" i="4" a="1"/>
  <c r="U52" i="4" s="1"/>
  <c r="T52" i="4" a="1"/>
  <c r="T52" i="4" s="1"/>
  <c r="V51" i="4" a="1"/>
  <c r="V51" i="4" s="1"/>
  <c r="U51" i="4" a="1"/>
  <c r="U51" i="4" s="1"/>
  <c r="T51" i="4" a="1"/>
  <c r="T51" i="4" s="1"/>
  <c r="V50" i="4" a="1"/>
  <c r="V50" i="4" s="1"/>
  <c r="U50" i="4" a="1"/>
  <c r="U50" i="4" s="1"/>
  <c r="T50" i="4" a="1"/>
  <c r="T50" i="4" s="1"/>
  <c r="V49" i="4" a="1"/>
  <c r="V49" i="4" s="1"/>
  <c r="U49" i="4" a="1"/>
  <c r="U49" i="4" s="1"/>
  <c r="T49" i="4" a="1"/>
  <c r="T49" i="4" s="1"/>
  <c r="V48" i="4" a="1"/>
  <c r="V48" i="4" s="1"/>
  <c r="U48" i="4" a="1"/>
  <c r="U48" i="4" s="1"/>
  <c r="T48" i="4" a="1"/>
  <c r="T48" i="4" s="1"/>
  <c r="V47" i="4" a="1"/>
  <c r="V47" i="4" s="1"/>
  <c r="U47" i="4" a="1"/>
  <c r="U47" i="4" s="1"/>
  <c r="T47" i="4" a="1"/>
  <c r="T47" i="4" s="1"/>
  <c r="V46" i="4" a="1"/>
  <c r="V46" i="4" s="1"/>
  <c r="U46" i="4" a="1"/>
  <c r="U46" i="4" s="1"/>
  <c r="T46" i="4" a="1"/>
  <c r="T46" i="4" s="1"/>
  <c r="V45" i="4" a="1"/>
  <c r="V45" i="4" s="1"/>
  <c r="U45" i="4" a="1"/>
  <c r="U45" i="4" s="1"/>
  <c r="T45" i="4" a="1"/>
  <c r="T45" i="4" s="1"/>
  <c r="V44" i="4" a="1"/>
  <c r="V44" i="4" s="1"/>
  <c r="U44" i="4" a="1"/>
  <c r="U44" i="4" s="1"/>
  <c r="T44" i="4" a="1"/>
  <c r="T44" i="4" s="1"/>
  <c r="V43" i="4" a="1"/>
  <c r="V43" i="4" s="1"/>
  <c r="U43" i="4" a="1"/>
  <c r="U43" i="4" s="1"/>
  <c r="T43" i="4" a="1"/>
  <c r="T43" i="4" s="1"/>
  <c r="V42" i="4" a="1"/>
  <c r="V42" i="4" s="1"/>
  <c r="U42" i="4" a="1"/>
  <c r="U42" i="4" s="1"/>
  <c r="T42" i="4" a="1"/>
  <c r="T42" i="4" s="1"/>
  <c r="V41" i="4" a="1"/>
  <c r="V41" i="4" s="1"/>
  <c r="U41" i="4" a="1"/>
  <c r="U41" i="4" s="1"/>
  <c r="T41" i="4" a="1"/>
  <c r="T41" i="4" s="1"/>
  <c r="V40" i="4" a="1"/>
  <c r="V40" i="4" s="1"/>
  <c r="U40" i="4" a="1"/>
  <c r="U40" i="4" s="1"/>
  <c r="T40" i="4" a="1"/>
  <c r="T40" i="4" s="1"/>
  <c r="V39" i="4" a="1"/>
  <c r="V39" i="4" s="1"/>
  <c r="U39" i="4" a="1"/>
  <c r="U39" i="4" s="1"/>
  <c r="T39" i="4" a="1"/>
  <c r="T39" i="4" s="1"/>
  <c r="V38" i="4" a="1"/>
  <c r="V38" i="4" s="1"/>
  <c r="U38" i="4" a="1"/>
  <c r="U38" i="4" s="1"/>
  <c r="T38" i="4" a="1"/>
  <c r="T38" i="4" s="1"/>
  <c r="V37" i="4" a="1"/>
  <c r="V37" i="4" s="1"/>
  <c r="U37" i="4" a="1"/>
  <c r="U37" i="4" s="1"/>
  <c r="T37" i="4" a="1"/>
  <c r="T37" i="4" s="1"/>
  <c r="V36" i="4" a="1"/>
  <c r="V36" i="4" s="1"/>
  <c r="U36" i="4" a="1"/>
  <c r="U36" i="4" s="1"/>
  <c r="T36" i="4" a="1"/>
  <c r="T36" i="4" s="1"/>
  <c r="V35" i="4" a="1"/>
  <c r="V35" i="4" s="1"/>
  <c r="U35" i="4" a="1"/>
  <c r="U35" i="4" s="1"/>
  <c r="T35" i="4" a="1"/>
  <c r="T35" i="4" s="1"/>
  <c r="V34" i="4" a="1"/>
  <c r="V34" i="4" s="1"/>
  <c r="U34" i="4" a="1"/>
  <c r="U34" i="4" s="1"/>
  <c r="T34" i="4" a="1"/>
  <c r="T34" i="4" s="1"/>
  <c r="V33" i="4" a="1"/>
  <c r="V33" i="4" s="1"/>
  <c r="U33" i="4" a="1"/>
  <c r="U33" i="4" s="1"/>
  <c r="T33" i="4" a="1"/>
  <c r="T33" i="4" s="1"/>
  <c r="V32" i="4" a="1"/>
  <c r="V32" i="4" s="1"/>
  <c r="U32" i="4" a="1"/>
  <c r="U32" i="4" s="1"/>
  <c r="T32" i="4" a="1"/>
  <c r="T32" i="4" s="1"/>
  <c r="V31" i="4" a="1"/>
  <c r="V31" i="4" s="1"/>
  <c r="U31" i="4" a="1"/>
  <c r="U31" i="4" s="1"/>
  <c r="T31" i="4" a="1"/>
  <c r="T31" i="4" s="1"/>
  <c r="V30" i="4" a="1"/>
  <c r="V30" i="4" s="1"/>
  <c r="U30" i="4" a="1"/>
  <c r="U30" i="4" s="1"/>
  <c r="T30" i="4" a="1"/>
  <c r="T30" i="4" s="1"/>
  <c r="V29" i="4" a="1"/>
  <c r="V29" i="4" s="1"/>
  <c r="U29" i="4" a="1"/>
  <c r="U29" i="4" s="1"/>
  <c r="T29" i="4" a="1"/>
  <c r="T29" i="4" s="1"/>
  <c r="V28" i="4" a="1"/>
  <c r="V28" i="4" s="1"/>
  <c r="U28" i="4" a="1"/>
  <c r="U28" i="4" s="1"/>
  <c r="T28" i="4" a="1"/>
  <c r="T28" i="4" s="1"/>
  <c r="V27" i="4" a="1"/>
  <c r="V27" i="4" s="1"/>
  <c r="U27" i="4" a="1"/>
  <c r="U27" i="4" s="1"/>
  <c r="T27" i="4" a="1"/>
  <c r="T27" i="4" s="1"/>
  <c r="V26" i="4" a="1"/>
  <c r="V26" i="4" s="1"/>
  <c r="U26" i="4" a="1"/>
  <c r="U26" i="4" s="1"/>
  <c r="T26" i="4" a="1"/>
  <c r="T26" i="4" s="1"/>
  <c r="V25" i="4" a="1"/>
  <c r="V25" i="4" s="1"/>
  <c r="U25" i="4" a="1"/>
  <c r="U25" i="4" s="1"/>
  <c r="T25" i="4" a="1"/>
  <c r="T25" i="4" s="1"/>
  <c r="V24" i="4" a="1"/>
  <c r="V24" i="4" s="1"/>
  <c r="U24" i="4" a="1"/>
  <c r="U24" i="4" s="1"/>
  <c r="T24" i="4" a="1"/>
  <c r="T24" i="4" s="1"/>
  <c r="V23" i="4" a="1"/>
  <c r="V23" i="4" s="1"/>
  <c r="U23" i="4" a="1"/>
  <c r="U23" i="4" s="1"/>
  <c r="T23" i="4" a="1"/>
  <c r="T23" i="4" s="1"/>
  <c r="V22" i="4" a="1"/>
  <c r="V22" i="4" s="1"/>
  <c r="U22" i="4" a="1"/>
  <c r="U22" i="4" s="1"/>
  <c r="T22" i="4" a="1"/>
  <c r="T22" i="4" s="1"/>
  <c r="V21" i="4" a="1"/>
  <c r="V21" i="4" s="1"/>
  <c r="U21" i="4" a="1"/>
  <c r="U21" i="4" s="1"/>
  <c r="T21" i="4" a="1"/>
  <c r="T21" i="4" s="1"/>
  <c r="V20" i="4" a="1"/>
  <c r="V20" i="4" s="1"/>
  <c r="U20" i="4" a="1"/>
  <c r="U20" i="4" s="1"/>
  <c r="T20" i="4" a="1"/>
  <c r="T20" i="4" s="1"/>
  <c r="V19" i="4" a="1"/>
  <c r="V19" i="4" s="1"/>
  <c r="U19" i="4" a="1"/>
  <c r="U19" i="4" s="1"/>
  <c r="T19" i="4" a="1"/>
  <c r="T19" i="4" s="1"/>
  <c r="V18" i="4" a="1"/>
  <c r="V18" i="4" s="1"/>
  <c r="U18" i="4" a="1"/>
  <c r="U18" i="4" s="1"/>
  <c r="T18" i="4" a="1"/>
  <c r="T18" i="4" s="1"/>
  <c r="V17" i="4" a="1"/>
  <c r="V17" i="4" s="1"/>
  <c r="U17" i="4" a="1"/>
  <c r="U17" i="4" s="1"/>
  <c r="T17" i="4" a="1"/>
  <c r="T17" i="4" s="1"/>
  <c r="V16" i="4" a="1"/>
  <c r="V16" i="4" s="1"/>
  <c r="U16" i="4" a="1"/>
  <c r="U16" i="4" s="1"/>
  <c r="T16" i="4" a="1"/>
  <c r="T16" i="4" s="1"/>
  <c r="V15" i="4" a="1"/>
  <c r="V15" i="4" s="1"/>
  <c r="U15" i="4" a="1"/>
  <c r="U15" i="4" s="1"/>
  <c r="T15" i="4" a="1"/>
  <c r="T15" i="4" s="1"/>
  <c r="V14" i="4" a="1"/>
  <c r="V14" i="4" s="1"/>
  <c r="U14" i="4" a="1"/>
  <c r="U14" i="4" s="1"/>
  <c r="T14" i="4" a="1"/>
  <c r="T14" i="4" s="1"/>
  <c r="V13" i="4" a="1"/>
  <c r="V13" i="4" s="1"/>
  <c r="U13" i="4" a="1"/>
  <c r="U13" i="4" s="1"/>
  <c r="T13" i="4" a="1"/>
  <c r="T13" i="4" s="1"/>
  <c r="V12" i="4" a="1"/>
  <c r="V12" i="4" s="1"/>
  <c r="U12" i="4" a="1"/>
  <c r="U12" i="4" s="1"/>
  <c r="T12" i="4" a="1"/>
  <c r="T12" i="4" s="1"/>
  <c r="V11" i="4" a="1"/>
  <c r="V11" i="4" s="1"/>
  <c r="U11" i="4" a="1"/>
  <c r="U11" i="4" s="1"/>
  <c r="T11" i="4" a="1"/>
  <c r="T11" i="4" s="1"/>
  <c r="V10" i="4" a="1"/>
  <c r="V10" i="4" s="1"/>
  <c r="U10" i="4" a="1"/>
  <c r="U10" i="4" s="1"/>
  <c r="T10" i="4" a="1"/>
  <c r="T10" i="4" s="1"/>
  <c r="V9" i="4" a="1"/>
  <c r="V9" i="4" s="1"/>
  <c r="U9" i="4" a="1"/>
  <c r="U9" i="4" s="1"/>
  <c r="T9" i="4" a="1"/>
  <c r="T9" i="4" s="1"/>
  <c r="V8" i="4" a="1"/>
  <c r="V8" i="4" s="1"/>
  <c r="U8" i="4" a="1"/>
  <c r="U8" i="4" s="1"/>
  <c r="T8" i="4" a="1"/>
  <c r="T8" i="4" s="1"/>
  <c r="V7" i="4" a="1"/>
  <c r="V7" i="4" s="1"/>
  <c r="U7" i="4" a="1"/>
  <c r="U7" i="4" s="1"/>
  <c r="T7" i="4" a="1"/>
  <c r="T7" i="4" s="1"/>
  <c r="V6" i="4" a="1"/>
  <c r="V6" i="4" s="1"/>
  <c r="U6" i="4" a="1"/>
  <c r="U6" i="4" s="1"/>
  <c r="T6" i="4" a="1"/>
  <c r="T6" i="4" s="1"/>
  <c r="V5" i="4" a="1"/>
  <c r="V5" i="4" s="1"/>
  <c r="U5" i="4" a="1"/>
  <c r="U5" i="4" s="1"/>
  <c r="T5" i="4" a="1"/>
  <c r="T5" i="4" s="1"/>
  <c r="V4" i="4" a="1"/>
  <c r="V4" i="4" s="1"/>
  <c r="U4" i="4" a="1"/>
  <c r="U4" i="4" s="1"/>
  <c r="T4" i="4" a="1"/>
  <c r="T4" i="4" s="1"/>
  <c r="V3" i="4" a="1"/>
  <c r="V3" i="4" s="1"/>
  <c r="U3" i="4" a="1"/>
  <c r="U3" i="4" s="1"/>
  <c r="T3" i="4" a="1"/>
  <c r="T3" i="4" s="1"/>
  <c r="I208" i="5" l="1" a="1"/>
  <c r="I208" i="5" s="1"/>
  <c r="F38" i="2" a="1"/>
  <c r="F38" i="2" s="1"/>
  <c r="F81" i="5" a="1"/>
  <c r="F81" i="5" s="1"/>
  <c r="I194" i="5" a="1"/>
  <c r="I194" i="5" s="1"/>
  <c r="I251" i="5" a="1"/>
  <c r="I251" i="5" s="1"/>
  <c r="H134" i="5" a="1"/>
  <c r="H134" i="5" s="1"/>
  <c r="F229" i="5" a="1"/>
  <c r="F229" i="5" s="1"/>
  <c r="F180" i="5" a="1"/>
  <c r="F180" i="5" s="1"/>
  <c r="F124" i="5" a="1"/>
  <c r="F124" i="5" s="1"/>
  <c r="F47" i="5" a="1"/>
  <c r="F47" i="5" s="1"/>
  <c r="H239" i="5" a="1"/>
  <c r="H239" i="5" s="1"/>
  <c r="H162" i="5" a="1"/>
  <c r="H162" i="5" s="1"/>
  <c r="H110" i="5" a="1"/>
  <c r="H110" i="5" s="1"/>
  <c r="E37" i="2" a="1"/>
  <c r="E37" i="2" s="1"/>
  <c r="F246" i="5" a="1"/>
  <c r="F246" i="5" s="1"/>
  <c r="F216" i="5" a="1"/>
  <c r="F216" i="5" s="1"/>
  <c r="F173" i="5" a="1"/>
  <c r="F173" i="5" s="1"/>
  <c r="F121" i="5" a="1"/>
  <c r="F121" i="5" s="1"/>
  <c r="F74" i="5" a="1"/>
  <c r="F74" i="5" s="1"/>
  <c r="F35" i="5" a="1"/>
  <c r="F35" i="5" s="1"/>
  <c r="H250" i="5" a="1"/>
  <c r="H250" i="5" s="1"/>
  <c r="I234" i="5" a="1"/>
  <c r="I234" i="5" s="1"/>
  <c r="I214" i="5" a="1"/>
  <c r="I214" i="5" s="1"/>
  <c r="H204" i="5" a="1"/>
  <c r="H204" i="5" s="1"/>
  <c r="G186" i="5" a="1"/>
  <c r="G186" i="5" s="1"/>
  <c r="H154" i="5" a="1"/>
  <c r="H154" i="5" s="1"/>
  <c r="I131" i="5" a="1"/>
  <c r="I131" i="5" s="1"/>
  <c r="H82" i="5" a="1"/>
  <c r="H82" i="5" s="1"/>
  <c r="F40" i="2" a="1"/>
  <c r="F40" i="2" s="1"/>
  <c r="F241" i="5" a="1"/>
  <c r="F241" i="5" s="1"/>
  <c r="F195" i="5" a="1"/>
  <c r="F195" i="5" s="1"/>
  <c r="F161" i="5" a="1"/>
  <c r="F161" i="5" s="1"/>
  <c r="F112" i="5" a="1"/>
  <c r="F112" i="5" s="1"/>
  <c r="F69" i="5" a="1"/>
  <c r="F69" i="5" s="1"/>
  <c r="F29" i="5" a="1"/>
  <c r="F29" i="5" s="1"/>
  <c r="G229" i="5" a="1"/>
  <c r="G229" i="5" s="1"/>
  <c r="H213" i="5" a="1"/>
  <c r="H213" i="5" s="1"/>
  <c r="I199" i="5" a="1"/>
  <c r="I199" i="5" s="1"/>
  <c r="I174" i="5" a="1"/>
  <c r="I174" i="5" s="1"/>
  <c r="I143" i="5" a="1"/>
  <c r="I143" i="5" s="1"/>
  <c r="G122" i="5" a="1"/>
  <c r="G122" i="5" s="1"/>
  <c r="H43" i="5" a="1"/>
  <c r="H43" i="5" s="1"/>
  <c r="E39" i="2" a="1"/>
  <c r="E39" i="2" s="1"/>
  <c r="F234" i="5" a="1"/>
  <c r="F234" i="5" s="1"/>
  <c r="F192" i="5" a="1"/>
  <c r="F192" i="5" s="1"/>
  <c r="F144" i="5" a="1"/>
  <c r="F144" i="5" s="1"/>
  <c r="F96" i="5" a="1"/>
  <c r="F96" i="5" s="1"/>
  <c r="F18" i="5" a="1"/>
  <c r="F18" i="5" s="1"/>
  <c r="I245" i="5" a="1"/>
  <c r="I245" i="5" s="1"/>
  <c r="I222" i="5" a="1"/>
  <c r="I222" i="5" s="1"/>
  <c r="I198" i="5" a="1"/>
  <c r="I198" i="5" s="1"/>
  <c r="H113" i="5" a="1"/>
  <c r="H113" i="5" s="1"/>
  <c r="F49" i="5" a="1"/>
  <c r="F49" i="5" s="1"/>
  <c r="F58" i="5" a="1"/>
  <c r="F58" i="5" s="1"/>
  <c r="F79" i="5" a="1"/>
  <c r="F79" i="5" s="1"/>
  <c r="F83" i="5" a="1"/>
  <c r="F83" i="5" s="1"/>
  <c r="F93" i="5" a="1"/>
  <c r="F93" i="5" s="1"/>
  <c r="F106" i="5" a="1"/>
  <c r="F106" i="5" s="1"/>
  <c r="F132" i="5" a="1"/>
  <c r="F132" i="5" s="1"/>
  <c r="F147" i="5" a="1"/>
  <c r="F147" i="5" s="1"/>
  <c r="F164" i="5" a="1"/>
  <c r="F164" i="5" s="1"/>
  <c r="F189" i="5" a="1"/>
  <c r="F189" i="5" s="1"/>
  <c r="F202" i="5" a="1"/>
  <c r="F202" i="5" s="1"/>
  <c r="F220" i="5" a="1"/>
  <c r="F220" i="5" s="1"/>
  <c r="F16" i="5" a="1"/>
  <c r="F16" i="5" s="1"/>
  <c r="F27" i="5" a="1"/>
  <c r="F27" i="5" s="1"/>
  <c r="F33" i="5" a="1"/>
  <c r="F33" i="5" s="1"/>
  <c r="F39" i="5" a="1"/>
  <c r="F39" i="5" s="1"/>
  <c r="F54" i="5" a="1"/>
  <c r="F54" i="5" s="1"/>
  <c r="F72" i="5" a="1"/>
  <c r="F72" i="5" s="1"/>
  <c r="F80" i="5" a="1"/>
  <c r="F80" i="5" s="1"/>
  <c r="F84" i="5" a="1"/>
  <c r="F84" i="5" s="1"/>
  <c r="F94" i="5" a="1"/>
  <c r="F94" i="5" s="1"/>
  <c r="F103" i="5" a="1"/>
  <c r="F103" i="5" s="1"/>
  <c r="F108" i="5" a="1"/>
  <c r="F108" i="5" s="1"/>
  <c r="F117" i="5" a="1"/>
  <c r="F117" i="5" s="1"/>
  <c r="F123" i="5" a="1"/>
  <c r="F123" i="5" s="1"/>
  <c r="F135" i="5" a="1"/>
  <c r="F135" i="5" s="1"/>
  <c r="F158" i="5" a="1"/>
  <c r="F158" i="5" s="1"/>
  <c r="F194" i="5" a="1"/>
  <c r="F194" i="5" s="1"/>
  <c r="F205" i="5" a="1"/>
  <c r="F205" i="5" s="1"/>
  <c r="F214" i="5" a="1"/>
  <c r="F214" i="5" s="1"/>
  <c r="F225" i="5" a="1"/>
  <c r="F225" i="5" s="1"/>
  <c r="F232" i="5" a="1"/>
  <c r="F232" i="5" s="1"/>
  <c r="F239" i="5" a="1"/>
  <c r="F239" i="5" s="1"/>
  <c r="G10" i="5" a="1"/>
  <c r="G10" i="5" s="1"/>
  <c r="G15" i="5" a="1"/>
  <c r="G15" i="5" s="1"/>
  <c r="G19" i="5" a="1"/>
  <c r="G19" i="5" s="1"/>
  <c r="G34" i="5" a="1"/>
  <c r="G34" i="5" s="1"/>
  <c r="G35" i="5" a="1"/>
  <c r="G35" i="5" s="1"/>
  <c r="G36" i="5" a="1"/>
  <c r="G36" i="5" s="1"/>
  <c r="G55" i="5" a="1"/>
  <c r="G55" i="5" s="1"/>
  <c r="G58" i="5" a="1"/>
  <c r="G58" i="5" s="1"/>
  <c r="G59" i="5" a="1"/>
  <c r="G59" i="5" s="1"/>
  <c r="G90" i="5" a="1"/>
  <c r="G90" i="5" s="1"/>
  <c r="G100" i="5" a="1"/>
  <c r="G100" i="5" s="1"/>
  <c r="G5" i="5" a="1"/>
  <c r="G5" i="5" s="1"/>
  <c r="G6" i="5" a="1"/>
  <c r="G6" i="5" s="1"/>
  <c r="G14" i="5" a="1"/>
  <c r="G14" i="5" s="1"/>
  <c r="G18" i="5" a="1"/>
  <c r="G18" i="5" s="1"/>
  <c r="G28" i="5" a="1"/>
  <c r="G28" i="5" s="1"/>
  <c r="G39" i="5" a="1"/>
  <c r="G39" i="5" s="1"/>
  <c r="G44" i="5" a="1"/>
  <c r="G44" i="5" s="1"/>
  <c r="G52" i="5" a="1"/>
  <c r="G52" i="5" s="1"/>
  <c r="G61" i="5" a="1"/>
  <c r="G61" i="5" s="1"/>
  <c r="G73" i="5" a="1"/>
  <c r="G73" i="5" s="1"/>
  <c r="G80" i="5" a="1"/>
  <c r="G80" i="5" s="1"/>
  <c r="G84" i="5" a="1"/>
  <c r="G84" i="5" s="1"/>
  <c r="G106" i="5" a="1"/>
  <c r="G106" i="5" s="1"/>
  <c r="G22" i="5" a="1"/>
  <c r="G22" i="5" s="1"/>
  <c r="G26" i="5" a="1"/>
  <c r="G26" i="5" s="1"/>
  <c r="G27" i="5" a="1"/>
  <c r="G27" i="5" s="1"/>
  <c r="G31" i="5" a="1"/>
  <c r="G31" i="5" s="1"/>
  <c r="G37" i="5" a="1"/>
  <c r="G37" i="5" s="1"/>
  <c r="G43" i="5" a="1"/>
  <c r="G43" i="5" s="1"/>
  <c r="G50" i="5" a="1"/>
  <c r="G50" i="5" s="1"/>
  <c r="G51" i="5" a="1"/>
  <c r="G51" i="5" s="1"/>
  <c r="G57" i="5" a="1"/>
  <c r="G57" i="5" s="1"/>
  <c r="G72" i="5" a="1"/>
  <c r="G72" i="5" s="1"/>
  <c r="G82" i="5" a="1"/>
  <c r="G82" i="5" s="1"/>
  <c r="G88" i="5" a="1"/>
  <c r="G88" i="5" s="1"/>
  <c r="G92" i="5" a="1"/>
  <c r="G92" i="5" s="1"/>
  <c r="G98" i="5" a="1"/>
  <c r="G98" i="5" s="1"/>
  <c r="G99" i="5" a="1"/>
  <c r="G99" i="5" s="1"/>
  <c r="G108" i="5" a="1"/>
  <c r="G108" i="5" s="1"/>
  <c r="G25" i="5" a="1"/>
  <c r="G25" i="5" s="1"/>
  <c r="G30" i="5" a="1"/>
  <c r="G30" i="5" s="1"/>
  <c r="G49" i="5" a="1"/>
  <c r="G49" i="5" s="1"/>
  <c r="G63" i="5" a="1"/>
  <c r="G63" i="5" s="1"/>
  <c r="G112" i="5" a="1"/>
  <c r="G112" i="5" s="1"/>
  <c r="G126" i="5" a="1"/>
  <c r="G126" i="5" s="1"/>
  <c r="G133" i="5" a="1"/>
  <c r="G133" i="5" s="1"/>
  <c r="G135" i="5" a="1"/>
  <c r="G135" i="5" s="1"/>
  <c r="G142" i="5" a="1"/>
  <c r="G142" i="5" s="1"/>
  <c r="G143" i="5" a="1"/>
  <c r="G143" i="5" s="1"/>
  <c r="G155" i="5" a="1"/>
  <c r="G155" i="5" s="1"/>
  <c r="G163" i="5" a="1"/>
  <c r="G163" i="5" s="1"/>
  <c r="G179" i="5" a="1"/>
  <c r="G179" i="5" s="1"/>
  <c r="G190" i="5" a="1"/>
  <c r="G190" i="5" s="1"/>
  <c r="G193" i="5" a="1"/>
  <c r="G193" i="5" s="1"/>
  <c r="G64" i="5" a="1"/>
  <c r="G64" i="5" s="1"/>
  <c r="G69" i="5" a="1"/>
  <c r="G69" i="5" s="1"/>
  <c r="G116" i="5" a="1"/>
  <c r="G116" i="5" s="1"/>
  <c r="G120" i="5" a="1"/>
  <c r="G120" i="5" s="1"/>
  <c r="G129" i="5" a="1"/>
  <c r="G129" i="5" s="1"/>
  <c r="G130" i="5" a="1"/>
  <c r="G130" i="5" s="1"/>
  <c r="G131" i="5" a="1"/>
  <c r="G131" i="5" s="1"/>
  <c r="G140" i="5" a="1"/>
  <c r="G140" i="5" s="1"/>
  <c r="G158" i="5" a="1"/>
  <c r="G158" i="5" s="1"/>
  <c r="G174" i="5" a="1"/>
  <c r="G174" i="5" s="1"/>
  <c r="G189" i="5" a="1"/>
  <c r="G189" i="5" s="1"/>
  <c r="G192" i="5" a="1"/>
  <c r="G192" i="5" s="1"/>
  <c r="G47" i="5" a="1"/>
  <c r="G47" i="5" s="1"/>
  <c r="G56" i="5" a="1"/>
  <c r="G56" i="5" s="1"/>
  <c r="G107" i="5" a="1"/>
  <c r="G107" i="5" s="1"/>
  <c r="G138" i="5" a="1"/>
  <c r="G138" i="5" s="1"/>
  <c r="G173" i="5" a="1"/>
  <c r="G173" i="5" s="1"/>
  <c r="G195" i="5" a="1"/>
  <c r="G195" i="5" s="1"/>
  <c r="G209" i="5" a="1"/>
  <c r="G209" i="5" s="1"/>
  <c r="G216" i="5" a="1"/>
  <c r="G216" i="5" s="1"/>
  <c r="G228" i="5" a="1"/>
  <c r="G228" i="5" s="1"/>
  <c r="G232" i="5" a="1"/>
  <c r="G232" i="5" s="1"/>
  <c r="G249" i="5" a="1"/>
  <c r="G249" i="5" s="1"/>
  <c r="G8" i="5" a="1"/>
  <c r="G8" i="5" s="1"/>
  <c r="G77" i="5" a="1"/>
  <c r="G77" i="5" s="1"/>
  <c r="G87" i="5" a="1"/>
  <c r="G87" i="5" s="1"/>
  <c r="G97" i="5" a="1"/>
  <c r="G97" i="5" s="1"/>
  <c r="G115" i="5" a="1"/>
  <c r="G115" i="5" s="1"/>
  <c r="G118" i="5" a="1"/>
  <c r="G118" i="5" s="1"/>
  <c r="G123" i="5" a="1"/>
  <c r="G123" i="5" s="1"/>
  <c r="G145" i="5" a="1"/>
  <c r="G145" i="5" s="1"/>
  <c r="G151" i="5" a="1"/>
  <c r="G151" i="5" s="1"/>
  <c r="G176" i="5" a="1"/>
  <c r="G176" i="5" s="1"/>
  <c r="G198" i="5" a="1"/>
  <c r="G198" i="5" s="1"/>
  <c r="G214" i="5" a="1"/>
  <c r="G214" i="5" s="1"/>
  <c r="G215" i="5" a="1"/>
  <c r="G215" i="5" s="1"/>
  <c r="G224" i="5" a="1"/>
  <c r="G224" i="5" s="1"/>
  <c r="G227" i="5" a="1"/>
  <c r="G227" i="5" s="1"/>
  <c r="G231" i="5" a="1"/>
  <c r="G231" i="5" s="1"/>
  <c r="G245" i="5" a="1"/>
  <c r="G245" i="5" s="1"/>
  <c r="G12" i="5" a="1"/>
  <c r="G12" i="5" s="1"/>
  <c r="G42" i="5" a="1"/>
  <c r="G42" i="5" s="1"/>
  <c r="G81" i="5" a="1"/>
  <c r="G81" i="5" s="1"/>
  <c r="G113" i="5" a="1"/>
  <c r="G113" i="5" s="1"/>
  <c r="G127" i="5" a="1"/>
  <c r="G127" i="5" s="1"/>
  <c r="G137" i="5" a="1"/>
  <c r="G137" i="5" s="1"/>
  <c r="G139" i="5" a="1"/>
  <c r="G139" i="5" s="1"/>
  <c r="G157" i="5" a="1"/>
  <c r="G157" i="5" s="1"/>
  <c r="G172" i="5" a="1"/>
  <c r="G172" i="5" s="1"/>
  <c r="G177" i="5" a="1"/>
  <c r="G177" i="5" s="1"/>
  <c r="G180" i="5" a="1"/>
  <c r="G180" i="5" s="1"/>
  <c r="G191" i="5" a="1"/>
  <c r="G191" i="5" s="1"/>
  <c r="G197" i="5" a="1"/>
  <c r="G197" i="5" s="1"/>
  <c r="G221" i="5" a="1"/>
  <c r="G221" i="5" s="1"/>
  <c r="G226" i="5" a="1"/>
  <c r="G226" i="5" s="1"/>
  <c r="G242" i="5" a="1"/>
  <c r="G242" i="5" s="1"/>
  <c r="I15" i="5" a="1"/>
  <c r="I15" i="5" s="1"/>
  <c r="I91" i="5" a="1"/>
  <c r="I91" i="5" s="1"/>
  <c r="I45" i="5" a="1"/>
  <c r="I45" i="5" s="1"/>
  <c r="I48" i="5" a="1"/>
  <c r="I48" i="5" s="1"/>
  <c r="I139" i="5" a="1"/>
  <c r="I139" i="5" s="1"/>
  <c r="I118" i="5" a="1"/>
  <c r="I118" i="5" s="1"/>
  <c r="I171" i="5" a="1"/>
  <c r="I171" i="5" s="1"/>
  <c r="I172" i="5" a="1"/>
  <c r="I172" i="5" s="1"/>
  <c r="I213" i="5" a="1"/>
  <c r="I213" i="5" s="1"/>
  <c r="I223" i="5" a="1"/>
  <c r="I223" i="5" s="1"/>
  <c r="I211" i="5" a="1"/>
  <c r="I211" i="5" s="1"/>
  <c r="I212" i="5" a="1"/>
  <c r="I212" i="5" s="1"/>
  <c r="E36" i="2" a="1"/>
  <c r="E36" i="2" s="1"/>
  <c r="F207" i="5" a="1"/>
  <c r="F207" i="5" s="1"/>
  <c r="F151" i="5" a="1"/>
  <c r="F151" i="5" s="1"/>
  <c r="F137" i="5" a="1"/>
  <c r="F137" i="5" s="1"/>
  <c r="F105" i="5" a="1"/>
  <c r="F105" i="5" s="1"/>
  <c r="F90" i="5" a="1"/>
  <c r="F90" i="5" s="1"/>
  <c r="F63" i="5" a="1"/>
  <c r="F63" i="5" s="1"/>
  <c r="F10" i="5" a="1"/>
  <c r="F10" i="5" s="1"/>
  <c r="G233" i="5" a="1"/>
  <c r="G233" i="5" s="1"/>
  <c r="G218" i="5" a="1"/>
  <c r="G218" i="5" s="1"/>
  <c r="G203" i="5" a="1"/>
  <c r="G203" i="5" s="1"/>
  <c r="G152" i="5" a="1"/>
  <c r="G152" i="5" s="1"/>
  <c r="G40" i="5" a="1"/>
  <c r="G40" i="5" s="1"/>
  <c r="G41" i="5" a="1"/>
  <c r="G41" i="5" s="1"/>
  <c r="G62" i="5" a="1"/>
  <c r="G62" i="5" s="1"/>
  <c r="G85" i="5" a="1"/>
  <c r="G85" i="5" s="1"/>
  <c r="G32" i="5" a="1"/>
  <c r="G32" i="5" s="1"/>
  <c r="G9" i="5" a="1"/>
  <c r="G9" i="5" s="1"/>
  <c r="G16" i="5" a="1"/>
  <c r="G16" i="5" s="1"/>
  <c r="G94" i="5" a="1"/>
  <c r="G94" i="5" s="1"/>
  <c r="G102" i="5" a="1"/>
  <c r="G102" i="5" s="1"/>
  <c r="G109" i="5" a="1"/>
  <c r="G109" i="5" s="1"/>
  <c r="G4" i="5" a="1"/>
  <c r="G4" i="5" s="1"/>
  <c r="G20" i="5" a="1"/>
  <c r="G20" i="5" s="1"/>
  <c r="G104" i="5" a="1"/>
  <c r="G104" i="5" s="1"/>
  <c r="G117" i="5" a="1"/>
  <c r="G117" i="5" s="1"/>
  <c r="G144" i="5" a="1"/>
  <c r="G144" i="5" s="1"/>
  <c r="G185" i="5" a="1"/>
  <c r="G185" i="5" s="1"/>
  <c r="G74" i="5" a="1"/>
  <c r="G74" i="5" s="1"/>
  <c r="G150" i="5" a="1"/>
  <c r="G150" i="5" s="1"/>
  <c r="G154" i="5" a="1"/>
  <c r="G154" i="5" s="1"/>
  <c r="G167" i="5" a="1"/>
  <c r="G167" i="5" s="1"/>
  <c r="G147" i="5" a="1"/>
  <c r="G147" i="5" s="1"/>
  <c r="G166" i="5" a="1"/>
  <c r="G166" i="5" s="1"/>
  <c r="G184" i="5" a="1"/>
  <c r="G184" i="5" s="1"/>
  <c r="G200" i="5" a="1"/>
  <c r="G200" i="5" s="1"/>
  <c r="G241" i="5" a="1"/>
  <c r="G241" i="5" s="1"/>
  <c r="G246" i="5" a="1"/>
  <c r="G246" i="5" s="1"/>
  <c r="G29" i="5" a="1"/>
  <c r="G29" i="5" s="1"/>
  <c r="G164" i="5" a="1"/>
  <c r="G164" i="5" s="1"/>
  <c r="G208" i="5" a="1"/>
  <c r="G208" i="5" s="1"/>
  <c r="G2" i="5" a="1"/>
  <c r="G2" i="5" s="1"/>
  <c r="G160" i="5" a="1"/>
  <c r="G160" i="5" s="1"/>
  <c r="G220" i="5" a="1"/>
  <c r="G220" i="5" s="1"/>
  <c r="G230" i="5" a="1"/>
  <c r="G230" i="5" s="1"/>
  <c r="G236" i="5" a="1"/>
  <c r="G236" i="5" s="1"/>
  <c r="I5" i="5" a="1"/>
  <c r="I5" i="5" s="1"/>
  <c r="I66" i="5" a="1"/>
  <c r="I66" i="5" s="1"/>
  <c r="I83" i="5" a="1"/>
  <c r="I83" i="5" s="1"/>
  <c r="I16" i="5" a="1"/>
  <c r="I16" i="5" s="1"/>
  <c r="I26" i="5" a="1"/>
  <c r="I26" i="5" s="1"/>
  <c r="I82" i="5" a="1"/>
  <c r="I82" i="5" s="1"/>
  <c r="I24" i="5" a="1"/>
  <c r="I24" i="5" s="1"/>
  <c r="I41" i="5" a="1"/>
  <c r="I41" i="5" s="1"/>
  <c r="I63" i="5" a="1"/>
  <c r="I63" i="5" s="1"/>
  <c r="I58" i="5" a="1"/>
  <c r="I58" i="5" s="1"/>
  <c r="I128" i="5" a="1"/>
  <c r="I128" i="5" s="1"/>
  <c r="I129" i="5" a="1"/>
  <c r="I129" i="5" s="1"/>
  <c r="I153" i="5" a="1"/>
  <c r="I153" i="5" s="1"/>
  <c r="I157" i="5" a="1"/>
  <c r="I157" i="5" s="1"/>
  <c r="I40" i="5" a="1"/>
  <c r="I40" i="5" s="1"/>
  <c r="I124" i="5" a="1"/>
  <c r="I124" i="5" s="1"/>
  <c r="I18" i="5" a="1"/>
  <c r="I18" i="5" s="1"/>
  <c r="I168" i="5" a="1"/>
  <c r="I168" i="5" s="1"/>
  <c r="I189" i="5" a="1"/>
  <c r="I189" i="5" s="1"/>
  <c r="I240" i="5" a="1"/>
  <c r="I240" i="5" s="1"/>
  <c r="H4" i="5" a="1"/>
  <c r="H4" i="5" s="1"/>
  <c r="H12" i="5" a="1"/>
  <c r="H12" i="5" s="1"/>
  <c r="H16" i="5" a="1"/>
  <c r="H16" i="5" s="1"/>
  <c r="H20" i="5" a="1"/>
  <c r="H20" i="5" s="1"/>
  <c r="H25" i="5" a="1"/>
  <c r="H25" i="5" s="1"/>
  <c r="H29" i="5" a="1"/>
  <c r="H29" i="5" s="1"/>
  <c r="H38" i="5" a="1"/>
  <c r="H38" i="5" s="1"/>
  <c r="H42" i="5" a="1"/>
  <c r="H42" i="5" s="1"/>
  <c r="H49" i="5" a="1"/>
  <c r="H49" i="5" s="1"/>
  <c r="H74" i="5" a="1"/>
  <c r="H74" i="5" s="1"/>
  <c r="H81" i="5" a="1"/>
  <c r="H81" i="5" s="1"/>
  <c r="H104" i="5" a="1"/>
  <c r="H104" i="5" s="1"/>
  <c r="H105" i="5" a="1"/>
  <c r="H105" i="5" s="1"/>
  <c r="H107" i="5" a="1"/>
  <c r="H107" i="5" s="1"/>
  <c r="H3" i="5" a="1"/>
  <c r="H3" i="5" s="1"/>
  <c r="H8" i="5" a="1"/>
  <c r="H8" i="5" s="1"/>
  <c r="H11" i="5" a="1"/>
  <c r="H11" i="5" s="1"/>
  <c r="H19" i="5" a="1"/>
  <c r="H19" i="5" s="1"/>
  <c r="H30" i="5" a="1"/>
  <c r="H30" i="5" s="1"/>
  <c r="H35" i="5" a="1"/>
  <c r="H35" i="5" s="1"/>
  <c r="H41" i="5" a="1"/>
  <c r="H41" i="5" s="1"/>
  <c r="H46" i="5" a="1"/>
  <c r="H46" i="5" s="1"/>
  <c r="H55" i="5" a="1"/>
  <c r="H55" i="5" s="1"/>
  <c r="H62" i="5" a="1"/>
  <c r="H62" i="5" s="1"/>
  <c r="H69" i="5" a="1"/>
  <c r="H69" i="5" s="1"/>
  <c r="H97" i="5" a="1"/>
  <c r="H97" i="5" s="1"/>
  <c r="H100" i="5" a="1"/>
  <c r="H100" i="5" s="1"/>
  <c r="H101" i="5" a="1"/>
  <c r="H101" i="5" s="1"/>
  <c r="H5" i="5" a="1"/>
  <c r="H5" i="5" s="1"/>
  <c r="H28" i="5" a="1"/>
  <c r="H28" i="5" s="1"/>
  <c r="H39" i="5" a="1"/>
  <c r="H39" i="5" s="1"/>
  <c r="H40" i="5" a="1"/>
  <c r="H40" i="5" s="1"/>
  <c r="H66" i="5" a="1"/>
  <c r="H66" i="5" s="1"/>
  <c r="H84" i="5" a="1"/>
  <c r="H84" i="5" s="1"/>
  <c r="H85" i="5" a="1"/>
  <c r="H85" i="5" s="1"/>
  <c r="H103" i="5" a="1"/>
  <c r="H103" i="5" s="1"/>
  <c r="H9" i="5" a="1"/>
  <c r="H9" i="5" s="1"/>
  <c r="H14" i="5" a="1"/>
  <c r="H14" i="5" s="1"/>
  <c r="H78" i="5" a="1"/>
  <c r="H78" i="5" s="1"/>
  <c r="H115" i="5" a="1"/>
  <c r="H115" i="5" s="1"/>
  <c r="H136" i="5" a="1"/>
  <c r="H136" i="5" s="1"/>
  <c r="H145" i="5" a="1"/>
  <c r="H145" i="5" s="1"/>
  <c r="H152" i="5" a="1"/>
  <c r="H152" i="5" s="1"/>
  <c r="H21" i="5" a="1"/>
  <c r="H21" i="5" s="1"/>
  <c r="H31" i="5" a="1"/>
  <c r="H31" i="5" s="1"/>
  <c r="H94" i="5" a="1"/>
  <c r="H94" i="5" s="1"/>
  <c r="H142" i="5" a="1"/>
  <c r="H142" i="5" s="1"/>
  <c r="H143" i="5" a="1"/>
  <c r="H143" i="5" s="1"/>
  <c r="H144" i="5" a="1"/>
  <c r="H144" i="5" s="1"/>
  <c r="H164" i="5" a="1"/>
  <c r="H164" i="5" s="1"/>
  <c r="H170" i="5" a="1"/>
  <c r="H170" i="5" s="1"/>
  <c r="H175" i="5" a="1"/>
  <c r="H175" i="5" s="1"/>
  <c r="H179" i="5" a="1"/>
  <c r="H179" i="5" s="1"/>
  <c r="H185" i="5" a="1"/>
  <c r="H185" i="5" s="1"/>
  <c r="H190" i="5" a="1"/>
  <c r="H190" i="5" s="1"/>
  <c r="H27" i="5" a="1"/>
  <c r="H27" i="5" s="1"/>
  <c r="H37" i="5" a="1"/>
  <c r="H37" i="5" s="1"/>
  <c r="H75" i="5" a="1"/>
  <c r="H75" i="5" s="1"/>
  <c r="H120" i="5" a="1"/>
  <c r="H120" i="5" s="1"/>
  <c r="H132" i="5" a="1"/>
  <c r="H132" i="5" s="1"/>
  <c r="H150" i="5" a="1"/>
  <c r="H150" i="5" s="1"/>
  <c r="H153" i="5" a="1"/>
  <c r="H153" i="5" s="1"/>
  <c r="H158" i="5" a="1"/>
  <c r="H158" i="5" s="1"/>
  <c r="H168" i="5" a="1"/>
  <c r="H168" i="5" s="1"/>
  <c r="H189" i="5" a="1"/>
  <c r="H189" i="5" s="1"/>
  <c r="H201" i="5" a="1"/>
  <c r="H201" i="5" s="1"/>
  <c r="H203" i="5" a="1"/>
  <c r="H203" i="5" s="1"/>
  <c r="H206" i="5" a="1"/>
  <c r="H206" i="5" s="1"/>
  <c r="H211" i="5" a="1"/>
  <c r="H211" i="5" s="1"/>
  <c r="H217" i="5" a="1"/>
  <c r="H217" i="5" s="1"/>
  <c r="H219" i="5" a="1"/>
  <c r="H219" i="5" s="1"/>
  <c r="H220" i="5" a="1"/>
  <c r="H220" i="5" s="1"/>
  <c r="H226" i="5" a="1"/>
  <c r="H226" i="5" s="1"/>
  <c r="H230" i="5" a="1"/>
  <c r="H230" i="5" s="1"/>
  <c r="H233" i="5" a="1"/>
  <c r="H233" i="5" s="1"/>
  <c r="H2" i="5" a="1"/>
  <c r="H2" i="5" s="1"/>
  <c r="H57" i="5" a="1"/>
  <c r="H57" i="5" s="1"/>
  <c r="H130" i="5" a="1"/>
  <c r="H130" i="5" s="1"/>
  <c r="H140" i="5" a="1"/>
  <c r="H140" i="5" s="1"/>
  <c r="H147" i="5" a="1"/>
  <c r="H147" i="5" s="1"/>
  <c r="H173" i="5" a="1"/>
  <c r="H173" i="5" s="1"/>
  <c r="H184" i="5" a="1"/>
  <c r="H184" i="5" s="1"/>
  <c r="H195" i="5" a="1"/>
  <c r="H195" i="5" s="1"/>
  <c r="H199" i="5" a="1"/>
  <c r="H199" i="5" s="1"/>
  <c r="H200" i="5" a="1"/>
  <c r="H200" i="5" s="1"/>
  <c r="H202" i="5" a="1"/>
  <c r="H202" i="5" s="1"/>
  <c r="H209" i="5" a="1"/>
  <c r="H209" i="5" s="1"/>
  <c r="H216" i="5" a="1"/>
  <c r="H216" i="5" s="1"/>
  <c r="H218" i="5" a="1"/>
  <c r="H218" i="5" s="1"/>
  <c r="H235" i="5" a="1"/>
  <c r="H235" i="5" s="1"/>
  <c r="H241" i="5" a="1"/>
  <c r="H241" i="5" s="1"/>
  <c r="H246" i="5" a="1"/>
  <c r="H246" i="5" s="1"/>
  <c r="H32" i="5" a="1"/>
  <c r="H32" i="5" s="1"/>
  <c r="H51" i="5" a="1"/>
  <c r="H51" i="5" s="1"/>
  <c r="H116" i="5" a="1"/>
  <c r="H116" i="5" s="1"/>
  <c r="H129" i="5" a="1"/>
  <c r="H129" i="5" s="1"/>
  <c r="H167" i="5" a="1"/>
  <c r="H167" i="5" s="1"/>
  <c r="H193" i="5" a="1"/>
  <c r="H193" i="5" s="1"/>
  <c r="H194" i="5" a="1"/>
  <c r="H194" i="5" s="1"/>
  <c r="H208" i="5" a="1"/>
  <c r="H208" i="5" s="1"/>
  <c r="H214" i="5" a="1"/>
  <c r="H214" i="5" s="1"/>
  <c r="H222" i="5" a="1"/>
  <c r="H222" i="5" s="1"/>
  <c r="H224" i="5" a="1"/>
  <c r="H224" i="5" s="1"/>
  <c r="H227" i="5" a="1"/>
  <c r="H227" i="5" s="1"/>
  <c r="H228" i="5" a="1"/>
  <c r="H228" i="5" s="1"/>
  <c r="H234" i="5" a="1"/>
  <c r="H234" i="5" s="1"/>
  <c r="H245" i="5" a="1"/>
  <c r="H245" i="5" s="1"/>
  <c r="H248" i="5" a="1"/>
  <c r="H248" i="5" s="1"/>
  <c r="G3" i="5" a="1"/>
  <c r="G3" i="5" s="1"/>
  <c r="G7" i="5" a="1"/>
  <c r="G7" i="5" s="1"/>
  <c r="G11" i="5" a="1"/>
  <c r="G11" i="5" s="1"/>
  <c r="G53" i="5" a="1"/>
  <c r="G53" i="5" s="1"/>
  <c r="G54" i="5" a="1"/>
  <c r="G54" i="5" s="1"/>
  <c r="G60" i="5" a="1"/>
  <c r="G60" i="5" s="1"/>
  <c r="G68" i="5" a="1"/>
  <c r="G68" i="5" s="1"/>
  <c r="G76" i="5" a="1"/>
  <c r="G76" i="5" s="1"/>
  <c r="G86" i="5" a="1"/>
  <c r="G86" i="5" s="1"/>
  <c r="G95" i="5" a="1"/>
  <c r="G95" i="5" s="1"/>
  <c r="G101" i="5" a="1"/>
  <c r="G101" i="5" s="1"/>
  <c r="G103" i="5" a="1"/>
  <c r="G103" i="5" s="1"/>
  <c r="G13" i="5" a="1"/>
  <c r="G13" i="5" s="1"/>
  <c r="G23" i="5" a="1"/>
  <c r="G23" i="5" s="1"/>
  <c r="G33" i="5" a="1"/>
  <c r="G33" i="5" s="1"/>
  <c r="G66" i="5" a="1"/>
  <c r="G66" i="5" s="1"/>
  <c r="G67" i="5" a="1"/>
  <c r="G67" i="5" s="1"/>
  <c r="G79" i="5" a="1"/>
  <c r="G79" i="5" s="1"/>
  <c r="G89" i="5" a="1"/>
  <c r="G89" i="5" s="1"/>
  <c r="G17" i="5" a="1"/>
  <c r="G17" i="5" s="1"/>
  <c r="G21" i="5" a="1"/>
  <c r="G21" i="5" s="1"/>
  <c r="G38" i="5" a="1"/>
  <c r="G38" i="5" s="1"/>
  <c r="G65" i="5" a="1"/>
  <c r="G65" i="5" s="1"/>
  <c r="G71" i="5" a="1"/>
  <c r="G71" i="5" s="1"/>
  <c r="G75" i="5" a="1"/>
  <c r="G75" i="5" s="1"/>
  <c r="G78" i="5" a="1"/>
  <c r="G78" i="5" s="1"/>
  <c r="G83" i="5" a="1"/>
  <c r="G83" i="5" s="1"/>
  <c r="G93" i="5" a="1"/>
  <c r="G93" i="5" s="1"/>
  <c r="G105" i="5" a="1"/>
  <c r="G105" i="5" s="1"/>
  <c r="G45" i="5" a="1"/>
  <c r="G45" i="5" s="1"/>
  <c r="G114" i="5" a="1"/>
  <c r="G114" i="5" s="1"/>
  <c r="G132" i="5" a="1"/>
  <c r="G132" i="5" s="1"/>
  <c r="G148" i="5" a="1"/>
  <c r="G148" i="5" s="1"/>
  <c r="G169" i="5" a="1"/>
  <c r="G169" i="5" s="1"/>
  <c r="G175" i="5" a="1"/>
  <c r="G175" i="5" s="1"/>
  <c r="G182" i="5" a="1"/>
  <c r="G182" i="5" s="1"/>
  <c r="G111" i="5" a="1"/>
  <c r="G111" i="5" s="1"/>
  <c r="G141" i="5" a="1"/>
  <c r="G141" i="5" s="1"/>
  <c r="G153" i="5" a="1"/>
  <c r="G153" i="5" s="1"/>
  <c r="G161" i="5" a="1"/>
  <c r="G161" i="5" s="1"/>
  <c r="G162" i="5" a="1"/>
  <c r="G162" i="5" s="1"/>
  <c r="G168" i="5" a="1"/>
  <c r="G168" i="5" s="1"/>
  <c r="G125" i="5" a="1"/>
  <c r="G125" i="5" s="1"/>
  <c r="G128" i="5" a="1"/>
  <c r="G128" i="5" s="1"/>
  <c r="G156" i="5" a="1"/>
  <c r="G156" i="5" s="1"/>
  <c r="G181" i="5" a="1"/>
  <c r="G181" i="5" s="1"/>
  <c r="G194" i="5" a="1"/>
  <c r="G194" i="5" s="1"/>
  <c r="G199" i="5" a="1"/>
  <c r="G199" i="5" s="1"/>
  <c r="G205" i="5" a="1"/>
  <c r="G205" i="5" s="1"/>
  <c r="G235" i="5" a="1"/>
  <c r="G235" i="5" s="1"/>
  <c r="G243" i="5" a="1"/>
  <c r="G243" i="5" s="1"/>
  <c r="G251" i="5" a="1"/>
  <c r="G251" i="5" s="1"/>
  <c r="G48" i="5" a="1"/>
  <c r="G48" i="5" s="1"/>
  <c r="G121" i="5" a="1"/>
  <c r="G121" i="5" s="1"/>
  <c r="G136" i="5" a="1"/>
  <c r="G136" i="5" s="1"/>
  <c r="G159" i="5" a="1"/>
  <c r="G159" i="5" s="1"/>
  <c r="G171" i="5" a="1"/>
  <c r="G171" i="5" s="1"/>
  <c r="G187" i="5" a="1"/>
  <c r="G187" i="5" s="1"/>
  <c r="G204" i="5" a="1"/>
  <c r="G204" i="5" s="1"/>
  <c r="G207" i="5" a="1"/>
  <c r="G207" i="5" s="1"/>
  <c r="G222" i="5" a="1"/>
  <c r="G222" i="5" s="1"/>
  <c r="G223" i="5" a="1"/>
  <c r="G223" i="5" s="1"/>
  <c r="G234" i="5" a="1"/>
  <c r="G234" i="5" s="1"/>
  <c r="G237" i="5" a="1"/>
  <c r="G237" i="5" s="1"/>
  <c r="G240" i="5" a="1"/>
  <c r="G240" i="5" s="1"/>
  <c r="G248" i="5" a="1"/>
  <c r="G248" i="5" s="1"/>
  <c r="G91" i="5" a="1"/>
  <c r="G91" i="5" s="1"/>
  <c r="G110" i="5" a="1"/>
  <c r="G110" i="5" s="1"/>
  <c r="G119" i="5" a="1"/>
  <c r="G119" i="5" s="1"/>
  <c r="G124" i="5" a="1"/>
  <c r="G124" i="5" s="1"/>
  <c r="G134" i="5" a="1"/>
  <c r="G134" i="5" s="1"/>
  <c r="G188" i="5" a="1"/>
  <c r="G188" i="5" s="1"/>
  <c r="G212" i="5" a="1"/>
  <c r="G212" i="5" s="1"/>
  <c r="G213" i="5" a="1"/>
  <c r="G213" i="5" s="1"/>
  <c r="G239" i="5" a="1"/>
  <c r="G239" i="5" s="1"/>
  <c r="G244" i="5" a="1"/>
  <c r="G244" i="5" s="1"/>
  <c r="G247" i="5" a="1"/>
  <c r="G247" i="5" s="1"/>
  <c r="I17" i="5" a="1"/>
  <c r="I17" i="5" s="1"/>
  <c r="I31" i="5" a="1"/>
  <c r="I31" i="5" s="1"/>
  <c r="I32" i="5" a="1"/>
  <c r="I32" i="5" s="1"/>
  <c r="I50" i="5" a="1"/>
  <c r="I50" i="5" s="1"/>
  <c r="I60" i="5" a="1"/>
  <c r="I60" i="5" s="1"/>
  <c r="I78" i="5" a="1"/>
  <c r="I78" i="5" s="1"/>
  <c r="I79" i="5" a="1"/>
  <c r="I79" i="5" s="1"/>
  <c r="I88" i="5" a="1"/>
  <c r="I88" i="5" s="1"/>
  <c r="I21" i="5" a="1"/>
  <c r="I21" i="5" s="1"/>
  <c r="I25" i="5" a="1"/>
  <c r="I25" i="5" s="1"/>
  <c r="I37" i="5" a="1"/>
  <c r="I37" i="5" s="1"/>
  <c r="I42" i="5" a="1"/>
  <c r="I42" i="5" s="1"/>
  <c r="I49" i="5" a="1"/>
  <c r="I49" i="5" s="1"/>
  <c r="I64" i="5" a="1"/>
  <c r="I64" i="5" s="1"/>
  <c r="I71" i="5" a="1"/>
  <c r="I71" i="5" s="1"/>
  <c r="I81" i="5" a="1"/>
  <c r="I81" i="5" s="1"/>
  <c r="I92" i="5" a="1"/>
  <c r="I92" i="5" s="1"/>
  <c r="I93" i="5" a="1"/>
  <c r="I93" i="5" s="1"/>
  <c r="I104" i="5" a="1"/>
  <c r="I104" i="5" s="1"/>
  <c r="I107" i="5" a="1"/>
  <c r="I107" i="5" s="1"/>
  <c r="I108" i="5" a="1"/>
  <c r="I108" i="5" s="1"/>
  <c r="I3" i="5" a="1"/>
  <c r="I3" i="5" s="1"/>
  <c r="I7" i="5" a="1"/>
  <c r="I7" i="5" s="1"/>
  <c r="I46" i="5" a="1"/>
  <c r="I46" i="5" s="1"/>
  <c r="I47" i="5" a="1"/>
  <c r="I47" i="5" s="1"/>
  <c r="I62" i="5" a="1"/>
  <c r="I62" i="5" s="1"/>
  <c r="I69" i="5" a="1"/>
  <c r="I69" i="5" s="1"/>
  <c r="I34" i="5" a="1"/>
  <c r="I34" i="5" s="1"/>
  <c r="I39" i="5" a="1"/>
  <c r="I39" i="5" s="1"/>
  <c r="I53" i="5" a="1"/>
  <c r="I53" i="5" s="1"/>
  <c r="I130" i="5" a="1"/>
  <c r="I130" i="5" s="1"/>
  <c r="I140" i="5" a="1"/>
  <c r="I140" i="5" s="1"/>
  <c r="I160" i="5" a="1"/>
  <c r="I160" i="5" s="1"/>
  <c r="I161" i="5" a="1"/>
  <c r="I161" i="5" s="1"/>
  <c r="I167" i="5" a="1"/>
  <c r="I167" i="5" s="1"/>
  <c r="I173" i="5" a="1"/>
  <c r="I173" i="5" s="1"/>
  <c r="J173" i="5" s="1"/>
  <c r="P174" i="4" s="1"/>
  <c r="I35" i="5" a="1"/>
  <c r="I35" i="5" s="1"/>
  <c r="I59" i="5" a="1"/>
  <c r="I59" i="5" s="1"/>
  <c r="I123" i="5" a="1"/>
  <c r="I123" i="5" s="1"/>
  <c r="I127" i="5" a="1"/>
  <c r="I127" i="5" s="1"/>
  <c r="I136" i="5" a="1"/>
  <c r="I136" i="5" s="1"/>
  <c r="I137" i="5" a="1"/>
  <c r="I137" i="5" s="1"/>
  <c r="I138" i="5" a="1"/>
  <c r="I138" i="5" s="1"/>
  <c r="I146" i="5" a="1"/>
  <c r="I146" i="5" s="1"/>
  <c r="I156" i="5" a="1"/>
  <c r="I156" i="5" s="1"/>
  <c r="I176" i="5" a="1"/>
  <c r="I176" i="5" s="1"/>
  <c r="I85" i="5" a="1"/>
  <c r="I85" i="5" s="1"/>
  <c r="I114" i="5" a="1"/>
  <c r="I114" i="5" s="1"/>
  <c r="I117" i="5" a="1"/>
  <c r="I117" i="5" s="1"/>
  <c r="I122" i="5" a="1"/>
  <c r="I122" i="5" s="1"/>
  <c r="I142" i="5" a="1"/>
  <c r="I142" i="5" s="1"/>
  <c r="I144" i="5" a="1"/>
  <c r="I144" i="5" s="1"/>
  <c r="I170" i="5" a="1"/>
  <c r="I170" i="5" s="1"/>
  <c r="I186" i="5" a="1"/>
  <c r="I186" i="5" s="1"/>
  <c r="I197" i="5" a="1"/>
  <c r="I197" i="5" s="1"/>
  <c r="I221" i="5" a="1"/>
  <c r="I221" i="5" s="1"/>
  <c r="I236" i="5" a="1"/>
  <c r="I236" i="5" s="1"/>
  <c r="I239" i="5" a="1"/>
  <c r="I239" i="5" s="1"/>
  <c r="J239" i="5" s="1"/>
  <c r="P240" i="4" s="1"/>
  <c r="I244" i="5" a="1"/>
  <c r="I244" i="5" s="1"/>
  <c r="I247" i="5" a="1"/>
  <c r="I247" i="5" s="1"/>
  <c r="I132" i="5" a="1"/>
  <c r="I132" i="5" s="1"/>
  <c r="I192" i="5" a="1"/>
  <c r="I192" i="5" s="1"/>
  <c r="I219" i="5" a="1"/>
  <c r="I219" i="5" s="1"/>
  <c r="I238" i="5" a="1"/>
  <c r="I238" i="5" s="1"/>
  <c r="I100" i="5" a="1"/>
  <c r="I100" i="5" s="1"/>
  <c r="I151" i="5" a="1"/>
  <c r="I151" i="5" s="1"/>
  <c r="I164" i="5" a="1"/>
  <c r="I164" i="5" s="1"/>
  <c r="J164" i="5" s="1"/>
  <c r="P165" i="4" s="1"/>
  <c r="I195" i="5" a="1"/>
  <c r="I195" i="5" s="1"/>
  <c r="I200" i="5" a="1"/>
  <c r="I200" i="5" s="1"/>
  <c r="I201" i="5" a="1"/>
  <c r="I201" i="5" s="1"/>
  <c r="I202" i="5" a="1"/>
  <c r="I202" i="5" s="1"/>
  <c r="I205" i="5" a="1"/>
  <c r="I205" i="5" s="1"/>
  <c r="I216" i="5" a="1"/>
  <c r="I216" i="5" s="1"/>
  <c r="I218" i="5" a="1"/>
  <c r="I218" i="5" s="1"/>
  <c r="I232" i="5" a="1"/>
  <c r="I232" i="5" s="1"/>
  <c r="E40" i="2" a="1"/>
  <c r="E40" i="2" s="1"/>
  <c r="E35" i="2" a="1"/>
  <c r="E35" i="2" s="1"/>
  <c r="F251" i="5" a="1"/>
  <c r="F251" i="5" s="1"/>
  <c r="F240" i="5" a="1"/>
  <c r="F240" i="5" s="1"/>
  <c r="F227" i="5" a="1"/>
  <c r="F227" i="5" s="1"/>
  <c r="F206" i="5" a="1"/>
  <c r="F206" i="5" s="1"/>
  <c r="F191" i="5" a="1"/>
  <c r="F191" i="5" s="1"/>
  <c r="F170" i="5" a="1"/>
  <c r="F170" i="5" s="1"/>
  <c r="F149" i="5" a="1"/>
  <c r="F149" i="5" s="1"/>
  <c r="F136" i="5" a="1"/>
  <c r="F136" i="5" s="1"/>
  <c r="F120" i="5" a="1"/>
  <c r="F120" i="5" s="1"/>
  <c r="F104" i="5" a="1"/>
  <c r="F104" i="5" s="1"/>
  <c r="F86" i="5" a="1"/>
  <c r="F86" i="5" s="1"/>
  <c r="F73" i="5" a="1"/>
  <c r="F73" i="5" s="1"/>
  <c r="F43" i="5" a="1"/>
  <c r="F43" i="5" s="1"/>
  <c r="F28" i="5" a="1"/>
  <c r="F28" i="5" s="1"/>
  <c r="F8" i="5" a="1"/>
  <c r="F8" i="5" s="1"/>
  <c r="G250" i="5" a="1"/>
  <c r="G250" i="5" s="1"/>
  <c r="H244" i="5" a="1"/>
  <c r="H244" i="5" s="1"/>
  <c r="G238" i="5" a="1"/>
  <c r="G238" i="5" s="1"/>
  <c r="I231" i="5" a="1"/>
  <c r="I231" i="5" s="1"/>
  <c r="H221" i="5" a="1"/>
  <c r="H221" i="5" s="1"/>
  <c r="G217" i="5" a="1"/>
  <c r="G217" i="5" s="1"/>
  <c r="G202" i="5" a="1"/>
  <c r="G202" i="5" s="1"/>
  <c r="H197" i="5" a="1"/>
  <c r="H197" i="5" s="1"/>
  <c r="H191" i="5" a="1"/>
  <c r="H191" i="5" s="1"/>
  <c r="G170" i="5" a="1"/>
  <c r="G170" i="5" s="1"/>
  <c r="H160" i="5" a="1"/>
  <c r="H160" i="5" s="1"/>
  <c r="G149" i="5" a="1"/>
  <c r="G149" i="5" s="1"/>
  <c r="H139" i="5" a="1"/>
  <c r="H139" i="5" s="1"/>
  <c r="H119" i="5" a="1"/>
  <c r="H119" i="5" s="1"/>
  <c r="H61" i="5" a="1"/>
  <c r="H61" i="5" s="1"/>
  <c r="G24" i="5" a="1"/>
  <c r="G24" i="5" s="1"/>
  <c r="J194" i="5"/>
  <c r="P195" i="4" s="1"/>
  <c r="F23" i="5" a="1"/>
  <c r="F23" i="5" s="1"/>
  <c r="F31" i="5" a="1"/>
  <c r="F31" i="5" s="1"/>
  <c r="F37" i="5" a="1"/>
  <c r="F37" i="5" s="1"/>
  <c r="F66" i="5" a="1"/>
  <c r="F66" i="5" s="1"/>
  <c r="F71" i="5" a="1"/>
  <c r="F71" i="5" s="1"/>
  <c r="F102" i="5" a="1"/>
  <c r="F102" i="5" s="1"/>
  <c r="F116" i="5" a="1"/>
  <c r="F116" i="5" s="1"/>
  <c r="F122" i="5" a="1"/>
  <c r="F122" i="5" s="1"/>
  <c r="F142" i="5" a="1"/>
  <c r="F142" i="5" s="1"/>
  <c r="F154" i="5" a="1"/>
  <c r="F154" i="5" s="1"/>
  <c r="F174" i="5" a="1"/>
  <c r="F174" i="5" s="1"/>
  <c r="F193" i="5" a="1"/>
  <c r="F193" i="5" s="1"/>
  <c r="F208" i="5" a="1"/>
  <c r="F208" i="5" s="1"/>
  <c r="J208" i="5" s="1"/>
  <c r="P209" i="4" s="1"/>
  <c r="F231" i="5" a="1"/>
  <c r="F231" i="5" s="1"/>
  <c r="F238" i="5" a="1"/>
  <c r="F238" i="5" s="1"/>
  <c r="F242" i="5" a="1"/>
  <c r="F242" i="5" s="1"/>
  <c r="F249" i="5" a="1"/>
  <c r="F249" i="5" s="1"/>
  <c r="F59" i="5" a="1"/>
  <c r="F59" i="5" s="1"/>
  <c r="F67" i="5" a="1"/>
  <c r="F67" i="5" s="1"/>
  <c r="F143" i="5" a="1"/>
  <c r="F143" i="5" s="1"/>
  <c r="J143" i="5" s="1"/>
  <c r="P144" i="4" s="1"/>
  <c r="F148" i="5" a="1"/>
  <c r="F148" i="5" s="1"/>
  <c r="F169" i="5" a="1"/>
  <c r="F169" i="5" s="1"/>
  <c r="F178" i="5" a="1"/>
  <c r="F178" i="5" s="1"/>
  <c r="F190" i="5" a="1"/>
  <c r="F190" i="5" s="1"/>
  <c r="F245" i="5" a="1"/>
  <c r="F245" i="5" s="1"/>
  <c r="J245" i="5" s="1"/>
  <c r="P246" i="4" s="1"/>
  <c r="F250" i="5" a="1"/>
  <c r="F250" i="5" s="1"/>
  <c r="H22" i="5" a="1"/>
  <c r="H22" i="5" s="1"/>
  <c r="H26" i="5" a="1"/>
  <c r="H26" i="5" s="1"/>
  <c r="H45" i="5" a="1"/>
  <c r="H45" i="5" s="1"/>
  <c r="H47" i="5" a="1"/>
  <c r="H47" i="5" s="1"/>
  <c r="H64" i="5" a="1"/>
  <c r="H64" i="5" s="1"/>
  <c r="H70" i="5" a="1"/>
  <c r="H70" i="5" s="1"/>
  <c r="H71" i="5" a="1"/>
  <c r="H71" i="5" s="1"/>
  <c r="H91" i="5" a="1"/>
  <c r="H91" i="5" s="1"/>
  <c r="H93" i="5" a="1"/>
  <c r="H93" i="5" s="1"/>
  <c r="H7" i="5" a="1"/>
  <c r="H7" i="5" s="1"/>
  <c r="H10" i="5" a="1"/>
  <c r="H10" i="5" s="1"/>
  <c r="H15" i="5" a="1"/>
  <c r="H15" i="5" s="1"/>
  <c r="H24" i="5" a="1"/>
  <c r="H24" i="5" s="1"/>
  <c r="H36" i="5" a="1"/>
  <c r="H36" i="5" s="1"/>
  <c r="H48" i="5" a="1"/>
  <c r="H48" i="5" s="1"/>
  <c r="H53" i="5" a="1"/>
  <c r="H53" i="5" s="1"/>
  <c r="H56" i="5" a="1"/>
  <c r="H56" i="5" s="1"/>
  <c r="H59" i="5" a="1"/>
  <c r="H59" i="5" s="1"/>
  <c r="H63" i="5" a="1"/>
  <c r="H63" i="5" s="1"/>
  <c r="H68" i="5" a="1"/>
  <c r="H68" i="5" s="1"/>
  <c r="H76" i="5" a="1"/>
  <c r="H76" i="5" s="1"/>
  <c r="H77" i="5" a="1"/>
  <c r="H77" i="5" s="1"/>
  <c r="H86" i="5" a="1"/>
  <c r="H86" i="5" s="1"/>
  <c r="H87" i="5" a="1"/>
  <c r="H87" i="5" s="1"/>
  <c r="H90" i="5" a="1"/>
  <c r="H90" i="5" s="1"/>
  <c r="H96" i="5" a="1"/>
  <c r="H96" i="5" s="1"/>
  <c r="H13" i="5" a="1"/>
  <c r="H13" i="5" s="1"/>
  <c r="H18" i="5" a="1"/>
  <c r="H18" i="5" s="1"/>
  <c r="H23" i="5" a="1"/>
  <c r="H23" i="5" s="1"/>
  <c r="H33" i="5" a="1"/>
  <c r="H33" i="5" s="1"/>
  <c r="H34" i="5" a="1"/>
  <c r="H34" i="5" s="1"/>
  <c r="H44" i="5" a="1"/>
  <c r="H44" i="5" s="1"/>
  <c r="H52" i="5" a="1"/>
  <c r="H52" i="5" s="1"/>
  <c r="H54" i="5" a="1"/>
  <c r="H54" i="5" s="1"/>
  <c r="H58" i="5" a="1"/>
  <c r="H58" i="5" s="1"/>
  <c r="H60" i="5" a="1"/>
  <c r="H60" i="5" s="1"/>
  <c r="H67" i="5" a="1"/>
  <c r="H67" i="5" s="1"/>
  <c r="H73" i="5" a="1"/>
  <c r="H73" i="5" s="1"/>
  <c r="H80" i="5" a="1"/>
  <c r="H80" i="5" s="1"/>
  <c r="H95" i="5" a="1"/>
  <c r="H95" i="5" s="1"/>
  <c r="H106" i="5" a="1"/>
  <c r="H106" i="5" s="1"/>
  <c r="H72" i="5" a="1"/>
  <c r="H72" i="5" s="1"/>
  <c r="H83" i="5" a="1"/>
  <c r="H83" i="5" s="1"/>
  <c r="H88" i="5" a="1"/>
  <c r="H88" i="5" s="1"/>
  <c r="H98" i="5" a="1"/>
  <c r="H98" i="5" s="1"/>
  <c r="H109" i="5" a="1"/>
  <c r="H109" i="5" s="1"/>
  <c r="H118" i="5" a="1"/>
  <c r="H118" i="5" s="1"/>
  <c r="H121" i="5" a="1"/>
  <c r="H121" i="5" s="1"/>
  <c r="H123" i="5" a="1"/>
  <c r="H123" i="5" s="1"/>
  <c r="H124" i="5" a="1"/>
  <c r="H124" i="5" s="1"/>
  <c r="H138" i="5" a="1"/>
  <c r="H138" i="5" s="1"/>
  <c r="H146" i="5" a="1"/>
  <c r="H146" i="5" s="1"/>
  <c r="H149" i="5" a="1"/>
  <c r="H149" i="5" s="1"/>
  <c r="H151" i="5" a="1"/>
  <c r="H151" i="5" s="1"/>
  <c r="H156" i="5" a="1"/>
  <c r="H156" i="5" s="1"/>
  <c r="H159" i="5" a="1"/>
  <c r="H159" i="5" s="1"/>
  <c r="H165" i="5" a="1"/>
  <c r="H165" i="5" s="1"/>
  <c r="H171" i="5" a="1"/>
  <c r="H171" i="5" s="1"/>
  <c r="H172" i="5" a="1"/>
  <c r="H172" i="5" s="1"/>
  <c r="H176" i="5" a="1"/>
  <c r="H176" i="5" s="1"/>
  <c r="H180" i="5" a="1"/>
  <c r="H180" i="5" s="1"/>
  <c r="H183" i="5" a="1"/>
  <c r="H183" i="5" s="1"/>
  <c r="H187" i="5" a="1"/>
  <c r="H187" i="5" s="1"/>
  <c r="H188" i="5" a="1"/>
  <c r="H188" i="5" s="1"/>
  <c r="H50" i="5" a="1"/>
  <c r="H50" i="5" s="1"/>
  <c r="H79" i="5" a="1"/>
  <c r="H79" i="5" s="1"/>
  <c r="H89" i="5" a="1"/>
  <c r="H89" i="5" s="1"/>
  <c r="H99" i="5" a="1"/>
  <c r="H99" i="5" s="1"/>
  <c r="H112" i="5" a="1"/>
  <c r="H112" i="5" s="1"/>
  <c r="H114" i="5" a="1"/>
  <c r="H114" i="5" s="1"/>
  <c r="H117" i="5" a="1"/>
  <c r="H117" i="5" s="1"/>
  <c r="H122" i="5" a="1"/>
  <c r="H122" i="5" s="1"/>
  <c r="H126" i="5" a="1"/>
  <c r="H126" i="5" s="1"/>
  <c r="H133" i="5" a="1"/>
  <c r="H133" i="5" s="1"/>
  <c r="H135" i="5" a="1"/>
  <c r="H135" i="5" s="1"/>
  <c r="H155" i="5" a="1"/>
  <c r="H155" i="5" s="1"/>
  <c r="H163" i="5" a="1"/>
  <c r="H163" i="5" s="1"/>
  <c r="H169" i="5" a="1"/>
  <c r="H169" i="5" s="1"/>
  <c r="H182" i="5" a="1"/>
  <c r="H182" i="5" s="1"/>
  <c r="H186" i="5" a="1"/>
  <c r="H186" i="5" s="1"/>
  <c r="H6" i="5" a="1"/>
  <c r="H6" i="5" s="1"/>
  <c r="H17" i="5" a="1"/>
  <c r="H17" i="5" s="1"/>
  <c r="H65" i="5" a="1"/>
  <c r="H65" i="5" s="1"/>
  <c r="H161" i="5" a="1"/>
  <c r="H161" i="5" s="1"/>
  <c r="H192" i="5" a="1"/>
  <c r="H192" i="5" s="1"/>
  <c r="H212" i="5" a="1"/>
  <c r="H212" i="5" s="1"/>
  <c r="H225" i="5" a="1"/>
  <c r="H225" i="5" s="1"/>
  <c r="H229" i="5" a="1"/>
  <c r="H229" i="5" s="1"/>
  <c r="H238" i="5" a="1"/>
  <c r="H238" i="5" s="1"/>
  <c r="H108" i="5" a="1"/>
  <c r="H108" i="5" s="1"/>
  <c r="H111" i="5" a="1"/>
  <c r="H111" i="5" s="1"/>
  <c r="H125" i="5" a="1"/>
  <c r="H125" i="5" s="1"/>
  <c r="H128" i="5" a="1"/>
  <c r="H128" i="5" s="1"/>
  <c r="H166" i="5" a="1"/>
  <c r="H166" i="5" s="1"/>
  <c r="H178" i="5" a="1"/>
  <c r="H178" i="5" s="1"/>
  <c r="H181" i="5" a="1"/>
  <c r="H181" i="5" s="1"/>
  <c r="H196" i="5" a="1"/>
  <c r="H196" i="5" s="1"/>
  <c r="H205" i="5" a="1"/>
  <c r="H205" i="5" s="1"/>
  <c r="H210" i="5" a="1"/>
  <c r="H210" i="5" s="1"/>
  <c r="H232" i="5" a="1"/>
  <c r="H232" i="5" s="1"/>
  <c r="H243" i="5" a="1"/>
  <c r="H243" i="5" s="1"/>
  <c r="H249" i="5" a="1"/>
  <c r="H249" i="5" s="1"/>
  <c r="H251" i="5" a="1"/>
  <c r="H251" i="5" s="1"/>
  <c r="H131" i="5" a="1"/>
  <c r="H131" i="5" s="1"/>
  <c r="H141" i="5" a="1"/>
  <c r="H141" i="5" s="1"/>
  <c r="H148" i="5" a="1"/>
  <c r="H148" i="5" s="1"/>
  <c r="H174" i="5" a="1"/>
  <c r="H174" i="5" s="1"/>
  <c r="H198" i="5" a="1"/>
  <c r="H198" i="5" s="1"/>
  <c r="H207" i="5" a="1"/>
  <c r="H207" i="5" s="1"/>
  <c r="H215" i="5" a="1"/>
  <c r="H215" i="5" s="1"/>
  <c r="H223" i="5" a="1"/>
  <c r="H223" i="5" s="1"/>
  <c r="H231" i="5" a="1"/>
  <c r="H231" i="5" s="1"/>
  <c r="H237" i="5" a="1"/>
  <c r="H237" i="5" s="1"/>
  <c r="H240" i="5" a="1"/>
  <c r="H240" i="5" s="1"/>
  <c r="G96" i="5" a="1"/>
  <c r="G96" i="5" s="1"/>
  <c r="G46" i="5" a="1"/>
  <c r="G46" i="5" s="1"/>
  <c r="G178" i="5" a="1"/>
  <c r="G178" i="5" s="1"/>
  <c r="G70" i="5" a="1"/>
  <c r="G70" i="5" s="1"/>
  <c r="G146" i="5" a="1"/>
  <c r="G146" i="5" s="1"/>
  <c r="I13" i="5" a="1"/>
  <c r="I13" i="5" s="1"/>
  <c r="I65" i="5" a="1"/>
  <c r="I65" i="5" s="1"/>
  <c r="I72" i="5" a="1"/>
  <c r="I72" i="5" s="1"/>
  <c r="I20" i="5" a="1"/>
  <c r="I20" i="5" s="1"/>
  <c r="I70" i="5" a="1"/>
  <c r="I70" i="5" s="1"/>
  <c r="I98" i="5" a="1"/>
  <c r="I98" i="5" s="1"/>
  <c r="I10" i="5" a="1"/>
  <c r="I10" i="5" s="1"/>
  <c r="I29" i="5" a="1"/>
  <c r="I29" i="5" s="1"/>
  <c r="I96" i="5" a="1"/>
  <c r="I96" i="5" s="1"/>
  <c r="J96" i="5" s="1"/>
  <c r="P97" i="4" s="1"/>
  <c r="I67" i="5" a="1"/>
  <c r="I67" i="5" s="1"/>
  <c r="J67" i="5" s="1"/>
  <c r="P68" i="4" s="1"/>
  <c r="I166" i="5" a="1"/>
  <c r="I166" i="5" s="1"/>
  <c r="I54" i="5" a="1"/>
  <c r="I54" i="5" s="1"/>
  <c r="I109" i="5" a="1"/>
  <c r="I109" i="5" s="1"/>
  <c r="I165" i="5" a="1"/>
  <c r="I165" i="5" s="1"/>
  <c r="I180" i="5" a="1"/>
  <c r="I180" i="5" s="1"/>
  <c r="I187" i="5" a="1"/>
  <c r="I187" i="5" s="1"/>
  <c r="I95" i="5" a="1"/>
  <c r="I95" i="5" s="1"/>
  <c r="I163" i="5" a="1"/>
  <c r="I163" i="5" s="1"/>
  <c r="I207" i="5" a="1"/>
  <c r="I207" i="5" s="1"/>
  <c r="I220" i="5" a="1"/>
  <c r="I220" i="5" s="1"/>
  <c r="I121" i="5" a="1"/>
  <c r="I121" i="5" s="1"/>
  <c r="I182" i="5" a="1"/>
  <c r="I182" i="5" s="1"/>
  <c r="I210" i="5" a="1"/>
  <c r="I210" i="5" s="1"/>
  <c r="I217" i="5" a="1"/>
  <c r="I217" i="5" s="1"/>
  <c r="F39" i="2" a="1"/>
  <c r="F39" i="2" s="1"/>
  <c r="F248" i="5" a="1"/>
  <c r="F248" i="5" s="1"/>
  <c r="F236" i="5" a="1"/>
  <c r="F236" i="5" s="1"/>
  <c r="F217" i="5" a="1"/>
  <c r="F217" i="5" s="1"/>
  <c r="F198" i="5" a="1"/>
  <c r="F198" i="5" s="1"/>
  <c r="J198" i="5" s="1"/>
  <c r="P199" i="4" s="1"/>
  <c r="F185" i="5" a="1"/>
  <c r="F185" i="5" s="1"/>
  <c r="F162" i="5" a="1"/>
  <c r="F162" i="5" s="1"/>
  <c r="F146" i="5" a="1"/>
  <c r="F146" i="5" s="1"/>
  <c r="F131" i="5" a="1"/>
  <c r="F131" i="5" s="1"/>
  <c r="J131" i="5" s="1"/>
  <c r="P132" i="4" s="1"/>
  <c r="F114" i="5" a="1"/>
  <c r="F114" i="5" s="1"/>
  <c r="F99" i="5" a="1"/>
  <c r="F99" i="5" s="1"/>
  <c r="F82" i="5" a="1"/>
  <c r="F82" i="5" s="1"/>
  <c r="F70" i="5" a="1"/>
  <c r="F70" i="5" s="1"/>
  <c r="F57" i="5" a="1"/>
  <c r="F57" i="5" s="1"/>
  <c r="F36" i="5" a="1"/>
  <c r="F36" i="5" s="1"/>
  <c r="F21" i="5" a="1"/>
  <c r="F21" i="5" s="1"/>
  <c r="I2" i="5" a="1"/>
  <c r="I2" i="5" s="1"/>
  <c r="I248" i="5" a="1"/>
  <c r="I248" i="5" s="1"/>
  <c r="J248" i="5" s="1"/>
  <c r="P249" i="4" s="1"/>
  <c r="H242" i="5" a="1"/>
  <c r="H242" i="5" s="1"/>
  <c r="H236" i="5" a="1"/>
  <c r="H236" i="5" s="1"/>
  <c r="G225" i="5" a="1"/>
  <c r="G225" i="5" s="1"/>
  <c r="G211" i="5" a="1"/>
  <c r="G211" i="5" s="1"/>
  <c r="G206" i="5" a="1"/>
  <c r="G206" i="5" s="1"/>
  <c r="G201" i="5" a="1"/>
  <c r="G201" i="5" s="1"/>
  <c r="G196" i="5" a="1"/>
  <c r="G196" i="5" s="1"/>
  <c r="H177" i="5" a="1"/>
  <c r="H177" i="5" s="1"/>
  <c r="H157" i="5" a="1"/>
  <c r="H157" i="5" s="1"/>
  <c r="H137" i="5" a="1"/>
  <c r="H137" i="5" s="1"/>
  <c r="H127" i="5" a="1"/>
  <c r="H127" i="5" s="1"/>
  <c r="H92" i="5" a="1"/>
  <c r="H92" i="5" s="1"/>
  <c r="I52" i="5" a="1"/>
  <c r="I52" i="5" s="1"/>
  <c r="F36" i="2" a="1"/>
  <c r="F36" i="2" s="1"/>
  <c r="F34" i="2" a="1"/>
  <c r="F34" i="2" s="1"/>
  <c r="I241" i="5" a="1"/>
  <c r="I241" i="5" s="1"/>
  <c r="J241" i="5" s="1"/>
  <c r="P242" i="4" s="1"/>
  <c r="I237" i="5" a="1"/>
  <c r="I237" i="5" s="1"/>
  <c r="I74" i="5" a="1"/>
  <c r="I74" i="5" s="1"/>
  <c r="J74" i="5" s="1"/>
  <c r="P75" i="4" s="1"/>
  <c r="I51" i="5" a="1"/>
  <c r="I51" i="5" s="1"/>
  <c r="I6" i="5" a="1"/>
  <c r="I6" i="5" s="1"/>
  <c r="I162" i="5" a="1"/>
  <c r="I162" i="5" s="1"/>
  <c r="I101" i="5" a="1"/>
  <c r="I101" i="5" s="1"/>
  <c r="I27" i="5" a="1"/>
  <c r="I27" i="5" s="1"/>
  <c r="I249" i="5" a="1"/>
  <c r="I249" i="5" s="1"/>
  <c r="J249" i="5" s="1"/>
  <c r="P250" i="4" s="1"/>
  <c r="I242" i="5" a="1"/>
  <c r="I242" i="5" s="1"/>
  <c r="J242" i="5" s="1"/>
  <c r="P243" i="4" s="1"/>
  <c r="I225" i="5" a="1"/>
  <c r="I225" i="5" s="1"/>
  <c r="I224" i="5" a="1"/>
  <c r="I224" i="5" s="1"/>
  <c r="I154" i="5" a="1"/>
  <c r="I154" i="5" s="1"/>
  <c r="J154" i="5" s="1"/>
  <c r="P155" i="4" s="1"/>
  <c r="I145" i="5" a="1"/>
  <c r="I145" i="5" s="1"/>
  <c r="I111" i="5" a="1"/>
  <c r="I111" i="5" s="1"/>
  <c r="I110" i="5" a="1"/>
  <c r="I110" i="5" s="1"/>
  <c r="I102" i="5" a="1"/>
  <c r="I102" i="5" s="1"/>
  <c r="J102" i="5" s="1"/>
  <c r="P103" i="4" s="1"/>
  <c r="I86" i="5" a="1"/>
  <c r="I86" i="5" s="1"/>
  <c r="I84" i="5" a="1"/>
  <c r="I84" i="5" s="1"/>
  <c r="J84" i="5" s="1"/>
  <c r="P85" i="4" s="1"/>
  <c r="I77" i="5" a="1"/>
  <c r="I77" i="5" s="1"/>
  <c r="I76" i="5" a="1"/>
  <c r="I76" i="5" s="1"/>
  <c r="I75" i="5" a="1"/>
  <c r="I75" i="5" s="1"/>
  <c r="I73" i="5" a="1"/>
  <c r="I73" i="5" s="1"/>
  <c r="I56" i="5" a="1"/>
  <c r="I56" i="5" s="1"/>
  <c r="I55" i="5" a="1"/>
  <c r="I55" i="5" s="1"/>
  <c r="J55" i="5" s="1"/>
  <c r="P56" i="4" s="1"/>
  <c r="I44" i="5" a="1"/>
  <c r="I44" i="5" s="1"/>
  <c r="I28" i="5" a="1"/>
  <c r="I28" i="5" s="1"/>
  <c r="I8" i="5" a="1"/>
  <c r="I8" i="5" s="1"/>
  <c r="I250" i="5" a="1"/>
  <c r="I250" i="5" s="1"/>
  <c r="J250" i="5" s="1"/>
  <c r="P251" i="4" s="1"/>
  <c r="I243" i="5" a="1"/>
  <c r="I243" i="5" s="1"/>
  <c r="I229" i="5" a="1"/>
  <c r="I229" i="5" s="1"/>
  <c r="I228" i="5" a="1"/>
  <c r="I228" i="5" s="1"/>
  <c r="I227" i="5" a="1"/>
  <c r="I227" i="5" s="1"/>
  <c r="J227" i="5" s="1"/>
  <c r="P228" i="4" s="1"/>
  <c r="I196" i="5" a="1"/>
  <c r="I196" i="5" s="1"/>
  <c r="I155" i="5" a="1"/>
  <c r="I155" i="5" s="1"/>
  <c r="I147" i="5" a="1"/>
  <c r="I147" i="5" s="1"/>
  <c r="I135" i="5" a="1"/>
  <c r="I135" i="5" s="1"/>
  <c r="J135" i="5" s="1"/>
  <c r="P136" i="4" s="1"/>
  <c r="I125" i="5" a="1"/>
  <c r="I125" i="5" s="1"/>
  <c r="I116" i="5" a="1"/>
  <c r="I116" i="5" s="1"/>
  <c r="I115" i="5" a="1"/>
  <c r="I115" i="5" s="1"/>
  <c r="I112" i="5" a="1"/>
  <c r="I112" i="5" s="1"/>
  <c r="J112" i="5" s="1"/>
  <c r="P113" i="4" s="1"/>
  <c r="I97" i="5" a="1"/>
  <c r="I97" i="5" s="1"/>
  <c r="I38" i="5" a="1"/>
  <c r="I38" i="5" s="1"/>
  <c r="I9" i="5" a="1"/>
  <c r="I9" i="5" s="1"/>
  <c r="I188" i="5" a="1"/>
  <c r="I188" i="5" s="1"/>
  <c r="J188" i="5" s="1"/>
  <c r="P189" i="4" s="1"/>
  <c r="I183" i="5" a="1"/>
  <c r="I183" i="5" s="1"/>
  <c r="I178" i="5" a="1"/>
  <c r="I178" i="5" s="1"/>
  <c r="I169" i="5" a="1"/>
  <c r="I169" i="5" s="1"/>
  <c r="I158" i="5" a="1"/>
  <c r="I158" i="5" s="1"/>
  <c r="J158" i="5" s="1"/>
  <c r="P159" i="4" s="1"/>
  <c r="I134" i="5" a="1"/>
  <c r="I134" i="5" s="1"/>
  <c r="I126" i="5" a="1"/>
  <c r="I126" i="5" s="1"/>
  <c r="I119" i="5" a="1"/>
  <c r="I119" i="5" s="1"/>
  <c r="I106" i="5" a="1"/>
  <c r="I106" i="5" s="1"/>
  <c r="J106" i="5" s="1"/>
  <c r="P107" i="4" s="1"/>
  <c r="I105" i="5" a="1"/>
  <c r="I105" i="5" s="1"/>
  <c r="I90" i="5" a="1"/>
  <c r="I90" i="5" s="1"/>
  <c r="I89" i="5" a="1"/>
  <c r="I89" i="5" s="1"/>
  <c r="I36" i="5" a="1"/>
  <c r="I36" i="5" s="1"/>
  <c r="J36" i="5" s="1"/>
  <c r="P37" i="4" s="1"/>
  <c r="I23" i="5" a="1"/>
  <c r="I23" i="5" s="1"/>
  <c r="I4" i="5" a="1"/>
  <c r="I4" i="5" s="1"/>
  <c r="I22" i="5" a="1"/>
  <c r="I22" i="5" s="1"/>
  <c r="I80" i="5" a="1"/>
  <c r="I80" i="5" s="1"/>
  <c r="J80" i="5" s="1"/>
  <c r="P81" i="4" s="1"/>
  <c r="I113" i="5" a="1"/>
  <c r="I113" i="5" s="1"/>
  <c r="I177" i="5" a="1"/>
  <c r="I177" i="5" s="1"/>
  <c r="I19" i="5" a="1"/>
  <c r="I19" i="5" s="1"/>
  <c r="I57" i="5" a="1"/>
  <c r="I57" i="5" s="1"/>
  <c r="J57" i="5" s="1"/>
  <c r="P58" i="4" s="1"/>
  <c r="I61" i="5" a="1"/>
  <c r="I61" i="5" s="1"/>
  <c r="I103" i="5" a="1"/>
  <c r="I103" i="5" s="1"/>
  <c r="I12" i="5" a="1"/>
  <c r="I12" i="5" s="1"/>
  <c r="I14" i="5" a="1"/>
  <c r="I14" i="5" s="1"/>
  <c r="J14" i="5" s="1"/>
  <c r="P15" i="4" s="1"/>
  <c r="I43" i="5" a="1"/>
  <c r="I43" i="5" s="1"/>
  <c r="I94" i="5" a="1"/>
  <c r="I94" i="5" s="1"/>
  <c r="I99" i="5" a="1"/>
  <c r="I99" i="5" s="1"/>
  <c r="I120" i="5" a="1"/>
  <c r="I120" i="5" s="1"/>
  <c r="J120" i="5" s="1"/>
  <c r="P121" i="4" s="1"/>
  <c r="I150" i="5" a="1"/>
  <c r="I150" i="5" s="1"/>
  <c r="I152" i="5" a="1"/>
  <c r="I152" i="5" s="1"/>
  <c r="I235" i="5" a="1"/>
  <c r="I235" i="5" s="1"/>
  <c r="I204" i="5" a="1"/>
  <c r="I204" i="5" s="1"/>
  <c r="J204" i="5" s="1"/>
  <c r="P205" i="4" s="1"/>
  <c r="I203" i="5" a="1"/>
  <c r="I203" i="5" s="1"/>
  <c r="I191" i="5" a="1"/>
  <c r="I191" i="5" s="1"/>
  <c r="I148" i="5" a="1"/>
  <c r="I148" i="5" s="1"/>
  <c r="I133" i="5" a="1"/>
  <c r="I133" i="5" s="1"/>
  <c r="J133" i="5" s="1"/>
  <c r="P134" i="4" s="1"/>
  <c r="I68" i="5" a="1"/>
  <c r="I68" i="5" s="1"/>
  <c r="I30" i="5" a="1"/>
  <c r="I30" i="5" s="1"/>
  <c r="I226" i="5" a="1"/>
  <c r="I226" i="5" s="1"/>
  <c r="I209" i="5" a="1"/>
  <c r="I209" i="5" s="1"/>
  <c r="J209" i="5" s="1"/>
  <c r="P210" i="4" s="1"/>
  <c r="I206" i="5" a="1"/>
  <c r="I206" i="5" s="1"/>
  <c r="I193" i="5" a="1"/>
  <c r="I193" i="5" s="1"/>
  <c r="J193" i="5" s="1"/>
  <c r="P194" i="4" s="1"/>
  <c r="I190" i="5" a="1"/>
  <c r="I190" i="5" s="1"/>
  <c r="I179" i="5" a="1"/>
  <c r="I179" i="5" s="1"/>
  <c r="I159" i="5" a="1"/>
  <c r="I159" i="5" s="1"/>
  <c r="I149" i="5" a="1"/>
  <c r="I149" i="5" s="1"/>
  <c r="I233" i="5" a="1"/>
  <c r="I233" i="5" s="1"/>
  <c r="I215" i="5" a="1"/>
  <c r="I215" i="5" s="1"/>
  <c r="J215" i="5" s="1"/>
  <c r="P216" i="4" s="1"/>
  <c r="I181" i="5" a="1"/>
  <c r="I181" i="5" s="1"/>
  <c r="I175" i="5" a="1"/>
  <c r="I175" i="5" s="1"/>
  <c r="I87" i="5" a="1"/>
  <c r="I87" i="5" s="1"/>
  <c r="I11" i="5" a="1"/>
  <c r="I11" i="5" s="1"/>
  <c r="J11" i="5" s="1"/>
  <c r="P12" i="4" s="1"/>
  <c r="I246" i="5" a="1"/>
  <c r="I246" i="5" s="1"/>
  <c r="I230" i="5" a="1"/>
  <c r="I230" i="5" s="1"/>
  <c r="I185" i="5" a="1"/>
  <c r="I185" i="5" s="1"/>
  <c r="I184" i="5" a="1"/>
  <c r="I184" i="5" s="1"/>
  <c r="J184" i="5" s="1"/>
  <c r="P185" i="4" s="1"/>
  <c r="X123" i="4"/>
  <c r="Z123" i="4" s="1"/>
  <c r="F244" i="5" a="1"/>
  <c r="F244" i="5" s="1"/>
  <c r="F110" i="5" a="1"/>
  <c r="F110" i="5" s="1"/>
  <c r="F50" i="5" a="1"/>
  <c r="F50" i="5" s="1"/>
  <c r="F247" i="5" a="1"/>
  <c r="F247" i="5" s="1"/>
  <c r="F230" i="5" a="1"/>
  <c r="F230" i="5" s="1"/>
  <c r="F212" i="5" a="1"/>
  <c r="F212" i="5" s="1"/>
  <c r="F196" i="5" a="1"/>
  <c r="F196" i="5" s="1"/>
  <c r="F187" i="5" a="1"/>
  <c r="F187" i="5" s="1"/>
  <c r="F171" i="5" a="1"/>
  <c r="F171" i="5" s="1"/>
  <c r="F156" i="5" a="1"/>
  <c r="F156" i="5" s="1"/>
  <c r="F127" i="5" a="1"/>
  <c r="F127" i="5" s="1"/>
  <c r="F115" i="5" a="1"/>
  <c r="F115" i="5" s="1"/>
  <c r="F91" i="5" a="1"/>
  <c r="F91" i="5" s="1"/>
  <c r="F56" i="5" a="1"/>
  <c r="F56" i="5" s="1"/>
  <c r="F237" i="5" a="1"/>
  <c r="F237" i="5" s="1"/>
  <c r="F177" i="5" a="1"/>
  <c r="F177" i="5" s="1"/>
  <c r="F95" i="5" a="1"/>
  <c r="F95" i="5" s="1"/>
  <c r="F25" i="5" a="1"/>
  <c r="F25" i="5" s="1"/>
  <c r="F235" i="5" a="1"/>
  <c r="F235" i="5" s="1"/>
  <c r="F167" i="5" a="1"/>
  <c r="F167" i="5" s="1"/>
  <c r="F98" i="5" a="1"/>
  <c r="F98" i="5" s="1"/>
  <c r="F199" i="5" a="1"/>
  <c r="F199" i="5" s="1"/>
  <c r="F181" i="5" a="1"/>
  <c r="F181" i="5" s="1"/>
  <c r="F138" i="5" a="1"/>
  <c r="F138" i="5" s="1"/>
  <c r="F77" i="5" a="1"/>
  <c r="F77" i="5" s="1"/>
  <c r="F46" i="5" a="1"/>
  <c r="F46" i="5" s="1"/>
  <c r="F13" i="5" a="1"/>
  <c r="F13" i="5" s="1"/>
  <c r="F7" i="5" a="1"/>
  <c r="F7" i="5" s="1"/>
  <c r="F243" i="5" a="1"/>
  <c r="F243" i="5" s="1"/>
  <c r="F223" i="5" a="1"/>
  <c r="F223" i="5" s="1"/>
  <c r="F219" i="5" a="1"/>
  <c r="F219" i="5" s="1"/>
  <c r="F215" i="5" a="1"/>
  <c r="F215" i="5" s="1"/>
  <c r="F211" i="5" a="1"/>
  <c r="F211" i="5" s="1"/>
  <c r="F204" i="5" a="1"/>
  <c r="F204" i="5" s="1"/>
  <c r="F186" i="5" a="1"/>
  <c r="F186" i="5" s="1"/>
  <c r="F176" i="5" a="1"/>
  <c r="F176" i="5" s="1"/>
  <c r="F165" i="5" a="1"/>
  <c r="F165" i="5" s="1"/>
  <c r="F155" i="5" a="1"/>
  <c r="F155" i="5" s="1"/>
  <c r="F152" i="5" a="1"/>
  <c r="F152" i="5" s="1"/>
  <c r="F141" i="5" a="1"/>
  <c r="F141" i="5" s="1"/>
  <c r="F126" i="5" a="1"/>
  <c r="F126" i="5" s="1"/>
  <c r="F118" i="5" a="1"/>
  <c r="F118" i="5" s="1"/>
  <c r="F101" i="5" a="1"/>
  <c r="F101" i="5" s="1"/>
  <c r="F97" i="5" a="1"/>
  <c r="F97" i="5" s="1"/>
  <c r="F88" i="5" a="1"/>
  <c r="F88" i="5" s="1"/>
  <c r="F65" i="5" a="1"/>
  <c r="F65" i="5" s="1"/>
  <c r="F61" i="5" a="1"/>
  <c r="F61" i="5" s="1"/>
  <c r="F52" i="5" a="1"/>
  <c r="F52" i="5" s="1"/>
  <c r="F45" i="5" a="1"/>
  <c r="F45" i="5" s="1"/>
  <c r="F42" i="5" a="1"/>
  <c r="F42" i="5" s="1"/>
  <c r="F17" i="5" a="1"/>
  <c r="F17" i="5" s="1"/>
  <c r="F210" i="5" a="1"/>
  <c r="F210" i="5" s="1"/>
  <c r="F159" i="5" a="1"/>
  <c r="F159" i="5" s="1"/>
  <c r="F130" i="5" a="1"/>
  <c r="F130" i="5" s="1"/>
  <c r="F125" i="5" a="1"/>
  <c r="F125" i="5" s="1"/>
  <c r="F100" i="5" a="1"/>
  <c r="F100" i="5" s="1"/>
  <c r="F87" i="5" a="1"/>
  <c r="F87" i="5" s="1"/>
  <c r="F76" i="5" a="1"/>
  <c r="F76" i="5" s="1"/>
  <c r="F68" i="5" a="1"/>
  <c r="F68" i="5" s="1"/>
  <c r="F51" i="5" a="1"/>
  <c r="F51" i="5" s="1"/>
  <c r="F48" i="5" a="1"/>
  <c r="F48" i="5" s="1"/>
  <c r="F30" i="5" a="1"/>
  <c r="F30" i="5" s="1"/>
  <c r="F24" i="5" a="1"/>
  <c r="F24" i="5" s="1"/>
  <c r="F20" i="5" a="1"/>
  <c r="F20" i="5" s="1"/>
  <c r="F12" i="5" a="1"/>
  <c r="F12" i="5" s="1"/>
  <c r="F6" i="5" a="1"/>
  <c r="F6" i="5" s="1"/>
  <c r="F226" i="5" a="1"/>
  <c r="F226" i="5" s="1"/>
  <c r="F222" i="5" a="1"/>
  <c r="F222" i="5" s="1"/>
  <c r="F209" i="5" a="1"/>
  <c r="F209" i="5" s="1"/>
  <c r="F201" i="5" a="1"/>
  <c r="F201" i="5" s="1"/>
  <c r="F197" i="5" a="1"/>
  <c r="F197" i="5" s="1"/>
  <c r="F182" i="5" a="1"/>
  <c r="F182" i="5" s="1"/>
  <c r="F168" i="5" a="1"/>
  <c r="F168" i="5" s="1"/>
  <c r="F163" i="5" a="1"/>
  <c r="F163" i="5" s="1"/>
  <c r="F153" i="5" a="1"/>
  <c r="F153" i="5" s="1"/>
  <c r="F150" i="5" a="1"/>
  <c r="F150" i="5" s="1"/>
  <c r="F140" i="5" a="1"/>
  <c r="F140" i="5" s="1"/>
  <c r="F128" i="5" a="1"/>
  <c r="F128" i="5" s="1"/>
  <c r="F107" i="5" a="1"/>
  <c r="F107" i="5" s="1"/>
  <c r="F92" i="5" a="1"/>
  <c r="F92" i="5" s="1"/>
  <c r="F89" i="5" a="1"/>
  <c r="F89" i="5" s="1"/>
  <c r="F75" i="5" a="1"/>
  <c r="F75" i="5" s="1"/>
  <c r="F64" i="5" a="1"/>
  <c r="F64" i="5" s="1"/>
  <c r="F53" i="5" a="1"/>
  <c r="F53" i="5" s="1"/>
  <c r="F44" i="5" a="1"/>
  <c r="F44" i="5" s="1"/>
  <c r="F38" i="5" a="1"/>
  <c r="F38" i="5" s="1"/>
  <c r="F34" i="5" a="1"/>
  <c r="F34" i="5" s="1"/>
  <c r="F26" i="5" a="1"/>
  <c r="F26" i="5" s="1"/>
  <c r="F11" i="5" a="1"/>
  <c r="F11" i="5" s="1"/>
  <c r="F228" i="5" a="1"/>
  <c r="F228" i="5" s="1"/>
  <c r="F203" i="5" a="1"/>
  <c r="F203" i="5" s="1"/>
  <c r="F184" i="5" a="1"/>
  <c r="F184" i="5" s="1"/>
  <c r="F175" i="5" a="1"/>
  <c r="F175" i="5" s="1"/>
  <c r="F172" i="5" a="1"/>
  <c r="F172" i="5" s="1"/>
  <c r="F166" i="5" a="1"/>
  <c r="F166" i="5" s="1"/>
  <c r="F157" i="5" a="1"/>
  <c r="F157" i="5" s="1"/>
  <c r="F134" i="5" a="1"/>
  <c r="F134" i="5" s="1"/>
  <c r="F111" i="5" a="1"/>
  <c r="F111" i="5" s="1"/>
  <c r="F41" i="5" a="1"/>
  <c r="F41" i="5" s="1"/>
  <c r="F22" i="5" a="1"/>
  <c r="F22" i="5" s="1"/>
  <c r="F14" i="5" a="1"/>
  <c r="F14" i="5" s="1"/>
  <c r="F4" i="5" a="1"/>
  <c r="F4" i="5" s="1"/>
  <c r="F2" i="5" a="1"/>
  <c r="F2" i="5" s="1"/>
  <c r="J2" i="5" s="1"/>
  <c r="P3" i="4" s="1"/>
  <c r="F62" i="5" a="1"/>
  <c r="F62" i="5" s="1"/>
  <c r="F224" i="5" a="1"/>
  <c r="F224" i="5" s="1"/>
  <c r="F221" i="5" a="1"/>
  <c r="F221" i="5" s="1"/>
  <c r="F213" i="5" a="1"/>
  <c r="F213" i="5" s="1"/>
  <c r="F200" i="5" a="1"/>
  <c r="F200" i="5" s="1"/>
  <c r="F183" i="5" a="1"/>
  <c r="F183" i="5" s="1"/>
  <c r="F160" i="5" a="1"/>
  <c r="F160" i="5" s="1"/>
  <c r="F145" i="5" a="1"/>
  <c r="F145" i="5" s="1"/>
  <c r="F139" i="5" a="1"/>
  <c r="F139" i="5" s="1"/>
  <c r="F133" i="5" a="1"/>
  <c r="F133" i="5" s="1"/>
  <c r="F119" i="5" a="1"/>
  <c r="F119" i="5" s="1"/>
  <c r="F113" i="5" a="1"/>
  <c r="F113" i="5" s="1"/>
  <c r="F78" i="5" a="1"/>
  <c r="F78" i="5" s="1"/>
  <c r="F32" i="5" a="1"/>
  <c r="F32" i="5" s="1"/>
  <c r="F233" i="5" a="1"/>
  <c r="F233" i="5" s="1"/>
  <c r="F129" i="5" a="1"/>
  <c r="F129" i="5" s="1"/>
  <c r="F85" i="5" a="1"/>
  <c r="F85" i="5" s="1"/>
  <c r="F218" i="5" a="1"/>
  <c r="F218" i="5" s="1"/>
  <c r="F188" i="5" a="1"/>
  <c r="F188" i="5" s="1"/>
  <c r="F179" i="5" a="1"/>
  <c r="F179" i="5" s="1"/>
  <c r="F109" i="5" a="1"/>
  <c r="F109" i="5" s="1"/>
  <c r="F40" i="5" a="1"/>
  <c r="F40" i="5" s="1"/>
  <c r="F19" i="5" a="1"/>
  <c r="F19" i="5" s="1"/>
  <c r="F15" i="5" a="1"/>
  <c r="F15" i="5" s="1"/>
  <c r="F9" i="5" a="1"/>
  <c r="F9" i="5" s="1"/>
  <c r="D36" i="2" a="1"/>
  <c r="D36" i="2" s="1"/>
  <c r="G31" i="2" a="1"/>
  <c r="G31" i="2" s="1"/>
  <c r="D34" i="2" a="1"/>
  <c r="D34" i="2" s="1"/>
  <c r="F33" i="2" a="1"/>
  <c r="F33" i="2" s="1"/>
  <c r="F32" i="2" a="1"/>
  <c r="F32" i="2" s="1"/>
  <c r="F31" i="2" a="1"/>
  <c r="F31" i="2" s="1"/>
  <c r="G32" i="2" a="1"/>
  <c r="G32" i="2" s="1"/>
  <c r="H40" i="2" a="1"/>
  <c r="H40" i="2" s="1"/>
  <c r="H39" i="2" a="1"/>
  <c r="H39" i="2" s="1"/>
  <c r="H38" i="2" a="1"/>
  <c r="H38" i="2" s="1"/>
  <c r="H36" i="2" a="1"/>
  <c r="H36" i="2" s="1"/>
  <c r="H35" i="2" a="1"/>
  <c r="H35" i="2" s="1"/>
  <c r="E33" i="2" a="1"/>
  <c r="E33" i="2" s="1"/>
  <c r="E32" i="2" a="1"/>
  <c r="E32" i="2" s="1"/>
  <c r="E31" i="2" a="1"/>
  <c r="E31" i="2" s="1"/>
  <c r="G33" i="2" a="1"/>
  <c r="G33" i="2" s="1"/>
  <c r="G40" i="2" a="1"/>
  <c r="G40" i="2" s="1"/>
  <c r="G39" i="2" a="1"/>
  <c r="G39" i="2" s="1"/>
  <c r="G38" i="2" a="1"/>
  <c r="G38" i="2" s="1"/>
  <c r="G36" i="2" a="1"/>
  <c r="G36" i="2" s="1"/>
  <c r="G35" i="2" a="1"/>
  <c r="G35" i="2" s="1"/>
  <c r="H33" i="2" a="1"/>
  <c r="H33" i="2" s="1"/>
  <c r="H32" i="2" a="1"/>
  <c r="H32" i="2" s="1"/>
  <c r="H31" i="2" a="1"/>
  <c r="H31" i="2" s="1"/>
  <c r="D39" i="2" a="1"/>
  <c r="D39" i="2" s="1"/>
  <c r="D38" i="2" a="1"/>
  <c r="D38" i="2" s="1"/>
  <c r="D37" i="2" a="1"/>
  <c r="D37" i="2" s="1"/>
  <c r="D32" i="2" a="1"/>
  <c r="D32" i="2" s="1"/>
  <c r="D31" i="2" a="1"/>
  <c r="D31" i="2" s="1"/>
  <c r="D30" i="2" a="1"/>
  <c r="D30" i="2" s="1"/>
  <c r="X11" i="4"/>
  <c r="Z11" i="4" s="1"/>
  <c r="X15" i="4"/>
  <c r="Z15" i="4" s="1"/>
  <c r="X19" i="4"/>
  <c r="Z19" i="4" s="1"/>
  <c r="X23" i="4"/>
  <c r="Z23" i="4" s="1"/>
  <c r="X27" i="4"/>
  <c r="Z27" i="4" s="1"/>
  <c r="X181" i="4"/>
  <c r="Z181" i="4" s="1"/>
  <c r="X185" i="4"/>
  <c r="Z185" i="4" s="1"/>
  <c r="X189" i="4"/>
  <c r="Z189" i="4" s="1"/>
  <c r="X193" i="4"/>
  <c r="Z193" i="4" s="1"/>
  <c r="X173" i="4"/>
  <c r="Z173" i="4" s="1"/>
  <c r="X219" i="4"/>
  <c r="Z219" i="4" s="1"/>
  <c r="X14" i="4"/>
  <c r="Z14" i="4" s="1"/>
  <c r="X18" i="4"/>
  <c r="Z18" i="4" s="1"/>
  <c r="X22" i="4"/>
  <c r="Z22" i="4" s="1"/>
  <c r="X26" i="4"/>
  <c r="Z26" i="4" s="1"/>
  <c r="X95" i="4"/>
  <c r="Z95" i="4" s="1"/>
  <c r="X99" i="4"/>
  <c r="Z99" i="4" s="1"/>
  <c r="X103" i="4"/>
  <c r="Z103" i="4" s="1"/>
  <c r="X107" i="4"/>
  <c r="Z107" i="4" s="1"/>
  <c r="X59" i="4"/>
  <c r="Z59" i="4" s="1"/>
  <c r="X62" i="4"/>
  <c r="Z62" i="4" s="1"/>
  <c r="X68" i="4"/>
  <c r="Z68" i="4" s="1"/>
  <c r="X69" i="4"/>
  <c r="Z69" i="4" s="1"/>
  <c r="X167" i="4"/>
  <c r="Z167" i="4" s="1"/>
  <c r="X169" i="4"/>
  <c r="Z169" i="4" s="1"/>
  <c r="X175" i="4"/>
  <c r="Z175" i="4" s="1"/>
  <c r="X97" i="4"/>
  <c r="Z97" i="4" s="1"/>
  <c r="X101" i="4"/>
  <c r="Z101" i="4" s="1"/>
  <c r="X105" i="4"/>
  <c r="Z105" i="4" s="1"/>
  <c r="X109" i="4"/>
  <c r="Z109" i="4" s="1"/>
  <c r="X127" i="4"/>
  <c r="Z127" i="4" s="1"/>
  <c r="X131" i="4"/>
  <c r="Z131" i="4" s="1"/>
  <c r="X135" i="4"/>
  <c r="Z135" i="4" s="1"/>
  <c r="X139" i="4"/>
  <c r="Z139" i="4" s="1"/>
  <c r="X143" i="4"/>
  <c r="Z143" i="4" s="1"/>
  <c r="X147" i="4"/>
  <c r="Z147" i="4" s="1"/>
  <c r="X151" i="4"/>
  <c r="Z151" i="4" s="1"/>
  <c r="X155" i="4"/>
  <c r="Z155" i="4" s="1"/>
  <c r="X177" i="4"/>
  <c r="Z177" i="4" s="1"/>
  <c r="X203" i="4"/>
  <c r="Z203" i="4" s="1"/>
  <c r="X208" i="4"/>
  <c r="Z208" i="4" s="1"/>
  <c r="X10" i="4"/>
  <c r="Z10" i="4" s="1"/>
  <c r="X31" i="4"/>
  <c r="Z31" i="4" s="1"/>
  <c r="X172" i="4"/>
  <c r="Z172" i="4" s="1"/>
  <c r="X3" i="4"/>
  <c r="Z3" i="4" s="1"/>
  <c r="X8" i="4"/>
  <c r="Z8" i="4" s="1"/>
  <c r="X9" i="4"/>
  <c r="Z9" i="4" s="1"/>
  <c r="X171" i="4"/>
  <c r="Z171" i="4" s="1"/>
  <c r="X4" i="4"/>
  <c r="Z4" i="4" s="1"/>
  <c r="X6" i="4"/>
  <c r="Z6" i="4" s="1"/>
  <c r="X7" i="4"/>
  <c r="Z7" i="4" s="1"/>
  <c r="X174" i="4"/>
  <c r="Z174" i="4" s="1"/>
  <c r="X13" i="4"/>
  <c r="Z13" i="4" s="1"/>
  <c r="X17" i="4"/>
  <c r="Z17" i="4" s="1"/>
  <c r="X21" i="4"/>
  <c r="Z21" i="4" s="1"/>
  <c r="X25" i="4"/>
  <c r="Z25" i="4" s="1"/>
  <c r="X30" i="4"/>
  <c r="Z30" i="4" s="1"/>
  <c r="X66" i="4"/>
  <c r="Z66" i="4" s="1"/>
  <c r="X67" i="4"/>
  <c r="Z67" i="4" s="1"/>
  <c r="X124" i="4"/>
  <c r="Z124" i="4" s="1"/>
  <c r="X128" i="4"/>
  <c r="Z128" i="4" s="1"/>
  <c r="X132" i="4"/>
  <c r="Z132" i="4" s="1"/>
  <c r="X136" i="4"/>
  <c r="Z136" i="4" s="1"/>
  <c r="X140" i="4"/>
  <c r="Z140" i="4" s="1"/>
  <c r="X144" i="4"/>
  <c r="Z144" i="4" s="1"/>
  <c r="X148" i="4"/>
  <c r="Z148" i="4" s="1"/>
  <c r="X152" i="4"/>
  <c r="Z152" i="4" s="1"/>
  <c r="X158" i="4"/>
  <c r="Z158" i="4" s="1"/>
  <c r="X162" i="4"/>
  <c r="Z162" i="4" s="1"/>
  <c r="X166" i="4"/>
  <c r="Z166" i="4" s="1"/>
  <c r="X179" i="4"/>
  <c r="Z179" i="4" s="1"/>
  <c r="X183" i="4"/>
  <c r="Z183" i="4" s="1"/>
  <c r="X187" i="4"/>
  <c r="Z187" i="4" s="1"/>
  <c r="X200" i="4"/>
  <c r="Z200" i="4" s="1"/>
  <c r="X201" i="4"/>
  <c r="Z201" i="4" s="1"/>
  <c r="X206" i="4"/>
  <c r="Z206" i="4" s="1"/>
  <c r="X207" i="4"/>
  <c r="Z207" i="4" s="1"/>
  <c r="X211" i="4"/>
  <c r="Z211" i="4" s="1"/>
  <c r="X220" i="4"/>
  <c r="Z220" i="4" s="1"/>
  <c r="X225" i="4"/>
  <c r="Z225" i="4" s="1"/>
  <c r="X229" i="4"/>
  <c r="Z229" i="4" s="1"/>
  <c r="X233" i="4"/>
  <c r="Z233" i="4" s="1"/>
  <c r="X237" i="4"/>
  <c r="Z237" i="4" s="1"/>
  <c r="X241" i="4"/>
  <c r="Z241" i="4" s="1"/>
  <c r="X245" i="4"/>
  <c r="Z245" i="4" s="1"/>
  <c r="X249" i="4"/>
  <c r="Z249" i="4" s="1"/>
  <c r="X12" i="4"/>
  <c r="Z12" i="4" s="1"/>
  <c r="X16" i="4"/>
  <c r="Z16" i="4" s="1"/>
  <c r="X20" i="4"/>
  <c r="Z20" i="4" s="1"/>
  <c r="X24" i="4"/>
  <c r="Z24" i="4" s="1"/>
  <c r="X28" i="4"/>
  <c r="Z28" i="4" s="1"/>
  <c r="X29" i="4"/>
  <c r="Z29" i="4" s="1"/>
  <c r="X64" i="4"/>
  <c r="Z64" i="4" s="1"/>
  <c r="X72" i="4"/>
  <c r="Z72" i="4" s="1"/>
  <c r="X73" i="4"/>
  <c r="Z73" i="4" s="1"/>
  <c r="X74" i="4"/>
  <c r="Z74" i="4" s="1"/>
  <c r="X77" i="4"/>
  <c r="Z77" i="4" s="1"/>
  <c r="X78" i="4"/>
  <c r="Z78" i="4" s="1"/>
  <c r="X81" i="4"/>
  <c r="Z81" i="4" s="1"/>
  <c r="X82" i="4"/>
  <c r="Z82" i="4" s="1"/>
  <c r="X85" i="4"/>
  <c r="Z85" i="4" s="1"/>
  <c r="X86" i="4"/>
  <c r="Z86" i="4" s="1"/>
  <c r="X89" i="4"/>
  <c r="Z89" i="4" s="1"/>
  <c r="X90" i="4"/>
  <c r="Z90" i="4" s="1"/>
  <c r="X93" i="4"/>
  <c r="Z93" i="4" s="1"/>
  <c r="X159" i="4"/>
  <c r="Z159" i="4" s="1"/>
  <c r="X163" i="4"/>
  <c r="Z163" i="4" s="1"/>
  <c r="X194" i="4"/>
  <c r="Z194" i="4" s="1"/>
  <c r="X221" i="4"/>
  <c r="Z221" i="4" s="1"/>
  <c r="X226" i="4"/>
  <c r="Z226" i="4" s="1"/>
  <c r="X230" i="4"/>
  <c r="Z230" i="4" s="1"/>
  <c r="X234" i="4"/>
  <c r="Z234" i="4" s="1"/>
  <c r="X238" i="4"/>
  <c r="Z238" i="4" s="1"/>
  <c r="X242" i="4"/>
  <c r="Z242" i="4" s="1"/>
  <c r="X246" i="4"/>
  <c r="Z246" i="4" s="1"/>
  <c r="X250" i="4"/>
  <c r="Z250" i="4" s="1"/>
  <c r="X58" i="4"/>
  <c r="Z58" i="4" s="1"/>
  <c r="X60" i="4"/>
  <c r="Z60" i="4" s="1"/>
  <c r="X61" i="4"/>
  <c r="Z61" i="4" s="1"/>
  <c r="X63" i="4"/>
  <c r="Z63" i="4" s="1"/>
  <c r="X70" i="4"/>
  <c r="Z70" i="4" s="1"/>
  <c r="X71" i="4"/>
  <c r="Z71" i="4" s="1"/>
  <c r="X126" i="4"/>
  <c r="Z126" i="4" s="1"/>
  <c r="X130" i="4"/>
  <c r="Z130" i="4" s="1"/>
  <c r="X134" i="4"/>
  <c r="Z134" i="4" s="1"/>
  <c r="X138" i="4"/>
  <c r="Z138" i="4" s="1"/>
  <c r="X142" i="4"/>
  <c r="Z142" i="4" s="1"/>
  <c r="X146" i="4"/>
  <c r="Z146" i="4" s="1"/>
  <c r="X150" i="4"/>
  <c r="Z150" i="4" s="1"/>
  <c r="X154" i="4"/>
  <c r="Z154" i="4" s="1"/>
  <c r="X156" i="4"/>
  <c r="Z156" i="4" s="1"/>
  <c r="X160" i="4"/>
  <c r="Z160" i="4" s="1"/>
  <c r="X164" i="4"/>
  <c r="Z164" i="4" s="1"/>
  <c r="X176" i="4"/>
  <c r="Z176" i="4" s="1"/>
  <c r="X222" i="4"/>
  <c r="Z222" i="4" s="1"/>
  <c r="X223" i="4"/>
  <c r="Z223" i="4" s="1"/>
  <c r="X227" i="4"/>
  <c r="Z227" i="4" s="1"/>
  <c r="X231" i="4"/>
  <c r="Z231" i="4" s="1"/>
  <c r="X235" i="4"/>
  <c r="Z235" i="4" s="1"/>
  <c r="X239" i="4"/>
  <c r="Z239" i="4" s="1"/>
  <c r="X243" i="4"/>
  <c r="Z243" i="4" s="1"/>
  <c r="X247" i="4"/>
  <c r="Z247" i="4" s="1"/>
  <c r="X251" i="4"/>
  <c r="Z251" i="4" s="1"/>
  <c r="X96" i="4"/>
  <c r="Z96" i="4" s="1"/>
  <c r="X111" i="4"/>
  <c r="Z111" i="4" s="1"/>
  <c r="X125" i="4"/>
  <c r="Z125" i="4" s="1"/>
  <c r="X129" i="4"/>
  <c r="Z129" i="4" s="1"/>
  <c r="X133" i="4"/>
  <c r="Z133" i="4" s="1"/>
  <c r="X137" i="4"/>
  <c r="Z137" i="4" s="1"/>
  <c r="X141" i="4"/>
  <c r="Z141" i="4" s="1"/>
  <c r="X145" i="4"/>
  <c r="Z145" i="4" s="1"/>
  <c r="X149" i="4"/>
  <c r="Z149" i="4" s="1"/>
  <c r="X153" i="4"/>
  <c r="Z153" i="4" s="1"/>
  <c r="X157" i="4"/>
  <c r="Z157" i="4" s="1"/>
  <c r="X161" i="4"/>
  <c r="Z161" i="4" s="1"/>
  <c r="X165" i="4"/>
  <c r="Z165" i="4" s="1"/>
  <c r="X170" i="4"/>
  <c r="Z170" i="4" s="1"/>
  <c r="X202" i="4"/>
  <c r="Z202" i="4" s="1"/>
  <c r="X212" i="4"/>
  <c r="Z212" i="4" s="1"/>
  <c r="X213" i="4"/>
  <c r="Z213" i="4" s="1"/>
  <c r="X214" i="4"/>
  <c r="Z214" i="4" s="1"/>
  <c r="X215" i="4"/>
  <c r="Z215" i="4" s="1"/>
  <c r="X216" i="4"/>
  <c r="Z216" i="4" s="1"/>
  <c r="X217" i="4"/>
  <c r="Z217" i="4" s="1"/>
  <c r="X218" i="4"/>
  <c r="Z218" i="4" s="1"/>
  <c r="X224" i="4"/>
  <c r="Z224" i="4" s="1"/>
  <c r="X228" i="4"/>
  <c r="Z228" i="4" s="1"/>
  <c r="X232" i="4"/>
  <c r="Z232" i="4" s="1"/>
  <c r="X236" i="4"/>
  <c r="Z236" i="4" s="1"/>
  <c r="X240" i="4"/>
  <c r="Z240" i="4" s="1"/>
  <c r="X244" i="4"/>
  <c r="Z244" i="4" s="1"/>
  <c r="X248" i="4"/>
  <c r="Z248" i="4" s="1"/>
  <c r="X252" i="4"/>
  <c r="Z252" i="4" s="1"/>
  <c r="X5" i="4"/>
  <c r="Z5" i="4" s="1"/>
  <c r="X34" i="4"/>
  <c r="Z34" i="4" s="1"/>
  <c r="X35" i="4"/>
  <c r="Z35" i="4" s="1"/>
  <c r="X36" i="4"/>
  <c r="Z36" i="4" s="1"/>
  <c r="X37" i="4"/>
  <c r="Z37" i="4" s="1"/>
  <c r="X38" i="4"/>
  <c r="Z38" i="4" s="1"/>
  <c r="X39" i="4"/>
  <c r="Z39" i="4" s="1"/>
  <c r="X40" i="4"/>
  <c r="Z40" i="4" s="1"/>
  <c r="X41" i="4"/>
  <c r="Z41" i="4" s="1"/>
  <c r="X42" i="4"/>
  <c r="Z42" i="4" s="1"/>
  <c r="X43" i="4"/>
  <c r="Z43" i="4" s="1"/>
  <c r="X44" i="4"/>
  <c r="Z44" i="4" s="1"/>
  <c r="X45" i="4"/>
  <c r="Z45" i="4" s="1"/>
  <c r="X46" i="4"/>
  <c r="Z46" i="4" s="1"/>
  <c r="X47" i="4"/>
  <c r="Z47" i="4" s="1"/>
  <c r="X48" i="4"/>
  <c r="Z48" i="4" s="1"/>
  <c r="X49" i="4"/>
  <c r="Z49" i="4" s="1"/>
  <c r="X50" i="4"/>
  <c r="Z50" i="4" s="1"/>
  <c r="X51" i="4"/>
  <c r="Z51" i="4" s="1"/>
  <c r="X52" i="4"/>
  <c r="Z52" i="4" s="1"/>
  <c r="X53" i="4"/>
  <c r="Z53" i="4" s="1"/>
  <c r="X54" i="4"/>
  <c r="Z54" i="4" s="1"/>
  <c r="X55" i="4"/>
  <c r="Z55" i="4" s="1"/>
  <c r="X56" i="4"/>
  <c r="Z56" i="4" s="1"/>
  <c r="X57" i="4"/>
  <c r="Z57" i="4" s="1"/>
  <c r="X33" i="4"/>
  <c r="Z33" i="4" s="1"/>
  <c r="X32" i="4"/>
  <c r="Z32" i="4" s="1"/>
  <c r="X65" i="4"/>
  <c r="Z65" i="4" s="1"/>
  <c r="X75" i="4"/>
  <c r="Z75" i="4" s="1"/>
  <c r="X79" i="4"/>
  <c r="Z79" i="4" s="1"/>
  <c r="X83" i="4"/>
  <c r="Z83" i="4" s="1"/>
  <c r="X87" i="4"/>
  <c r="Z87" i="4" s="1"/>
  <c r="X91" i="4"/>
  <c r="Z91" i="4" s="1"/>
  <c r="X98" i="4"/>
  <c r="Z98" i="4" s="1"/>
  <c r="X100" i="4"/>
  <c r="Z100" i="4" s="1"/>
  <c r="X102" i="4"/>
  <c r="Z102" i="4" s="1"/>
  <c r="X104" i="4"/>
  <c r="Z104" i="4" s="1"/>
  <c r="X106" i="4"/>
  <c r="Z106" i="4" s="1"/>
  <c r="X108" i="4"/>
  <c r="Z108" i="4" s="1"/>
  <c r="X76" i="4"/>
  <c r="Z76" i="4" s="1"/>
  <c r="X80" i="4"/>
  <c r="Z80" i="4" s="1"/>
  <c r="X84" i="4"/>
  <c r="Z84" i="4" s="1"/>
  <c r="X88" i="4"/>
  <c r="Z88" i="4" s="1"/>
  <c r="X92" i="4"/>
  <c r="Z92" i="4" s="1"/>
  <c r="X110" i="4"/>
  <c r="Z110" i="4" s="1"/>
  <c r="X94" i="4"/>
  <c r="Z94" i="4" s="1"/>
  <c r="X112" i="4"/>
  <c r="Z112" i="4" s="1"/>
  <c r="X113" i="4"/>
  <c r="Z113" i="4" s="1"/>
  <c r="X114" i="4"/>
  <c r="Z114" i="4" s="1"/>
  <c r="X115" i="4"/>
  <c r="Z115" i="4" s="1"/>
  <c r="X116" i="4"/>
  <c r="Z116" i="4" s="1"/>
  <c r="X117" i="4"/>
  <c r="Z117" i="4" s="1"/>
  <c r="X118" i="4"/>
  <c r="Z118" i="4" s="1"/>
  <c r="X119" i="4"/>
  <c r="Z119" i="4" s="1"/>
  <c r="X120" i="4"/>
  <c r="Z120" i="4" s="1"/>
  <c r="X121" i="4"/>
  <c r="Z121" i="4" s="1"/>
  <c r="X122" i="4"/>
  <c r="Z122" i="4" s="1"/>
  <c r="X168" i="4"/>
  <c r="Z168" i="4" s="1"/>
  <c r="X180" i="4"/>
  <c r="Z180" i="4" s="1"/>
  <c r="X184" i="4"/>
  <c r="Z184" i="4" s="1"/>
  <c r="X188" i="4"/>
  <c r="Z188" i="4" s="1"/>
  <c r="X195" i="4"/>
  <c r="Z195" i="4" s="1"/>
  <c r="X196" i="4"/>
  <c r="Z196" i="4" s="1"/>
  <c r="X197" i="4"/>
  <c r="Z197" i="4" s="1"/>
  <c r="X198" i="4"/>
  <c r="Z198" i="4" s="1"/>
  <c r="X204" i="4"/>
  <c r="Z204" i="4" s="1"/>
  <c r="X209" i="4"/>
  <c r="Z209" i="4" s="1"/>
  <c r="X178" i="4"/>
  <c r="Z178" i="4" s="1"/>
  <c r="X182" i="4"/>
  <c r="Z182" i="4" s="1"/>
  <c r="X186" i="4"/>
  <c r="Z186" i="4" s="1"/>
  <c r="X190" i="4"/>
  <c r="Z190" i="4" s="1"/>
  <c r="X191" i="4"/>
  <c r="Z191" i="4" s="1"/>
  <c r="X192" i="4"/>
  <c r="Z192" i="4" s="1"/>
  <c r="X199" i="4"/>
  <c r="Z199" i="4" s="1"/>
  <c r="X205" i="4"/>
  <c r="Z205" i="4" s="1"/>
  <c r="X210" i="4"/>
  <c r="Z210" i="4" s="1"/>
  <c r="J76" i="5" l="1"/>
  <c r="P77" i="4" s="1"/>
  <c r="J6" i="5"/>
  <c r="P7" i="4" s="1"/>
  <c r="J182" i="5"/>
  <c r="P183" i="4" s="1"/>
  <c r="J163" i="5"/>
  <c r="P164" i="4" s="1"/>
  <c r="J165" i="5"/>
  <c r="P166" i="4" s="1"/>
  <c r="J98" i="5"/>
  <c r="P99" i="4" s="1"/>
  <c r="J65" i="5"/>
  <c r="P66" i="4" s="1"/>
  <c r="J174" i="5"/>
  <c r="P175" i="4" s="1"/>
  <c r="J222" i="5"/>
  <c r="P223" i="4" s="1"/>
  <c r="J33" i="5"/>
  <c r="P34" i="4" s="1"/>
  <c r="J87" i="5"/>
  <c r="P88" i="4" s="1"/>
  <c r="J148" i="5"/>
  <c r="P149" i="4" s="1"/>
  <c r="J99" i="5"/>
  <c r="P100" i="4" s="1"/>
  <c r="J12" i="5"/>
  <c r="P13" i="4" s="1"/>
  <c r="J89" i="5"/>
  <c r="P90" i="4" s="1"/>
  <c r="J169" i="5"/>
  <c r="P170" i="4" s="1"/>
  <c r="J9" i="5"/>
  <c r="P10" i="4" s="1"/>
  <c r="J77" i="5"/>
  <c r="P78" i="4" s="1"/>
  <c r="J224" i="5"/>
  <c r="P225" i="4" s="1"/>
  <c r="J51" i="5"/>
  <c r="P52" i="4" s="1"/>
  <c r="J121" i="5"/>
  <c r="P122" i="4" s="1"/>
  <c r="J95" i="5"/>
  <c r="P96" i="4" s="1"/>
  <c r="J109" i="5"/>
  <c r="P110" i="4" s="1"/>
  <c r="J232" i="5"/>
  <c r="P233" i="4" s="1"/>
  <c r="J244" i="5"/>
  <c r="P245" i="4" s="1"/>
  <c r="J142" i="5"/>
  <c r="P143" i="4" s="1"/>
  <c r="J85" i="5"/>
  <c r="P86" i="4" s="1"/>
  <c r="J138" i="5"/>
  <c r="P139" i="4" s="1"/>
  <c r="J167" i="5"/>
  <c r="P168" i="4" s="1"/>
  <c r="J130" i="5"/>
  <c r="P131" i="4" s="1"/>
  <c r="J69" i="5"/>
  <c r="P70" i="4" s="1"/>
  <c r="J7" i="5"/>
  <c r="P8" i="4" s="1"/>
  <c r="J71" i="5"/>
  <c r="P72" i="4" s="1"/>
  <c r="J79" i="5"/>
  <c r="P80" i="4" s="1"/>
  <c r="J32" i="5"/>
  <c r="P33" i="4" s="1"/>
  <c r="J199" i="5"/>
  <c r="P200" i="4" s="1"/>
  <c r="J5" i="5"/>
  <c r="P6" i="4" s="1"/>
  <c r="J73" i="5"/>
  <c r="P74" i="4" s="1"/>
  <c r="J54" i="5"/>
  <c r="P55" i="4" s="1"/>
  <c r="J29" i="5"/>
  <c r="P30" i="4" s="1"/>
  <c r="J251" i="5"/>
  <c r="P252" i="4" s="1"/>
  <c r="J137" i="5"/>
  <c r="P138" i="4" s="1"/>
  <c r="J3" i="5"/>
  <c r="P4" i="4" s="1"/>
  <c r="J234" i="5"/>
  <c r="P235" i="4" s="1"/>
  <c r="J141" i="5"/>
  <c r="P142" i="4" s="1"/>
  <c r="J105" i="5"/>
  <c r="P106" i="4" s="1"/>
  <c r="J86" i="5"/>
  <c r="P87" i="4" s="1"/>
  <c r="J162" i="5"/>
  <c r="P163" i="4" s="1"/>
  <c r="J10" i="5"/>
  <c r="P11" i="4" s="1"/>
  <c r="J49" i="5"/>
  <c r="P50" i="4" s="1"/>
  <c r="J157" i="5"/>
  <c r="P158" i="4" s="1"/>
  <c r="J58" i="5"/>
  <c r="P59" i="4" s="1"/>
  <c r="J82" i="5"/>
  <c r="P83" i="4" s="1"/>
  <c r="J171" i="5"/>
  <c r="P172" i="4" s="1"/>
  <c r="J45" i="5"/>
  <c r="P46" i="4" s="1"/>
  <c r="J214" i="5"/>
  <c r="P215" i="4" s="1"/>
  <c r="J104" i="5"/>
  <c r="P105" i="4" s="1"/>
  <c r="J66" i="5"/>
  <c r="P67" i="4" s="1"/>
  <c r="J211" i="5"/>
  <c r="P212" i="4" s="1"/>
  <c r="J185" i="5"/>
  <c r="P186" i="4" s="1"/>
  <c r="J235" i="5"/>
  <c r="P236" i="4" s="1"/>
  <c r="J119" i="5"/>
  <c r="P120" i="4" s="1"/>
  <c r="J115" i="5"/>
  <c r="P116" i="4" s="1"/>
  <c r="J147" i="5"/>
  <c r="P148" i="4" s="1"/>
  <c r="J228" i="5"/>
  <c r="P229" i="4" s="1"/>
  <c r="J8" i="5"/>
  <c r="P9" i="4" s="1"/>
  <c r="J56" i="5"/>
  <c r="P57" i="4" s="1"/>
  <c r="J110" i="5"/>
  <c r="P111" i="4" s="1"/>
  <c r="J27" i="5"/>
  <c r="P28" i="4" s="1"/>
  <c r="J70" i="5"/>
  <c r="P71" i="4" s="1"/>
  <c r="J13" i="5"/>
  <c r="P14" i="4" s="1"/>
  <c r="J218" i="5"/>
  <c r="P219" i="4" s="1"/>
  <c r="J201" i="5"/>
  <c r="P202" i="4" s="1"/>
  <c r="J151" i="5"/>
  <c r="P152" i="4" s="1"/>
  <c r="J192" i="5"/>
  <c r="P193" i="4" s="1"/>
  <c r="J186" i="5"/>
  <c r="P187" i="4" s="1"/>
  <c r="J122" i="5"/>
  <c r="P123" i="4" s="1"/>
  <c r="J176" i="5"/>
  <c r="P177" i="4" s="1"/>
  <c r="J59" i="5"/>
  <c r="P60" i="4" s="1"/>
  <c r="J161" i="5"/>
  <c r="P162" i="4" s="1"/>
  <c r="J53" i="5"/>
  <c r="P54" i="4" s="1"/>
  <c r="J62" i="5"/>
  <c r="P63" i="4" s="1"/>
  <c r="J93" i="5"/>
  <c r="P94" i="4" s="1"/>
  <c r="J64" i="5"/>
  <c r="P65" i="4" s="1"/>
  <c r="J25" i="5"/>
  <c r="P26" i="4" s="1"/>
  <c r="J78" i="5"/>
  <c r="P79" i="4" s="1"/>
  <c r="J31" i="5"/>
  <c r="P32" i="4" s="1"/>
  <c r="J240" i="5"/>
  <c r="P241" i="4" s="1"/>
  <c r="J18" i="5"/>
  <c r="P19" i="4" s="1"/>
  <c r="J153" i="5"/>
  <c r="P154" i="4" s="1"/>
  <c r="J63" i="5"/>
  <c r="P64" i="4" s="1"/>
  <c r="J26" i="5"/>
  <c r="P27" i="4" s="1"/>
  <c r="J223" i="5"/>
  <c r="P224" i="4" s="1"/>
  <c r="J118" i="5"/>
  <c r="P119" i="4" s="1"/>
  <c r="J91" i="5"/>
  <c r="P92" i="4" s="1"/>
  <c r="J202" i="5"/>
  <c r="P203" i="4" s="1"/>
  <c r="J37" i="5"/>
  <c r="P38" i="4" s="1"/>
  <c r="AB3" i="4" a="1"/>
  <c r="AB3" i="4" s="1"/>
  <c r="J233" i="5"/>
  <c r="P234" i="4" s="1"/>
  <c r="J190" i="5"/>
  <c r="P191" i="4" s="1"/>
  <c r="J226" i="5"/>
  <c r="P227" i="4" s="1"/>
  <c r="J19" i="5"/>
  <c r="P20" i="4" s="1"/>
  <c r="J230" i="5"/>
  <c r="P231" i="4" s="1"/>
  <c r="J175" i="5"/>
  <c r="P176" i="4" s="1"/>
  <c r="J149" i="5"/>
  <c r="P150" i="4" s="1"/>
  <c r="J30" i="5"/>
  <c r="P31" i="4" s="1"/>
  <c r="J191" i="5"/>
  <c r="P192" i="4" s="1"/>
  <c r="J152" i="5"/>
  <c r="P153" i="4" s="1"/>
  <c r="J94" i="5"/>
  <c r="P95" i="4" s="1"/>
  <c r="J103" i="5"/>
  <c r="P104" i="4" s="1"/>
  <c r="J177" i="5"/>
  <c r="P178" i="4" s="1"/>
  <c r="J4" i="5"/>
  <c r="P5" i="4" s="1"/>
  <c r="J90" i="5"/>
  <c r="P91" i="4" s="1"/>
  <c r="J126" i="5"/>
  <c r="P127" i="4" s="1"/>
  <c r="J178" i="5"/>
  <c r="P179" i="4" s="1"/>
  <c r="J38" i="5"/>
  <c r="P39" i="4" s="1"/>
  <c r="J116" i="5"/>
  <c r="P117" i="4" s="1"/>
  <c r="J155" i="5"/>
  <c r="P156" i="4" s="1"/>
  <c r="J229" i="5"/>
  <c r="P230" i="4" s="1"/>
  <c r="J28" i="5"/>
  <c r="P29" i="4" s="1"/>
  <c r="J111" i="5"/>
  <c r="P112" i="4" s="1"/>
  <c r="J225" i="5"/>
  <c r="P226" i="4" s="1"/>
  <c r="J101" i="5"/>
  <c r="P102" i="4" s="1"/>
  <c r="J217" i="5"/>
  <c r="P218" i="4" s="1"/>
  <c r="J220" i="5"/>
  <c r="P221" i="4" s="1"/>
  <c r="J187" i="5"/>
  <c r="P188" i="4" s="1"/>
  <c r="J20" i="5"/>
  <c r="P21" i="4" s="1"/>
  <c r="J216" i="5"/>
  <c r="P217" i="4" s="1"/>
  <c r="J200" i="5"/>
  <c r="P201" i="4" s="1"/>
  <c r="J100" i="5"/>
  <c r="P101" i="4" s="1"/>
  <c r="J132" i="5"/>
  <c r="P133" i="4" s="1"/>
  <c r="J236" i="5"/>
  <c r="P237" i="4" s="1"/>
  <c r="J170" i="5"/>
  <c r="P171" i="4" s="1"/>
  <c r="J117" i="5"/>
  <c r="P118" i="4" s="1"/>
  <c r="J156" i="5"/>
  <c r="P157" i="4" s="1"/>
  <c r="J136" i="5"/>
  <c r="P137" i="4" s="1"/>
  <c r="J35" i="5"/>
  <c r="P36" i="4" s="1"/>
  <c r="J160" i="5"/>
  <c r="P161" i="4" s="1"/>
  <c r="J39" i="5"/>
  <c r="P40" i="4" s="1"/>
  <c r="J47" i="5"/>
  <c r="P48" i="4" s="1"/>
  <c r="J108" i="5"/>
  <c r="P109" i="4" s="1"/>
  <c r="J92" i="5"/>
  <c r="P93" i="4" s="1"/>
  <c r="J21" i="5"/>
  <c r="P22" i="4" s="1"/>
  <c r="J60" i="5"/>
  <c r="P61" i="4" s="1"/>
  <c r="J17" i="5"/>
  <c r="P18" i="4" s="1"/>
  <c r="J124" i="5"/>
  <c r="P125" i="4" s="1"/>
  <c r="J129" i="5"/>
  <c r="P130" i="4" s="1"/>
  <c r="J41" i="5"/>
  <c r="P42" i="4" s="1"/>
  <c r="J16" i="5"/>
  <c r="P17" i="4" s="1"/>
  <c r="J213" i="5"/>
  <c r="P214" i="4" s="1"/>
  <c r="J139" i="5"/>
  <c r="P140" i="4" s="1"/>
  <c r="J15" i="5"/>
  <c r="P16" i="4" s="1"/>
  <c r="J179" i="5"/>
  <c r="P180" i="4" s="1"/>
  <c r="J219" i="5"/>
  <c r="P220" i="4" s="1"/>
  <c r="J197" i="5"/>
  <c r="P198" i="4" s="1"/>
  <c r="J123" i="5"/>
  <c r="P124" i="4" s="1"/>
  <c r="J168" i="5"/>
  <c r="P169" i="4" s="1"/>
  <c r="J22" i="5"/>
  <c r="P23" i="4" s="1"/>
  <c r="J246" i="5"/>
  <c r="P247" i="4" s="1"/>
  <c r="J181" i="5"/>
  <c r="P182" i="4" s="1"/>
  <c r="J159" i="5"/>
  <c r="P160" i="4" s="1"/>
  <c r="J206" i="5"/>
  <c r="P207" i="4" s="1"/>
  <c r="J68" i="5"/>
  <c r="P69" i="4" s="1"/>
  <c r="J203" i="5"/>
  <c r="P204" i="4" s="1"/>
  <c r="J150" i="5"/>
  <c r="P151" i="4" s="1"/>
  <c r="J43" i="5"/>
  <c r="P44" i="4" s="1"/>
  <c r="J61" i="5"/>
  <c r="P62" i="4" s="1"/>
  <c r="J113" i="5"/>
  <c r="P114" i="4" s="1"/>
  <c r="J23" i="5"/>
  <c r="P24" i="4" s="1"/>
  <c r="J134" i="5"/>
  <c r="P135" i="4" s="1"/>
  <c r="J183" i="5"/>
  <c r="P184" i="4" s="1"/>
  <c r="J97" i="5"/>
  <c r="P98" i="4" s="1"/>
  <c r="J125" i="5"/>
  <c r="P126" i="4" s="1"/>
  <c r="J196" i="5"/>
  <c r="P197" i="4" s="1"/>
  <c r="J243" i="5"/>
  <c r="P244" i="4" s="1"/>
  <c r="J44" i="5"/>
  <c r="P45" i="4" s="1"/>
  <c r="J75" i="5"/>
  <c r="P76" i="4" s="1"/>
  <c r="J145" i="5"/>
  <c r="P146" i="4" s="1"/>
  <c r="J237" i="5"/>
  <c r="P238" i="4" s="1"/>
  <c r="J52" i="5"/>
  <c r="P53" i="4" s="1"/>
  <c r="J210" i="5"/>
  <c r="P211" i="4" s="1"/>
  <c r="J207" i="5"/>
  <c r="P208" i="4" s="1"/>
  <c r="J180" i="5"/>
  <c r="P181" i="4" s="1"/>
  <c r="J166" i="5"/>
  <c r="P167" i="4" s="1"/>
  <c r="J72" i="5"/>
  <c r="P73" i="4" s="1"/>
  <c r="J231" i="5"/>
  <c r="P232" i="4" s="1"/>
  <c r="J205" i="5"/>
  <c r="P206" i="4" s="1"/>
  <c r="J195" i="5"/>
  <c r="P196" i="4" s="1"/>
  <c r="J238" i="5"/>
  <c r="P239" i="4" s="1"/>
  <c r="J247" i="5"/>
  <c r="P248" i="4" s="1"/>
  <c r="J221" i="5"/>
  <c r="P222" i="4" s="1"/>
  <c r="J144" i="5"/>
  <c r="P145" i="4" s="1"/>
  <c r="J114" i="5"/>
  <c r="P115" i="4" s="1"/>
  <c r="J146" i="5"/>
  <c r="P147" i="4" s="1"/>
  <c r="J127" i="5"/>
  <c r="P128" i="4" s="1"/>
  <c r="J140" i="5"/>
  <c r="P141" i="4" s="1"/>
  <c r="J34" i="5"/>
  <c r="P35" i="4" s="1"/>
  <c r="J46" i="5"/>
  <c r="P47" i="4" s="1"/>
  <c r="J107" i="5"/>
  <c r="P108" i="4" s="1"/>
  <c r="J81" i="5"/>
  <c r="P82" i="4" s="1"/>
  <c r="J42" i="5"/>
  <c r="P43" i="4" s="1"/>
  <c r="J88" i="5"/>
  <c r="P89" i="4" s="1"/>
  <c r="J50" i="5"/>
  <c r="P51" i="4" s="1"/>
  <c r="J189" i="5"/>
  <c r="P190" i="4" s="1"/>
  <c r="J40" i="5"/>
  <c r="P41" i="4" s="1"/>
  <c r="J128" i="5"/>
  <c r="P129" i="4" s="1"/>
  <c r="J24" i="5"/>
  <c r="P25" i="4" s="1"/>
  <c r="J83" i="5"/>
  <c r="P84" i="4" s="1"/>
  <c r="J212" i="5"/>
  <c r="P213" i="4" s="1"/>
  <c r="J172" i="5"/>
  <c r="P173" i="4" s="1"/>
  <c r="J48" i="5"/>
  <c r="P49" i="4" s="1"/>
  <c r="D25" i="2" l="1" a="1"/>
  <c r="D25" i="2" s="1"/>
  <c r="E24" i="1" s="1"/>
  <c r="J25" i="2"/>
  <c r="K24" i="1" s="1"/>
  <c r="F25" i="2" l="1"/>
  <c r="G24" i="1" s="1"/>
  <c r="G25" i="2"/>
  <c r="H24" i="1" s="1"/>
  <c r="I25" i="2"/>
  <c r="J24" i="1" s="1"/>
  <c r="H25" i="2"/>
  <c r="I24" i="1" s="1"/>
  <c r="E25" i="2"/>
  <c r="F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<sst xmlns="http://schemas.openxmlformats.org/spreadsheetml/2006/main" count="167" uniqueCount="75">
  <si>
    <t>Mild PD (H&amp;Y 1.0-2.0)</t>
  </si>
  <si>
    <t>Moderate PD (H&amp;Y 2.5-3.0)</t>
  </si>
  <si>
    <t>Severe PD (H&amp;Y 4.0-5.0)</t>
  </si>
  <si>
    <t xml:space="preserve">Mild PD (H&amp;Y 1.0-2.0), mutation positive only </t>
  </si>
  <si>
    <t>Moderate PD (H&amp;Y 2.5-3.0), mutation positive only</t>
  </si>
  <si>
    <t>Mild</t>
  </si>
  <si>
    <t>Moderate</t>
  </si>
  <si>
    <t>Severe</t>
  </si>
  <si>
    <t>Mild, mutation</t>
  </si>
  <si>
    <t>Moderate, mutation</t>
  </si>
  <si>
    <t>PRODUCT MARKETPLACE</t>
  </si>
  <si>
    <t>LRRK2</t>
  </si>
  <si>
    <t>Package name</t>
  </si>
  <si>
    <t>DMT B</t>
  </si>
  <si>
    <t>DMT C</t>
  </si>
  <si>
    <t>DMT D</t>
  </si>
  <si>
    <t>DMT E</t>
  </si>
  <si>
    <t>None</t>
  </si>
  <si>
    <t>ON or OFF</t>
  </si>
  <si>
    <t>PREFERENCE SHARES</t>
  </si>
  <si>
    <t>A</t>
  </si>
  <si>
    <t>B</t>
  </si>
  <si>
    <t>C</t>
  </si>
  <si>
    <t>E</t>
  </si>
  <si>
    <t>MARKETPLACE</t>
  </si>
  <si>
    <t>F</t>
  </si>
  <si>
    <t>N</t>
  </si>
  <si>
    <t>Share of Preference</t>
  </si>
  <si>
    <t>Frequency</t>
  </si>
  <si>
    <t>Skill</t>
  </si>
  <si>
    <t>Include</t>
  </si>
  <si>
    <t>Venue</t>
  </si>
  <si>
    <t>Income</t>
  </si>
  <si>
    <t>Brand:</t>
  </si>
  <si>
    <t>Performance:</t>
  </si>
  <si>
    <t>Price:</t>
  </si>
  <si>
    <t>Brand</t>
  </si>
  <si>
    <t>Performance</t>
  </si>
  <si>
    <t>Price</t>
  </si>
  <si>
    <t>Respondent</t>
  </si>
  <si>
    <t>RLH</t>
  </si>
  <si>
    <t>Num Parameters</t>
  </si>
  <si>
    <t>High-Flyer Pro, by Smith and Forester</t>
  </si>
  <si>
    <t>Magnum Force, by Durango</t>
  </si>
  <si>
    <t>Eclipse+, by Golfers, Inc.</t>
  </si>
  <si>
    <t>Long Shot, by Performance Plus</t>
  </si>
  <si>
    <t>Drives 5 yards farther than the average ball</t>
  </si>
  <si>
    <t>Drives 10 yards farther than the average ball</t>
  </si>
  <si>
    <t>Drives 15 yards farther than the average ball</t>
  </si>
  <si>
    <t>$4.99 for package of 3 balls</t>
  </si>
  <si>
    <t>$6.99 for package of 3 balls</t>
  </si>
  <si>
    <t>$8.99 for package of 3 balls</t>
  </si>
  <si>
    <t>$10.99 for package of 3 balls</t>
  </si>
  <si>
    <t>NONE</t>
  </si>
  <si>
    <t>Rescaling Factor</t>
  </si>
  <si>
    <t>sys_respNum</t>
  </si>
  <si>
    <t>Average Importances</t>
  </si>
  <si>
    <t>Exclude</t>
  </si>
  <si>
    <t>RespondentInclude</t>
  </si>
  <si>
    <t>5 times or fewer per year</t>
  </si>
  <si>
    <t>from 6 to 25 times per year</t>
  </si>
  <si>
    <t>from 26 to 50 times per year</t>
  </si>
  <si>
    <t>more than 50 times per year</t>
  </si>
  <si>
    <t>120 strokes or more</t>
  </si>
  <si>
    <t>Between 100 and 120 strokes</t>
  </si>
  <si>
    <t>Between 85 to 100 strokes</t>
  </si>
  <si>
    <t>Above par, but lower than 85</t>
  </si>
  <si>
    <t>Public courses</t>
  </si>
  <si>
    <t>Private courses</t>
  </si>
  <si>
    <t>Less than $30,000</t>
  </si>
  <si>
    <t>Between $30,000 and $60,000</t>
  </si>
  <si>
    <t>Between $60,000 and $100,000</t>
  </si>
  <si>
    <t>More than $100,000</t>
  </si>
  <si>
    <t>Refused</t>
  </si>
  <si>
    <t>Above par, but lower than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</si>
</sst>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;\-"/>
    <numFmt numFmtId="165" formatCode="#,##0.0%;\(#,##0.0%\);\-"/>
    <numFmt numFmtId="166" formatCode="0.0%"/>
    <numFmt numFmtId="167" formatCode="0.000;\-0.000"/>
    <numFmt numFmtId="168" formatCode="0.00000;\-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8.25"/>
      <name val="Microsoft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3523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5C42"/>
        <bgColor indexed="64"/>
      </patternFill>
    </fill>
    <fill>
      <patternFill patternType="solid">
        <fgColor rgb="FF9BBF9E"/>
        <bgColor indexed="64"/>
      </patternFill>
    </fill>
    <fill>
      <patternFill patternType="solid">
        <fgColor rgb="FFF8E69A"/>
        <bgColor indexed="64"/>
      </patternFill>
    </fill>
    <fill>
      <patternFill patternType="solid">
        <fgColor rgb="FFFFB15B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>
      <alignment vertical="top"/>
      <protection locked="0"/>
    </xf>
  </cellStyleXfs>
  <cellXfs count="49">
    <xf numFmtId="0" fontId="0" fillId="0" borderId="0" xfId="0"/>
    <xf numFmtId="164" fontId="19" fillId="33" borderId="10" xfId="43" applyNumberFormat="1" applyFont="1" applyFill="1" applyBorder="1" applyAlignment="1">
      <alignment horizontal="left"/>
    </xf>
    <xf numFmtId="164" fontId="18" fillId="33" borderId="11" xfId="43" applyNumberFormat="1" applyFill="1" applyBorder="1" applyAlignment="1">
      <alignment horizontal="left"/>
    </xf>
    <xf numFmtId="164" fontId="18" fillId="33" borderId="11" xfId="43" applyNumberFormat="1" applyFill="1" applyBorder="1" applyAlignment="1">
      <alignment horizontal="center"/>
    </xf>
    <xf numFmtId="0" fontId="13" fillId="0" borderId="0" xfId="0" applyFont="1"/>
    <xf numFmtId="0" fontId="17" fillId="0" borderId="0" xfId="0" applyFont="1"/>
    <xf numFmtId="0" fontId="0" fillId="34" borderId="0" xfId="0" applyFill="1"/>
    <xf numFmtId="0" fontId="16" fillId="34" borderId="0" xfId="0" applyFont="1" applyFill="1"/>
    <xf numFmtId="164" fontId="17" fillId="0" borderId="0" xfId="0" applyNumberFormat="1" applyFont="1"/>
    <xf numFmtId="165" fontId="21" fillId="0" borderId="0" xfId="0" applyNumberFormat="1" applyFont="1"/>
    <xf numFmtId="164" fontId="22" fillId="36" borderId="14" xfId="44" applyNumberFormat="1" applyFont="1" applyFill="1" applyBorder="1" applyAlignment="1">
      <alignment horizontal="center"/>
    </xf>
    <xf numFmtId="164" fontId="20" fillId="37" borderId="15" xfId="45" applyNumberFormat="1" applyFont="1" applyFill="1" applyBorder="1" applyAlignment="1">
      <alignment horizontal="center"/>
    </xf>
    <xf numFmtId="164" fontId="22" fillId="38" borderId="15" xfId="45" applyNumberFormat="1" applyFont="1" applyFill="1" applyBorder="1" applyAlignment="1">
      <alignment horizontal="center"/>
    </xf>
    <xf numFmtId="164" fontId="22" fillId="39" borderId="15" xfId="45" applyNumberFormat="1" applyFont="1" applyFill="1" applyBorder="1" applyAlignment="1">
      <alignment horizontal="center"/>
    </xf>
    <xf numFmtId="164" fontId="22" fillId="40" borderId="15" xfId="45" applyNumberFormat="1" applyFont="1" applyFill="1" applyBorder="1" applyAlignment="1">
      <alignment horizontal="center"/>
    </xf>
    <xf numFmtId="164" fontId="22" fillId="41" borderId="15" xfId="45" applyNumberFormat="1" applyFont="1" applyFill="1" applyBorder="1" applyAlignment="1">
      <alignment horizontal="center"/>
    </xf>
    <xf numFmtId="0" fontId="23" fillId="42" borderId="15" xfId="0" applyFont="1" applyFill="1" applyBorder="1" applyAlignment="1">
      <alignment horizontal="center"/>
    </xf>
    <xf numFmtId="164" fontId="22" fillId="36" borderId="16" xfId="44" applyNumberFormat="1" applyFont="1" applyFill="1" applyBorder="1" applyAlignment="1">
      <alignment horizontal="center"/>
    </xf>
    <xf numFmtId="164" fontId="24" fillId="43" borderId="15" xfId="44" applyNumberFormat="1" applyFont="1" applyFill="1" applyBorder="1" applyAlignment="1">
      <alignment horizontal="center"/>
    </xf>
    <xf numFmtId="0" fontId="26" fillId="34" borderId="0" xfId="0" applyFont="1" applyFill="1"/>
    <xf numFmtId="0" fontId="26" fillId="45" borderId="0" xfId="0" applyFont="1" applyFill="1"/>
    <xf numFmtId="0" fontId="27" fillId="34" borderId="0" xfId="0" applyFont="1" applyFill="1" applyAlignment="1">
      <alignment horizontal="left"/>
    </xf>
    <xf numFmtId="9" fontId="18" fillId="0" borderId="15" xfId="1" applyFont="1" applyFill="1" applyBorder="1" applyAlignment="1">
      <alignment horizontal="center"/>
    </xf>
    <xf numFmtId="166" fontId="0" fillId="34" borderId="0" xfId="0" applyNumberFormat="1" applyFill="1"/>
    <xf numFmtId="166" fontId="0" fillId="0" borderId="0" xfId="0" applyNumberFormat="1"/>
    <xf numFmtId="164" fontId="22" fillId="36" borderId="16" xfId="44" applyNumberFormat="1" applyFont="1" applyFill="1" applyBorder="1" applyAlignment="1">
      <alignment horizontal="center" wrapText="1"/>
    </xf>
    <xf numFmtId="164" fontId="24" fillId="43" borderId="15" xfId="44" applyNumberFormat="1" applyFont="1" applyFill="1" applyBorder="1" applyAlignment="1">
      <alignment horizontal="center" wrapText="1"/>
    </xf>
    <xf numFmtId="0" fontId="0" fillId="0" borderId="0" xfId="0"/>
    <xf numFmtId="0" fontId="23" fillId="36" borderId="15" xfId="0" applyFont="1" applyFill="1" applyBorder="1" applyAlignment="1">
      <alignment horizontal="center"/>
    </xf>
    <xf numFmtId="0" fontId="23" fillId="42" borderId="17" xfId="0" applyFont="1" applyFill="1" applyBorder="1" applyAlignment="1">
      <alignment horizontal="center"/>
    </xf>
    <xf numFmtId="0" fontId="13" fillId="35" borderId="0" xfId="0" applyFont="1" applyFill="1" applyAlignment="1">
      <alignment horizontal="center" vertical="center"/>
    </xf>
    <xf numFmtId="0" fontId="18" fillId="46" borderId="15" xfId="1" applyNumberFormat="1" applyFont="1" applyFill="1" applyBorder="1" applyAlignment="1">
      <alignment horizontal="center"/>
    </xf>
    <xf numFmtId="0" fontId="28" fillId="34" borderId="0" xfId="0" applyFont="1" applyFill="1" applyAlignment="1">
      <alignment horizontal="center" vertical="center" wrapText="1"/>
    </xf>
    <xf numFmtId="164" fontId="20" fillId="35" borderId="12" xfId="44" applyNumberFormat="1" applyFont="1" applyFill="1" applyBorder="1" applyAlignment="1">
      <alignment horizontal="center"/>
    </xf>
    <xf numFmtId="164" fontId="20" fillId="35" borderId="13" xfId="44" applyNumberFormat="1" applyFont="1" applyFill="1" applyBorder="1" applyAlignment="1">
      <alignment horizontal="center"/>
    </xf>
    <xf numFmtId="164" fontId="22" fillId="43" borderId="15" xfId="44" applyNumberFormat="1" applyFont="1" applyFill="1" applyBorder="1" applyAlignment="1">
      <alignment horizontal="center" vertical="center"/>
    </xf>
    <xf numFmtId="0" fontId="25" fillId="43" borderId="15" xfId="0" applyFont="1" applyFill="1" applyBorder="1"/>
    <xf numFmtId="164" fontId="20" fillId="44" borderId="12" xfId="45" applyNumberFormat="1" applyFont="1" applyFill="1" applyBorder="1" applyAlignment="1">
      <alignment horizontal="center"/>
    </xf>
    <xf numFmtId="164" fontId="20" fillId="44" borderId="0" xfId="45" applyNumberFormat="1" applyFont="1" applyFill="1" applyBorder="1" applyAlignment="1">
      <alignment horizontal="center"/>
    </xf>
    <xf numFmtId="164" fontId="20" fillId="35" borderId="0" xfId="44" applyNumberFormat="1" applyFont="1" applyFill="1" applyBorder="1" applyAlignment="1">
      <alignment horizontal="center"/>
    </xf>
    <xf numFmtId="0" fontId="0" fillId="47" borderId="0" xfId="0" applyFill="1"/>
    <xf numFmtId="0" fontId="29" fillId="0" borderId="0" xfId="47">
      <alignment vertical="top"/>
      <protection locked="0"/>
    </xf>
    <xf numFmtId="49" fontId="29" fillId="0" borderId="0" xfId="47" applyNumberFormat="1">
      <alignment vertical="top"/>
      <protection locked="0"/>
    </xf>
    <xf numFmtId="167" fontId="29" fillId="0" borderId="0" xfId="47" applyNumberFormat="1">
      <alignment vertical="top"/>
      <protection locked="0"/>
    </xf>
    <xf numFmtId="1" fontId="29" fillId="0" borderId="0" xfId="47" applyNumberFormat="1">
      <alignment vertical="top"/>
      <protection locked="0"/>
    </xf>
    <xf numFmtId="168" fontId="29" fillId="0" borderId="0" xfId="47" applyNumberFormat="1">
      <alignment vertical="top"/>
      <protection locked="0"/>
    </xf>
    <xf numFmtId="0" fontId="29" fillId="0" borderId="0" xfId="47" applyNumberFormat="1">
      <alignment vertical="top"/>
      <protection locked="0"/>
    </xf>
    <xf numFmtId="0" fontId="31" fillId="0" borderId="0" xfId="0" applyFont="1"/>
    <xf numFmtId="0" fontId="0" fillId="47" borderId="0" xfId="0" applyFill="1" applyAlignment="1">
      <alignment wrapText="1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6" xr:uid="{00000000-0005-0000-0000-000025000000}"/>
    <cellStyle name="Normal 3" xfId="47" xr:uid="{CB3E6957-3CB9-4BDA-8BB9-F1985ED2CC20}"/>
    <cellStyle name="Normal_LEKexcel1" xfId="45" xr:uid="{00000000-0005-0000-0000-000026000000}"/>
    <cellStyle name="Normal_MO_GDY1_Merged EndoBarrier DCF Valuation v1" xfId="43" xr:uid="{00000000-0005-0000-0000-000027000000}"/>
    <cellStyle name="Normal_MO_MGE1 Valuation and Strategic Options Model_v109" xfId="44" xr:uid="{00000000-0005-0000-0000-000028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theme="0" tint="-0.499984740745262"/>
      </font>
      <fill>
        <patternFill patternType="solid">
          <fgColor auto="1"/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G25" sqref="G25"/>
    </sheetView>
  </sheetViews>
  <sheetFormatPr defaultRowHeight="15" x14ac:dyDescent="0.25"/>
  <cols>
    <col min="1" max="1" width="9.140625" style="27"/>
    <col min="4" max="4" width="46.85546875" bestFit="1" customWidth="1"/>
    <col min="5" max="6" width="25.85546875" customWidth="1"/>
    <col min="7" max="7" width="29.85546875" customWidth="1"/>
    <col min="8" max="10" width="25.85546875" customWidth="1"/>
    <col min="11" max="11" width="12.7109375" customWidth="1"/>
  </cols>
  <sheetData>
    <row r="1" spans="2:13" s="27" customFormat="1" ht="15.75" thickBot="1" x14ac:dyDescent="0.3"/>
    <row r="2" spans="2:13" ht="18" x14ac:dyDescent="0.25">
      <c r="B2" s="1" t="s">
        <v>24</v>
      </c>
      <c r="C2" s="2"/>
      <c r="D2" s="2"/>
      <c r="E2" s="2"/>
      <c r="F2" s="2"/>
      <c r="G2" s="2"/>
      <c r="H2" s="3"/>
      <c r="I2" s="3"/>
      <c r="J2" s="2"/>
      <c r="K2" s="3"/>
      <c r="L2" s="3"/>
      <c r="M2" s="3"/>
    </row>
    <row r="3" spans="2:13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</row>
    <row r="4" spans="2:13" s="27" customFormat="1" x14ac:dyDescent="0.25">
      <c r="B4" s="6"/>
      <c r="C4" s="6"/>
      <c r="D4" s="33" t="s">
        <v>28</v>
      </c>
      <c r="E4" s="39"/>
      <c r="F4" s="6"/>
      <c r="G4" s="33" t="s">
        <v>29</v>
      </c>
      <c r="H4" s="39"/>
      <c r="I4" s="6"/>
      <c r="J4" s="33" t="s">
        <v>32</v>
      </c>
      <c r="K4" s="39"/>
      <c r="L4" s="6"/>
      <c r="M4" s="4"/>
    </row>
    <row r="5" spans="2:13" s="27" customFormat="1" x14ac:dyDescent="0.25">
      <c r="B5" s="6"/>
      <c r="C5" s="6"/>
      <c r="D5" s="40" t="s">
        <v>59</v>
      </c>
      <c r="E5" s="40" t="s">
        <v>30</v>
      </c>
      <c r="F5" s="6"/>
      <c r="G5" s="48" t="s">
        <v>63</v>
      </c>
      <c r="H5" s="40" t="s">
        <v>30</v>
      </c>
      <c r="I5" s="6"/>
      <c r="J5" s="48" t="s">
        <v>69</v>
      </c>
      <c r="K5" s="40" t="s">
        <v>30</v>
      </c>
      <c r="L5" s="6"/>
      <c r="M5" s="4"/>
    </row>
    <row r="6" spans="2:13" ht="30" x14ac:dyDescent="0.25">
      <c r="B6" s="6"/>
      <c r="C6" s="6"/>
      <c r="D6" s="40" t="s">
        <v>60</v>
      </c>
      <c r="E6" s="40" t="s">
        <v>30</v>
      </c>
      <c r="F6" s="6"/>
      <c r="G6" s="48" t="s">
        <v>64</v>
      </c>
      <c r="H6" s="40" t="s">
        <v>30</v>
      </c>
      <c r="I6" s="6"/>
      <c r="J6" s="48" t="s">
        <v>70</v>
      </c>
      <c r="K6" s="40" t="s">
        <v>30</v>
      </c>
      <c r="L6" s="6"/>
      <c r="M6" s="4"/>
    </row>
    <row r="7" spans="2:13" ht="30" x14ac:dyDescent="0.25">
      <c r="B7" s="6"/>
      <c r="C7" s="7"/>
      <c r="D7" s="40" t="s">
        <v>61</v>
      </c>
      <c r="E7" s="40" t="s">
        <v>30</v>
      </c>
      <c r="F7" s="6"/>
      <c r="G7" s="48" t="s">
        <v>65</v>
      </c>
      <c r="H7" s="40" t="s">
        <v>30</v>
      </c>
      <c r="I7" s="6"/>
      <c r="J7" s="48" t="s">
        <v>71</v>
      </c>
      <c r="K7" s="40" t="s">
        <v>30</v>
      </c>
      <c r="L7" s="6"/>
      <c r="M7" s="4"/>
    </row>
    <row r="8" spans="2:13" x14ac:dyDescent="0.25">
      <c r="B8" s="6"/>
      <c r="C8" s="7"/>
      <c r="D8" s="40" t="s">
        <v>62</v>
      </c>
      <c r="E8" s="40" t="s">
        <v>30</v>
      </c>
      <c r="F8" s="6"/>
      <c r="G8" s="48" t="s">
        <v>66</v>
      </c>
      <c r="H8" s="40" t="s">
        <v>30</v>
      </c>
      <c r="I8" s="6"/>
      <c r="J8" s="48" t="s">
        <v>72</v>
      </c>
      <c r="K8" s="40" t="s">
        <v>30</v>
      </c>
      <c r="L8" s="6"/>
      <c r="M8" s="5"/>
    </row>
    <row r="9" spans="2:13" s="27" customFormat="1" x14ac:dyDescent="0.25">
      <c r="B9" s="6"/>
      <c r="C9" s="7"/>
      <c r="D9" s="6"/>
      <c r="E9" s="6"/>
      <c r="F9" s="6"/>
      <c r="G9" s="48" t="s">
        <v>74</v>
      </c>
      <c r="H9" s="40" t="s">
        <v>30</v>
      </c>
      <c r="I9" s="6"/>
      <c r="J9" s="48" t="s">
        <v>73</v>
      </c>
      <c r="K9" s="40" t="s">
        <v>30</v>
      </c>
      <c r="L9" s="6"/>
      <c r="M9" s="5"/>
    </row>
    <row r="10" spans="2:13" s="27" customFormat="1" x14ac:dyDescent="0.25">
      <c r="B10" s="6"/>
      <c r="C10" s="7"/>
      <c r="D10" s="33" t="s">
        <v>31</v>
      </c>
      <c r="E10" s="39"/>
      <c r="F10" s="6"/>
      <c r="G10" s="6"/>
      <c r="H10" s="6"/>
      <c r="I10" s="6"/>
      <c r="J10" s="6"/>
      <c r="K10" s="6"/>
      <c r="L10" s="6"/>
      <c r="M10" s="5"/>
    </row>
    <row r="11" spans="2:13" s="27" customFormat="1" x14ac:dyDescent="0.25">
      <c r="B11" s="6"/>
      <c r="C11" s="7"/>
      <c r="D11" s="40" t="s">
        <v>67</v>
      </c>
      <c r="E11" s="40" t="s">
        <v>30</v>
      </c>
      <c r="F11" s="6"/>
      <c r="G11" s="6"/>
      <c r="H11" s="6"/>
      <c r="I11" s="6"/>
      <c r="J11" s="6"/>
      <c r="K11" s="6"/>
      <c r="L11" s="6"/>
      <c r="M11" s="5"/>
    </row>
    <row r="12" spans="2:13" s="27" customFormat="1" x14ac:dyDescent="0.25">
      <c r="B12" s="6"/>
      <c r="C12" s="7"/>
      <c r="D12" s="40" t="s">
        <v>68</v>
      </c>
      <c r="E12" s="40" t="s">
        <v>30</v>
      </c>
      <c r="F12" s="6"/>
      <c r="G12" s="6"/>
      <c r="H12" s="6"/>
      <c r="I12" s="6"/>
      <c r="J12" s="6"/>
      <c r="K12" s="6"/>
      <c r="L12" s="6"/>
      <c r="M12" s="5"/>
    </row>
    <row r="13" spans="2:13" s="27" customFormat="1" x14ac:dyDescent="0.25"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spans="2:13" x14ac:dyDescent="0.25">
      <c r="B14" s="6"/>
      <c r="C14" s="7"/>
      <c r="D14" s="33" t="s">
        <v>10</v>
      </c>
      <c r="E14" s="34"/>
      <c r="F14" s="34"/>
      <c r="G14" s="34"/>
      <c r="H14" s="34"/>
      <c r="I14" s="34"/>
      <c r="J14" s="34"/>
      <c r="K14" s="6"/>
      <c r="L14" s="6"/>
      <c r="M14" s="5"/>
    </row>
    <row r="15" spans="2:13" x14ac:dyDescent="0.25">
      <c r="B15" s="6"/>
      <c r="C15" s="6"/>
      <c r="D15" s="10" t="s">
        <v>12</v>
      </c>
      <c r="E15" s="11" t="s">
        <v>20</v>
      </c>
      <c r="F15" s="12" t="s">
        <v>21</v>
      </c>
      <c r="G15" s="13" t="s">
        <v>22</v>
      </c>
      <c r="H15" s="14" t="s">
        <v>23</v>
      </c>
      <c r="I15" s="15" t="s">
        <v>25</v>
      </c>
      <c r="J15" s="29" t="s">
        <v>17</v>
      </c>
      <c r="K15" s="6"/>
      <c r="L15" s="6"/>
      <c r="M15" s="5"/>
    </row>
    <row r="16" spans="2:13" x14ac:dyDescent="0.25">
      <c r="B16" s="6"/>
      <c r="C16" s="6"/>
      <c r="D16" s="17" t="s">
        <v>18</v>
      </c>
      <c r="E16" s="18" t="s">
        <v>30</v>
      </c>
      <c r="F16" s="18" t="s">
        <v>57</v>
      </c>
      <c r="G16" s="18" t="s">
        <v>57</v>
      </c>
      <c r="H16" s="18" t="s">
        <v>30</v>
      </c>
      <c r="I16" s="18" t="s">
        <v>30</v>
      </c>
      <c r="J16" s="18" t="s">
        <v>57</v>
      </c>
      <c r="K16" s="6"/>
      <c r="L16" s="6"/>
      <c r="M16" s="5"/>
    </row>
    <row r="17" spans="2:13" ht="26.25" x14ac:dyDescent="0.25">
      <c r="B17" s="6"/>
      <c r="C17" s="6"/>
      <c r="D17" s="25" t="s">
        <v>36</v>
      </c>
      <c r="E17" s="26" t="s">
        <v>42</v>
      </c>
      <c r="F17" s="26" t="s">
        <v>42</v>
      </c>
      <c r="G17" s="26" t="s">
        <v>42</v>
      </c>
      <c r="H17" s="26" t="s">
        <v>42</v>
      </c>
      <c r="I17" s="26" t="s">
        <v>42</v>
      </c>
      <c r="J17" s="35" t="s">
        <v>17</v>
      </c>
      <c r="K17" s="6"/>
      <c r="L17" s="6"/>
      <c r="M17" s="5"/>
    </row>
    <row r="18" spans="2:13" s="27" customFormat="1" ht="26.25" x14ac:dyDescent="0.25">
      <c r="B18" s="6"/>
      <c r="C18" s="6"/>
      <c r="D18" s="25" t="s">
        <v>37</v>
      </c>
      <c r="E18" s="26" t="s">
        <v>46</v>
      </c>
      <c r="F18" s="26" t="s">
        <v>46</v>
      </c>
      <c r="G18" s="26" t="s">
        <v>46</v>
      </c>
      <c r="H18" s="26" t="s">
        <v>46</v>
      </c>
      <c r="I18" s="26" t="s">
        <v>46</v>
      </c>
      <c r="J18" s="35"/>
      <c r="K18" s="6"/>
      <c r="L18" s="6"/>
      <c r="M18" s="5"/>
    </row>
    <row r="19" spans="2:13" ht="26.25" x14ac:dyDescent="0.25">
      <c r="B19" s="6"/>
      <c r="C19" s="6"/>
      <c r="D19" s="25" t="s">
        <v>38</v>
      </c>
      <c r="E19" s="26" t="s">
        <v>49</v>
      </c>
      <c r="F19" s="26" t="s">
        <v>49</v>
      </c>
      <c r="G19" s="26" t="s">
        <v>49</v>
      </c>
      <c r="H19" s="26" t="s">
        <v>49</v>
      </c>
      <c r="I19" s="26" t="s">
        <v>49</v>
      </c>
      <c r="J19" s="36"/>
      <c r="K19" s="6"/>
      <c r="L19" s="6"/>
      <c r="M19" s="5"/>
    </row>
    <row r="20" spans="2:13" x14ac:dyDescent="0.25">
      <c r="B20" s="6"/>
      <c r="C20" s="6"/>
      <c r="D20" s="19"/>
      <c r="E20" s="32"/>
      <c r="F20" s="32"/>
      <c r="G20" s="32"/>
      <c r="H20" s="32"/>
      <c r="I20" s="32"/>
      <c r="J20" s="19"/>
      <c r="K20" s="6"/>
      <c r="L20" s="6"/>
      <c r="M20" s="5"/>
    </row>
    <row r="21" spans="2:13" x14ac:dyDescent="0.25">
      <c r="B21" s="6"/>
      <c r="C21" s="6"/>
      <c r="D21" s="33" t="s">
        <v>19</v>
      </c>
      <c r="E21" s="39"/>
      <c r="F21" s="39"/>
      <c r="G21" s="39"/>
      <c r="H21" s="39"/>
      <c r="I21" s="39"/>
      <c r="J21" s="39"/>
      <c r="K21" s="39"/>
      <c r="L21" s="6"/>
    </row>
    <row r="22" spans="2:13" x14ac:dyDescent="0.25">
      <c r="B22" s="6"/>
      <c r="C22" s="6"/>
      <c r="D22" s="20"/>
      <c r="E22" s="20"/>
      <c r="F22" s="20"/>
      <c r="G22" s="20"/>
      <c r="H22" s="20"/>
      <c r="I22" s="20"/>
      <c r="J22" s="20"/>
      <c r="K22" s="6"/>
      <c r="L22" s="6"/>
    </row>
    <row r="23" spans="2:13" ht="15.75" x14ac:dyDescent="0.25">
      <c r="B23" s="6"/>
      <c r="C23" s="21"/>
      <c r="D23" s="20"/>
      <c r="E23" s="11" t="s">
        <v>20</v>
      </c>
      <c r="F23" s="12" t="s">
        <v>21</v>
      </c>
      <c r="G23" s="13" t="s">
        <v>22</v>
      </c>
      <c r="H23" s="14" t="s">
        <v>23</v>
      </c>
      <c r="I23" s="15" t="s">
        <v>25</v>
      </c>
      <c r="J23" s="16" t="s">
        <v>17</v>
      </c>
      <c r="K23" s="30" t="s">
        <v>26</v>
      </c>
      <c r="L23" s="6"/>
    </row>
    <row r="24" spans="2:13" ht="15.75" x14ac:dyDescent="0.25">
      <c r="B24" s="6"/>
      <c r="C24" s="21"/>
      <c r="D24" s="28" t="s">
        <v>27</v>
      </c>
      <c r="E24" s="22">
        <f>Design!D25</f>
        <v>0.33333333333333293</v>
      </c>
      <c r="F24" s="22">
        <f>Design!E25</f>
        <v>0</v>
      </c>
      <c r="G24" s="22">
        <f>Design!F25</f>
        <v>0</v>
      </c>
      <c r="H24" s="22">
        <f>Design!G25</f>
        <v>0.33333333333333293</v>
      </c>
      <c r="I24" s="22">
        <f>Design!H25</f>
        <v>0.33333333333333293</v>
      </c>
      <c r="J24" s="22">
        <f>Design!I25</f>
        <v>0</v>
      </c>
      <c r="K24" s="31">
        <f>Design!$J$25</f>
        <v>250</v>
      </c>
      <c r="L24" s="23"/>
      <c r="M24" s="24"/>
    </row>
    <row r="25" spans="2:13" x14ac:dyDescent="0.25">
      <c r="B25" s="6"/>
      <c r="C25" s="23"/>
      <c r="D25" s="6"/>
      <c r="E25" s="23"/>
      <c r="F25" s="6"/>
      <c r="G25" s="23"/>
      <c r="H25" s="6"/>
      <c r="I25" s="23"/>
      <c r="J25" s="6"/>
      <c r="K25" s="23"/>
      <c r="L25" s="6"/>
    </row>
  </sheetData>
  <mergeCells count="7">
    <mergeCell ref="D14:J14"/>
    <mergeCell ref="J17:J19"/>
    <mergeCell ref="D21:K21"/>
    <mergeCell ref="D4:E4"/>
    <mergeCell ref="G4:H4"/>
    <mergeCell ref="D10:E10"/>
    <mergeCell ref="J4:K4"/>
  </mergeCells>
  <phoneticPr fontId="30" type="noConversion"/>
  <conditionalFormatting sqref="E24:J24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{C3E4552E-01E5-481B-996D-ECD303665EE6}</x14:id>
        </ext>
      </extLst>
    </cfRule>
  </conditionalFormatting>
  <conditionalFormatting sqref="E17:J19 E24:J24">
    <cfRule type="expression" dxfId="0" priority="1">
      <formula>E$16="Exclude"</formula>
    </cfRule>
  </conditionalFormatting>
  <dataValidations count="4">
    <dataValidation type="list" allowBlank="1" showInputMessage="1" showErrorMessage="1" sqref="E16:J16 E5:E8 E11:E12 H5:H9 K5:K9" xr:uid="{DAD33CAE-01FB-409E-B5A0-0850B13A3B36}">
      <formula1>IncludeExclude</formula1>
    </dataValidation>
    <dataValidation type="list" allowBlank="1" showInputMessage="1" showErrorMessage="1" sqref="E17:I17" xr:uid="{1AD40B20-A283-4084-AF8B-1C1B56431C61}">
      <formula1>LabelsAttr1</formula1>
    </dataValidation>
    <dataValidation type="list" allowBlank="1" showInputMessage="1" showErrorMessage="1" sqref="E18:I18" xr:uid="{C4FB5D0C-8A9E-42CA-9889-C805D3C3E4F0}">
      <formula1>LabelsAttr2</formula1>
    </dataValidation>
    <dataValidation type="list" allowBlank="1" showInputMessage="1" showErrorMessage="1" sqref="E19:I19" xr:uid="{23A3329B-F1AA-4009-A11D-772F5B9DD5DC}">
      <formula1>LabelsAttr3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E4552E-01E5-481B-996D-ECD303665EE6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E24:J24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AD25-6C95-4438-85E9-90CE5045A16C}">
  <dimension ref="A1:U41"/>
  <sheetViews>
    <sheetView workbookViewId="0"/>
  </sheetViews>
  <sheetFormatPr defaultRowHeight="15" x14ac:dyDescent="0.25"/>
  <cols>
    <col min="1" max="2" width="9.140625" style="27"/>
    <col min="3" max="3" width="46.85546875" style="27" bestFit="1" customWidth="1"/>
    <col min="4" max="9" width="24" style="27" customWidth="1"/>
    <col min="10" max="16384" width="9.140625" style="27"/>
  </cols>
  <sheetData>
    <row r="1" spans="1:21" ht="18" x14ac:dyDescent="0.25">
      <c r="A1" s="1" t="s">
        <v>24</v>
      </c>
      <c r="B1" s="2"/>
      <c r="C1" s="2"/>
      <c r="D1" s="2"/>
      <c r="E1" s="2"/>
      <c r="F1" s="2"/>
      <c r="G1" s="3"/>
      <c r="H1" s="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4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6"/>
      <c r="B3" s="6"/>
      <c r="C3" s="33" t="s">
        <v>28</v>
      </c>
      <c r="D3" s="39"/>
      <c r="E3" s="6"/>
      <c r="F3" s="33" t="s">
        <v>29</v>
      </c>
      <c r="G3" s="39"/>
      <c r="H3" s="6"/>
      <c r="I3" s="33" t="s">
        <v>32</v>
      </c>
      <c r="J3" s="39"/>
      <c r="K3" s="6"/>
      <c r="L3" s="4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6"/>
      <c r="B4" s="6"/>
      <c r="C4" s="40">
        <v>1</v>
      </c>
      <c r="D4" s="40">
        <f>--(Simulator!E5="Include")</f>
        <v>1</v>
      </c>
      <c r="E4" s="6"/>
      <c r="F4" s="40">
        <v>1</v>
      </c>
      <c r="G4" s="40">
        <f>--(Simulator!H5="Include")</f>
        <v>1</v>
      </c>
      <c r="H4" s="6"/>
      <c r="I4" s="40">
        <v>1</v>
      </c>
      <c r="J4" s="40">
        <f>--(Simulator!K5="Include")</f>
        <v>1</v>
      </c>
      <c r="K4" s="6"/>
      <c r="L4" s="4"/>
      <c r="M4" s="47"/>
      <c r="N4" s="5"/>
      <c r="O4" s="5"/>
      <c r="P4" s="5"/>
      <c r="Q4" s="5"/>
      <c r="R4" s="5"/>
      <c r="S4" s="5"/>
      <c r="T4" s="5"/>
      <c r="U4" s="5"/>
    </row>
    <row r="5" spans="1:21" x14ac:dyDescent="0.25">
      <c r="A5" s="6"/>
      <c r="B5" s="6"/>
      <c r="C5" s="40">
        <v>2</v>
      </c>
      <c r="D5" s="40">
        <f>--(Simulator!E6="Include")</f>
        <v>1</v>
      </c>
      <c r="E5" s="6"/>
      <c r="F5" s="40">
        <v>2</v>
      </c>
      <c r="G5" s="40">
        <f>--(Simulator!H6="Include")</f>
        <v>1</v>
      </c>
      <c r="H5" s="6"/>
      <c r="I5" s="40">
        <v>2</v>
      </c>
      <c r="J5" s="40">
        <f>--(Simulator!K6="Include")</f>
        <v>1</v>
      </c>
      <c r="K5" s="6"/>
      <c r="L5" s="4"/>
      <c r="M5" s="47"/>
      <c r="N5" s="5"/>
      <c r="O5" s="5"/>
      <c r="P5" s="5"/>
      <c r="Q5" s="5"/>
      <c r="R5" s="5"/>
      <c r="S5" s="5"/>
      <c r="T5" s="5"/>
      <c r="U5" s="5"/>
    </row>
    <row r="6" spans="1:21" x14ac:dyDescent="0.25">
      <c r="A6" s="6"/>
      <c r="B6" s="7"/>
      <c r="C6" s="40">
        <v>3</v>
      </c>
      <c r="D6" s="40">
        <f>--(Simulator!E7="Include")</f>
        <v>1</v>
      </c>
      <c r="E6" s="6"/>
      <c r="F6" s="40">
        <v>3</v>
      </c>
      <c r="G6" s="40">
        <f>--(Simulator!H7="Include")</f>
        <v>1</v>
      </c>
      <c r="H6" s="6"/>
      <c r="I6" s="40">
        <v>3</v>
      </c>
      <c r="J6" s="40">
        <f>--(Simulator!K7="Include")</f>
        <v>1</v>
      </c>
      <c r="K6" s="6"/>
      <c r="L6" s="4"/>
      <c r="M6" s="47"/>
      <c r="N6" s="5"/>
      <c r="O6" s="5"/>
      <c r="P6" s="5"/>
      <c r="Q6" s="5" t="s">
        <v>0</v>
      </c>
      <c r="R6" s="5" t="s">
        <v>1</v>
      </c>
      <c r="S6" s="5" t="s">
        <v>2</v>
      </c>
      <c r="T6" s="5" t="s">
        <v>3</v>
      </c>
      <c r="U6" s="5" t="s">
        <v>4</v>
      </c>
    </row>
    <row r="7" spans="1:21" x14ac:dyDescent="0.25">
      <c r="A7" s="6"/>
      <c r="B7" s="7"/>
      <c r="C7" s="40">
        <v>4</v>
      </c>
      <c r="D7" s="40">
        <f>--(Simulator!E8="Include")</f>
        <v>1</v>
      </c>
      <c r="E7" s="6"/>
      <c r="F7" s="40">
        <v>4</v>
      </c>
      <c r="G7" s="40">
        <f>--(Simulator!H8="Include")</f>
        <v>1</v>
      </c>
      <c r="H7" s="6"/>
      <c r="I7" s="40">
        <v>4</v>
      </c>
      <c r="J7" s="40">
        <f>--(Simulator!K8="Include")</f>
        <v>1</v>
      </c>
      <c r="K7" s="6"/>
      <c r="L7" s="5"/>
      <c r="M7" s="47"/>
      <c r="N7" s="5"/>
      <c r="O7" s="5"/>
      <c r="P7" s="5"/>
      <c r="Q7" s="5" t="s">
        <v>5</v>
      </c>
      <c r="R7" s="5" t="s">
        <v>6</v>
      </c>
      <c r="S7" s="5" t="s">
        <v>7</v>
      </c>
      <c r="T7" s="5" t="s">
        <v>8</v>
      </c>
      <c r="U7" s="5" t="s">
        <v>9</v>
      </c>
    </row>
    <row r="8" spans="1:21" x14ac:dyDescent="0.25">
      <c r="A8" s="6"/>
      <c r="B8" s="7"/>
      <c r="C8" s="6"/>
      <c r="D8" s="6"/>
      <c r="E8" s="6"/>
      <c r="F8" s="6"/>
      <c r="G8" s="6"/>
      <c r="H8" s="6"/>
      <c r="I8" s="40">
        <v>5</v>
      </c>
      <c r="J8" s="40">
        <f>--(Simulator!K9="Include")</f>
        <v>1</v>
      </c>
      <c r="K8" s="6"/>
      <c r="L8" s="5"/>
      <c r="M8" s="47"/>
      <c r="N8" s="5"/>
      <c r="O8" s="5"/>
      <c r="P8" s="5"/>
      <c r="Q8" s="5"/>
      <c r="R8" s="5"/>
      <c r="S8" s="5"/>
      <c r="T8" s="5"/>
      <c r="U8" s="5"/>
    </row>
    <row r="9" spans="1:21" x14ac:dyDescent="0.25">
      <c r="A9" s="6"/>
      <c r="B9" s="7"/>
      <c r="C9" s="33" t="s">
        <v>31</v>
      </c>
      <c r="D9" s="39"/>
      <c r="E9" s="6"/>
      <c r="F9" s="6"/>
      <c r="G9" s="6"/>
      <c r="H9" s="6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6"/>
      <c r="B10" s="7"/>
      <c r="C10" s="40">
        <v>1</v>
      </c>
      <c r="D10" s="40">
        <f>--(Simulator!E11="Include")</f>
        <v>1</v>
      </c>
      <c r="E10" s="6"/>
      <c r="F10" s="6"/>
      <c r="G10" s="6"/>
      <c r="H10" s="6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6"/>
      <c r="B11" s="7"/>
      <c r="C11" s="40">
        <v>2</v>
      </c>
      <c r="D11" s="40">
        <f>--(Simulator!E12="Include")</f>
        <v>1</v>
      </c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6"/>
      <c r="B13" s="7"/>
      <c r="C13" s="33" t="s">
        <v>10</v>
      </c>
      <c r="D13" s="34"/>
      <c r="E13" s="34"/>
      <c r="F13" s="34"/>
      <c r="G13" s="34"/>
      <c r="H13" s="34"/>
      <c r="I13" s="34"/>
      <c r="J13" s="6"/>
      <c r="K13" s="6"/>
      <c r="L13" s="5"/>
      <c r="M13" s="5"/>
      <c r="N13" s="5"/>
      <c r="O13" s="5"/>
      <c r="P13" s="8" t="s">
        <v>11</v>
      </c>
      <c r="Q13" s="9">
        <v>0</v>
      </c>
      <c r="R13" s="9">
        <v>0</v>
      </c>
      <c r="S13" s="9">
        <v>0</v>
      </c>
      <c r="T13" s="9">
        <v>0.5218272342056256</v>
      </c>
      <c r="U13" s="9">
        <v>0.52407478747367109</v>
      </c>
    </row>
    <row r="14" spans="1:21" x14ac:dyDescent="0.25">
      <c r="A14" s="6"/>
      <c r="B14" s="6"/>
      <c r="C14" s="10" t="s">
        <v>12</v>
      </c>
      <c r="D14" s="11" t="s">
        <v>20</v>
      </c>
      <c r="E14" s="12" t="s">
        <v>21</v>
      </c>
      <c r="F14" s="13" t="s">
        <v>22</v>
      </c>
      <c r="G14" s="14" t="s">
        <v>23</v>
      </c>
      <c r="H14" s="15" t="s">
        <v>25</v>
      </c>
      <c r="I14" s="29" t="s">
        <v>17</v>
      </c>
      <c r="J14" s="6"/>
      <c r="K14" s="6"/>
      <c r="L14" s="5"/>
      <c r="M14" s="5"/>
      <c r="N14" s="5"/>
      <c r="O14" s="5"/>
      <c r="P14" s="8" t="s">
        <v>13</v>
      </c>
      <c r="Q14" s="9">
        <v>0</v>
      </c>
      <c r="R14" s="9">
        <v>0</v>
      </c>
      <c r="S14" s="9">
        <v>0</v>
      </c>
      <c r="T14" s="9">
        <v>0.18900820502729704</v>
      </c>
      <c r="U14" s="9">
        <v>0.18109426599959114</v>
      </c>
    </row>
    <row r="15" spans="1:21" x14ac:dyDescent="0.25">
      <c r="A15" s="6"/>
      <c r="B15" s="6"/>
      <c r="C15" s="17" t="s">
        <v>18</v>
      </c>
      <c r="D15" s="18">
        <f>--(Simulator!E16="Include")</f>
        <v>1</v>
      </c>
      <c r="E15" s="18">
        <f>--(Simulator!F16="Include")</f>
        <v>0</v>
      </c>
      <c r="F15" s="18">
        <f>--(Simulator!G16="Include")</f>
        <v>0</v>
      </c>
      <c r="G15" s="18">
        <f>--(Simulator!H16="Include")</f>
        <v>1</v>
      </c>
      <c r="H15" s="18">
        <f>--(Simulator!I16="Include")</f>
        <v>1</v>
      </c>
      <c r="I15" s="18">
        <f>--(Simulator!J16="Include")</f>
        <v>0</v>
      </c>
      <c r="J15" s="6"/>
      <c r="K15" s="6"/>
      <c r="L15" s="5"/>
      <c r="M15" s="5"/>
      <c r="N15" s="5"/>
      <c r="O15" s="5"/>
      <c r="P15" s="8" t="s">
        <v>14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25">
      <c r="A16" s="6"/>
      <c r="B16" s="6">
        <v>1</v>
      </c>
      <c r="C16" s="25" t="s">
        <v>36</v>
      </c>
      <c r="D16" s="26">
        <f>INDEX(Labels!$C$4:$C$14,MATCH(Simulator!E17,Labels!$D$4:$D$14,0))</f>
        <v>1</v>
      </c>
      <c r="E16" s="26">
        <f>INDEX(Labels!$C$4:$C$14,MATCH(Simulator!F17,Labels!$D$4:$D$14,0))</f>
        <v>1</v>
      </c>
      <c r="F16" s="26">
        <f>INDEX(Labels!$C$4:$C$14,MATCH(Simulator!G17,Labels!$D$4:$D$14,0))</f>
        <v>1</v>
      </c>
      <c r="G16" s="26">
        <f>INDEX(Labels!$C$4:$C$14,MATCH(Simulator!H17,Labels!$D$4:$D$14,0))</f>
        <v>1</v>
      </c>
      <c r="H16" s="26">
        <f>INDEX(Labels!$C$4:$C$14,MATCH(Simulator!I17,Labels!$D$4:$D$14,0))</f>
        <v>1</v>
      </c>
      <c r="I16" s="35" t="s">
        <v>17</v>
      </c>
      <c r="J16" s="6"/>
      <c r="K16" s="6"/>
      <c r="L16" s="5"/>
      <c r="M16" s="5"/>
      <c r="N16" s="5"/>
      <c r="O16" s="5"/>
      <c r="P16" s="8" t="s">
        <v>15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x14ac:dyDescent="0.25">
      <c r="A17" s="6"/>
      <c r="B17" s="6">
        <v>2</v>
      </c>
      <c r="C17" s="25" t="s">
        <v>37</v>
      </c>
      <c r="D17" s="26">
        <f>INDEX(Labels!$C$4:$C$14,MATCH(Simulator!E18,Labels!$D$4:$D$14,0))</f>
        <v>1</v>
      </c>
      <c r="E17" s="26">
        <f>INDEX(Labels!$C$4:$C$14,MATCH(Simulator!F18,Labels!$D$4:$D$14,0))</f>
        <v>1</v>
      </c>
      <c r="F17" s="26">
        <f>INDEX(Labels!$C$4:$C$14,MATCH(Simulator!G18,Labels!$D$4:$D$14,0))</f>
        <v>1</v>
      </c>
      <c r="G17" s="26">
        <f>INDEX(Labels!$C$4:$C$14,MATCH(Simulator!H18,Labels!$D$4:$D$14,0))</f>
        <v>1</v>
      </c>
      <c r="H17" s="26">
        <f>INDEX(Labels!$C$4:$C$14,MATCH(Simulator!I18,Labels!$D$4:$D$14,0))</f>
        <v>1</v>
      </c>
      <c r="I17" s="35"/>
      <c r="J17" s="6"/>
      <c r="K17" s="6"/>
      <c r="L17" s="5"/>
      <c r="M17" s="5"/>
      <c r="N17" s="5"/>
      <c r="O17" s="5"/>
      <c r="P17" s="8"/>
      <c r="Q17" s="9"/>
      <c r="R17" s="9"/>
      <c r="S17" s="9"/>
      <c r="T17" s="9"/>
      <c r="U17" s="9"/>
    </row>
    <row r="18" spans="1:21" x14ac:dyDescent="0.25">
      <c r="A18" s="6"/>
      <c r="B18" s="6">
        <v>3</v>
      </c>
      <c r="C18" s="25" t="s">
        <v>38</v>
      </c>
      <c r="D18" s="26">
        <f>INDEX(Labels!$C$4:$C$14,MATCH(Simulator!E19,Labels!$D$4:$D$14,0))</f>
        <v>1</v>
      </c>
      <c r="E18" s="26">
        <f>INDEX(Labels!$C$4:$C$14,MATCH(Simulator!F19,Labels!$D$4:$D$14,0))</f>
        <v>1</v>
      </c>
      <c r="F18" s="26">
        <f>INDEX(Labels!$C$4:$C$14,MATCH(Simulator!G19,Labels!$D$4:$D$14,0))</f>
        <v>1</v>
      </c>
      <c r="G18" s="26">
        <f>INDEX(Labels!$C$4:$C$14,MATCH(Simulator!H19,Labels!$D$4:$D$14,0))</f>
        <v>1</v>
      </c>
      <c r="H18" s="26">
        <f>INDEX(Labels!$C$4:$C$14,MATCH(Simulator!I19,Labels!$D$4:$D$14,0))</f>
        <v>1</v>
      </c>
      <c r="I18" s="36"/>
      <c r="J18" s="6"/>
      <c r="K18" s="6"/>
      <c r="L18" s="5"/>
      <c r="M18" s="5"/>
      <c r="N18" s="5"/>
      <c r="O18" s="5"/>
      <c r="P18" s="8" t="s">
        <v>16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25">
      <c r="A19" s="6"/>
      <c r="B19" s="6"/>
      <c r="C19" s="19"/>
      <c r="D19" s="32"/>
      <c r="E19" s="32"/>
      <c r="F19" s="32"/>
      <c r="G19" s="32"/>
      <c r="H19" s="32"/>
      <c r="I19" s="19"/>
      <c r="J19" s="6"/>
      <c r="K19" s="6"/>
      <c r="L19" s="5"/>
      <c r="M19" s="5"/>
      <c r="N19" s="5"/>
      <c r="O19" s="5"/>
      <c r="P19" s="8" t="s">
        <v>15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25">
      <c r="A20" s="6"/>
      <c r="B20" s="6"/>
      <c r="C20" s="33" t="s">
        <v>19</v>
      </c>
      <c r="D20" s="39"/>
      <c r="E20" s="39"/>
      <c r="F20" s="39"/>
      <c r="G20" s="39"/>
      <c r="H20" s="39"/>
      <c r="I20" s="39"/>
      <c r="J20" s="39"/>
      <c r="K20" s="6"/>
    </row>
    <row r="21" spans="1:21" x14ac:dyDescent="0.25">
      <c r="A21" s="6"/>
      <c r="B21" s="6"/>
      <c r="C21" s="20"/>
      <c r="D21" s="20"/>
      <c r="E21" s="20"/>
      <c r="F21" s="20"/>
      <c r="G21" s="20"/>
      <c r="H21" s="20"/>
      <c r="I21" s="20"/>
      <c r="J21" s="6"/>
      <c r="K21" s="6"/>
    </row>
    <row r="22" spans="1:21" x14ac:dyDescent="0.25">
      <c r="A22" s="6"/>
      <c r="B22" s="7"/>
      <c r="C22" s="37"/>
      <c r="D22" s="38"/>
      <c r="E22" s="38"/>
      <c r="F22" s="38"/>
      <c r="G22" s="38"/>
      <c r="H22" s="38"/>
      <c r="I22" s="38"/>
      <c r="J22" s="38"/>
      <c r="K22" s="6"/>
    </row>
    <row r="23" spans="1:21" ht="15.75" x14ac:dyDescent="0.25">
      <c r="A23" s="6"/>
      <c r="B23" s="21"/>
      <c r="C23" s="20"/>
      <c r="D23" s="20"/>
      <c r="E23" s="20"/>
      <c r="F23" s="20"/>
      <c r="G23" s="20"/>
      <c r="H23" s="20"/>
      <c r="I23" s="20"/>
      <c r="J23" s="6"/>
      <c r="K23" s="6"/>
    </row>
    <row r="24" spans="1:21" ht="15.75" x14ac:dyDescent="0.25">
      <c r="A24" s="6"/>
      <c r="B24" s="21"/>
      <c r="C24" s="20"/>
      <c r="D24" s="11" t="s">
        <v>20</v>
      </c>
      <c r="E24" s="12" t="s">
        <v>21</v>
      </c>
      <c r="F24" s="13" t="s">
        <v>22</v>
      </c>
      <c r="G24" s="14" t="s">
        <v>23</v>
      </c>
      <c r="H24" s="15" t="s">
        <v>25</v>
      </c>
      <c r="I24" s="16" t="s">
        <v>17</v>
      </c>
      <c r="J24" s="30" t="s">
        <v>26</v>
      </c>
      <c r="K24" s="6"/>
    </row>
    <row r="25" spans="1:21" ht="15.75" x14ac:dyDescent="0.25">
      <c r="A25" s="6"/>
      <c r="B25" s="21"/>
      <c r="C25" s="28" t="s">
        <v>27</v>
      </c>
      <c r="D25" s="22">
        <f t="array" ref="D25:I25">MMULT(TRANSPOSE(RespondentInclude),(EXP(MMULT(Utilities,Design))*MMULT(RespondentInclude,ProductInclude))/(MMULT(EXP(MMULT(Utilities,Design)),TRANSPOSE(ProductInclude))))/SUM(RespondentInclude)</f>
        <v>0.33333333333333293</v>
      </c>
      <c r="E25" s="22">
        <v>0</v>
      </c>
      <c r="F25" s="22">
        <v>0</v>
      </c>
      <c r="G25" s="22">
        <v>0.33333333333333293</v>
      </c>
      <c r="H25" s="22">
        <v>0.33333333333333293</v>
      </c>
      <c r="I25" s="22">
        <v>0</v>
      </c>
      <c r="J25" s="31">
        <f>SUM(RespondentInclude)</f>
        <v>250</v>
      </c>
      <c r="K25" s="23"/>
      <c r="L25" s="24"/>
    </row>
    <row r="26" spans="1:21" x14ac:dyDescent="0.25">
      <c r="A26" s="6"/>
      <c r="B26" s="23"/>
      <c r="C26" s="6"/>
      <c r="D26" s="23"/>
      <c r="E26" s="6"/>
      <c r="F26" s="23"/>
      <c r="G26" s="6"/>
      <c r="H26" s="23"/>
      <c r="I26" s="6"/>
      <c r="J26" s="23"/>
      <c r="K26" s="6"/>
    </row>
    <row r="29" spans="1:21" x14ac:dyDescent="0.25">
      <c r="D29" s="27">
        <v>1</v>
      </c>
      <c r="E29" s="27">
        <v>2</v>
      </c>
      <c r="F29" s="27">
        <v>3</v>
      </c>
      <c r="G29" s="27">
        <v>4</v>
      </c>
      <c r="H29" s="27">
        <v>5</v>
      </c>
    </row>
    <row r="30" spans="1:21" x14ac:dyDescent="0.25">
      <c r="B30" s="27">
        <v>1</v>
      </c>
      <c r="C30" s="27">
        <v>1</v>
      </c>
      <c r="D30" s="27" cm="1">
        <f t="array" ref="D30">--(INDEX($D$16:$H$18,$B30,D$29)=$C30)</f>
        <v>1</v>
      </c>
      <c r="E30" s="27" cm="1">
        <f t="array" ref="E30">--(INDEX($D$16:$H$18,$B30,E$29)=$C30)</f>
        <v>1</v>
      </c>
      <c r="F30" s="27" cm="1">
        <f t="array" ref="F30">--(INDEX($D$16:$H$18,$B30,F$29)=$C30)</f>
        <v>1</v>
      </c>
      <c r="G30" s="27" cm="1">
        <f t="array" ref="G30">--(INDEX($D$16:$H$18,$B30,G$29)=$C30)</f>
        <v>1</v>
      </c>
      <c r="H30" s="27" cm="1">
        <f t="array" ref="H30">--(INDEX($D$16:$H$18,$B30,H$29)=$C30)</f>
        <v>1</v>
      </c>
      <c r="I30" s="27">
        <v>0</v>
      </c>
      <c r="K30" s="45"/>
    </row>
    <row r="31" spans="1:21" x14ac:dyDescent="0.25">
      <c r="B31" s="27">
        <v>1</v>
      </c>
      <c r="C31" s="27">
        <v>2</v>
      </c>
      <c r="D31" s="27" cm="1">
        <f t="array" ref="D31">--(INDEX($D$16:$H$18,$B31,D$29)=$C31)</f>
        <v>0</v>
      </c>
      <c r="E31" s="27" cm="1">
        <f t="array" ref="E31">--(INDEX($D$16:$H$18,$B31,E$29)=$C31)</f>
        <v>0</v>
      </c>
      <c r="F31" s="27" cm="1">
        <f t="array" ref="F31">--(INDEX($D$16:$H$18,$B31,F$29)=$C31)</f>
        <v>0</v>
      </c>
      <c r="G31" s="27" cm="1">
        <f t="array" ref="G31">--(INDEX($D$16:$H$18,$B31,G$29)=$C31)</f>
        <v>0</v>
      </c>
      <c r="H31" s="27" cm="1">
        <f t="array" ref="H31">--(INDEX($D$16:$H$18,$B31,H$29)=$C31)</f>
        <v>0</v>
      </c>
      <c r="I31" s="27">
        <v>0</v>
      </c>
      <c r="K31" s="45"/>
    </row>
    <row r="32" spans="1:21" x14ac:dyDescent="0.25">
      <c r="B32" s="27">
        <v>1</v>
      </c>
      <c r="C32" s="27">
        <v>3</v>
      </c>
      <c r="D32" s="27" cm="1">
        <f t="array" ref="D32">--(INDEX($D$16:$H$18,$B32,D$29)=$C32)</f>
        <v>0</v>
      </c>
      <c r="E32" s="27" cm="1">
        <f t="array" ref="E32">--(INDEX($D$16:$H$18,$B32,E$29)=$C32)</f>
        <v>0</v>
      </c>
      <c r="F32" s="27" cm="1">
        <f t="array" ref="F32">--(INDEX($D$16:$H$18,$B32,F$29)=$C32)</f>
        <v>0</v>
      </c>
      <c r="G32" s="27" cm="1">
        <f t="array" ref="G32">--(INDEX($D$16:$H$18,$B32,G$29)=$C32)</f>
        <v>0</v>
      </c>
      <c r="H32" s="27" cm="1">
        <f t="array" ref="H32">--(INDEX($D$16:$H$18,$B32,H$29)=$C32)</f>
        <v>0</v>
      </c>
      <c r="I32" s="27">
        <v>0</v>
      </c>
      <c r="K32" s="45"/>
    </row>
    <row r="33" spans="2:11" x14ac:dyDescent="0.25">
      <c r="B33" s="27">
        <v>1</v>
      </c>
      <c r="C33" s="27">
        <v>4</v>
      </c>
      <c r="D33" s="27" cm="1">
        <f t="array" ref="D33">--(INDEX($D$16:$H$18,$B33,D$29)=$C33)</f>
        <v>0</v>
      </c>
      <c r="E33" s="27" cm="1">
        <f t="array" ref="E33">--(INDEX($D$16:$H$18,$B33,E$29)=$C33)</f>
        <v>0</v>
      </c>
      <c r="F33" s="27" cm="1">
        <f t="array" ref="F33">--(INDEX($D$16:$H$18,$B33,F$29)=$C33)</f>
        <v>0</v>
      </c>
      <c r="G33" s="27" cm="1">
        <f t="array" ref="G33">--(INDEX($D$16:$H$18,$B33,G$29)=$C33)</f>
        <v>0</v>
      </c>
      <c r="H33" s="27" cm="1">
        <f t="array" ref="H33">--(INDEX($D$16:$H$18,$B33,H$29)=$C33)</f>
        <v>0</v>
      </c>
      <c r="I33" s="27">
        <v>0</v>
      </c>
      <c r="K33" s="45"/>
    </row>
    <row r="34" spans="2:11" x14ac:dyDescent="0.25">
      <c r="B34" s="27">
        <v>2</v>
      </c>
      <c r="C34" s="27">
        <v>1</v>
      </c>
      <c r="D34" s="27" cm="1">
        <f t="array" ref="D34">--(INDEX($D$16:$H$18,$B34,D$29)=$C34)</f>
        <v>1</v>
      </c>
      <c r="E34" s="27" cm="1">
        <f t="array" ref="E34">--(INDEX($D$16:$H$18,$B34,E$29)=$C34)</f>
        <v>1</v>
      </c>
      <c r="F34" s="27" cm="1">
        <f t="array" ref="F34">--(INDEX($D$16:$H$18,$B34,F$29)=$C34)</f>
        <v>1</v>
      </c>
      <c r="G34" s="27" cm="1">
        <f t="array" ref="G34">--(INDEX($D$16:$H$18,$B34,G$29)=$C34)</f>
        <v>1</v>
      </c>
      <c r="H34" s="27" cm="1">
        <f t="array" ref="H34">--(INDEX($D$16:$H$18,$B34,H$29)=$C34)</f>
        <v>1</v>
      </c>
      <c r="I34" s="27">
        <v>0</v>
      </c>
      <c r="K34" s="45"/>
    </row>
    <row r="35" spans="2:11" x14ac:dyDescent="0.25">
      <c r="B35" s="27">
        <v>2</v>
      </c>
      <c r="C35" s="27">
        <v>2</v>
      </c>
      <c r="D35" s="27" cm="1">
        <f t="array" ref="D35">--(INDEX($D$16:$H$18,$B35,D$29)=$C35)</f>
        <v>0</v>
      </c>
      <c r="E35" s="27" cm="1">
        <f t="array" ref="E35">--(INDEX($D$16:$H$18,$B35,E$29)=$C35)</f>
        <v>0</v>
      </c>
      <c r="F35" s="27" cm="1">
        <f t="array" ref="F35">--(INDEX($D$16:$H$18,$B35,F$29)=$C35)</f>
        <v>0</v>
      </c>
      <c r="G35" s="27" cm="1">
        <f t="array" ref="G35">--(INDEX($D$16:$H$18,$B35,G$29)=$C35)</f>
        <v>0</v>
      </c>
      <c r="H35" s="27" cm="1">
        <f t="array" ref="H35">--(INDEX($D$16:$H$18,$B35,H$29)=$C35)</f>
        <v>0</v>
      </c>
      <c r="I35" s="27">
        <v>0</v>
      </c>
      <c r="K35" s="45"/>
    </row>
    <row r="36" spans="2:11" x14ac:dyDescent="0.25">
      <c r="B36" s="27">
        <v>2</v>
      </c>
      <c r="C36" s="27">
        <v>3</v>
      </c>
      <c r="D36" s="27" cm="1">
        <f t="array" ref="D36">--(INDEX($D$16:$H$18,$B36,D$29)=$C36)</f>
        <v>0</v>
      </c>
      <c r="E36" s="27" cm="1">
        <f t="array" ref="E36">--(INDEX($D$16:$H$18,$B36,E$29)=$C36)</f>
        <v>0</v>
      </c>
      <c r="F36" s="27" cm="1">
        <f t="array" ref="F36">--(INDEX($D$16:$H$18,$B36,F$29)=$C36)</f>
        <v>0</v>
      </c>
      <c r="G36" s="27" cm="1">
        <f t="array" ref="G36">--(INDEX($D$16:$H$18,$B36,G$29)=$C36)</f>
        <v>0</v>
      </c>
      <c r="H36" s="27" cm="1">
        <f t="array" ref="H36">--(INDEX($D$16:$H$18,$B36,H$29)=$C36)</f>
        <v>0</v>
      </c>
      <c r="I36" s="27">
        <v>0</v>
      </c>
      <c r="K36" s="45"/>
    </row>
    <row r="37" spans="2:11" x14ac:dyDescent="0.25">
      <c r="B37" s="27">
        <v>3</v>
      </c>
      <c r="C37" s="27">
        <v>1</v>
      </c>
      <c r="D37" s="27" cm="1">
        <f t="array" ref="D37">--(INDEX($D$16:$H$18,$B37,D$29)=$C37)</f>
        <v>1</v>
      </c>
      <c r="E37" s="27" cm="1">
        <f t="array" ref="E37">--(INDEX($D$16:$H$18,$B37,E$29)=$C37)</f>
        <v>1</v>
      </c>
      <c r="F37" s="27" cm="1">
        <f t="array" ref="F37">--(INDEX($D$16:$H$18,$B37,F$29)=$C37)</f>
        <v>1</v>
      </c>
      <c r="G37" s="27" cm="1">
        <f t="array" ref="G37">--(INDEX($D$16:$H$18,$B37,G$29)=$C37)</f>
        <v>1</v>
      </c>
      <c r="H37" s="27" cm="1">
        <f t="array" ref="H37">--(INDEX($D$16:$H$18,$B37,H$29)=$C37)</f>
        <v>1</v>
      </c>
      <c r="I37" s="27">
        <v>0</v>
      </c>
      <c r="K37" s="45"/>
    </row>
    <row r="38" spans="2:11" x14ac:dyDescent="0.25">
      <c r="B38" s="27">
        <v>3</v>
      </c>
      <c r="C38" s="27">
        <v>2</v>
      </c>
      <c r="D38" s="27" cm="1">
        <f t="array" ref="D38">--(INDEX($D$16:$H$18,$B38,D$29)=$C38)</f>
        <v>0</v>
      </c>
      <c r="E38" s="27" cm="1">
        <f t="array" ref="E38">--(INDEX($D$16:$H$18,$B38,E$29)=$C38)</f>
        <v>0</v>
      </c>
      <c r="F38" s="27" cm="1">
        <f t="array" ref="F38">--(INDEX($D$16:$H$18,$B38,F$29)=$C38)</f>
        <v>0</v>
      </c>
      <c r="G38" s="27" cm="1">
        <f t="array" ref="G38">--(INDEX($D$16:$H$18,$B38,G$29)=$C38)</f>
        <v>0</v>
      </c>
      <c r="H38" s="27" cm="1">
        <f t="array" ref="H38">--(INDEX($D$16:$H$18,$B38,H$29)=$C38)</f>
        <v>0</v>
      </c>
      <c r="I38" s="27">
        <v>0</v>
      </c>
      <c r="K38" s="45"/>
    </row>
    <row r="39" spans="2:11" x14ac:dyDescent="0.25">
      <c r="B39" s="27">
        <v>3</v>
      </c>
      <c r="C39" s="27">
        <v>3</v>
      </c>
      <c r="D39" s="27" cm="1">
        <f t="array" ref="D39">--(INDEX($D$16:$H$18,$B39,D$29)=$C39)</f>
        <v>0</v>
      </c>
      <c r="E39" s="27" cm="1">
        <f t="array" ref="E39">--(INDEX($D$16:$H$18,$B39,E$29)=$C39)</f>
        <v>0</v>
      </c>
      <c r="F39" s="27" cm="1">
        <f t="array" ref="F39">--(INDEX($D$16:$H$18,$B39,F$29)=$C39)</f>
        <v>0</v>
      </c>
      <c r="G39" s="27" cm="1">
        <f t="array" ref="G39">--(INDEX($D$16:$H$18,$B39,G$29)=$C39)</f>
        <v>0</v>
      </c>
      <c r="H39" s="27" cm="1">
        <f t="array" ref="H39">--(INDEX($D$16:$H$18,$B39,H$29)=$C39)</f>
        <v>0</v>
      </c>
      <c r="I39" s="27">
        <v>0</v>
      </c>
      <c r="K39" s="45"/>
    </row>
    <row r="40" spans="2:11" x14ac:dyDescent="0.25">
      <c r="B40" s="27">
        <v>3</v>
      </c>
      <c r="C40" s="27">
        <v>4</v>
      </c>
      <c r="D40" s="27" cm="1">
        <f t="array" ref="D40">--(INDEX($D$16:$H$18,$B40,D$29)=$C40)</f>
        <v>0</v>
      </c>
      <c r="E40" s="27" cm="1">
        <f t="array" ref="E40">--(INDEX($D$16:$H$18,$B40,E$29)=$C40)</f>
        <v>0</v>
      </c>
      <c r="F40" s="27" cm="1">
        <f t="array" ref="F40">--(INDEX($D$16:$H$18,$B40,F$29)=$C40)</f>
        <v>0</v>
      </c>
      <c r="G40" s="27" cm="1">
        <f t="array" ref="G40">--(INDEX($D$16:$H$18,$B40,G$29)=$C40)</f>
        <v>0</v>
      </c>
      <c r="H40" s="27" cm="1">
        <f t="array" ref="H40">--(INDEX($D$16:$H$18,$B40,H$29)=$C40)</f>
        <v>0</v>
      </c>
      <c r="I40" s="27">
        <v>0</v>
      </c>
      <c r="K40" s="45"/>
    </row>
    <row r="41" spans="2:11" x14ac:dyDescent="0.25">
      <c r="B41" s="27">
        <v>4</v>
      </c>
      <c r="C41" s="27">
        <v>1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1</v>
      </c>
      <c r="K41" s="45"/>
    </row>
  </sheetData>
  <mergeCells count="8">
    <mergeCell ref="C20:J20"/>
    <mergeCell ref="C22:J22"/>
    <mergeCell ref="C3:D3"/>
    <mergeCell ref="F3:G3"/>
    <mergeCell ref="I3:J3"/>
    <mergeCell ref="C9:D9"/>
    <mergeCell ref="C13:I13"/>
    <mergeCell ref="I16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5D68-7969-4122-9712-C41F5CBE43C1}">
  <dimension ref="A1:D20"/>
  <sheetViews>
    <sheetView workbookViewId="0"/>
  </sheetViews>
  <sheetFormatPr defaultRowHeight="15" x14ac:dyDescent="0.25"/>
  <cols>
    <col min="3" max="3" width="9.140625" style="27"/>
  </cols>
  <sheetData>
    <row r="1" spans="1:4" x14ac:dyDescent="0.25">
      <c r="A1" t="s">
        <v>30</v>
      </c>
    </row>
    <row r="2" spans="1:4" x14ac:dyDescent="0.25">
      <c r="A2" t="s">
        <v>57</v>
      </c>
    </row>
    <row r="4" spans="1:4" x14ac:dyDescent="0.25">
      <c r="B4">
        <v>1</v>
      </c>
      <c r="C4" s="27">
        <v>1</v>
      </c>
      <c r="D4" t="s">
        <v>42</v>
      </c>
    </row>
    <row r="5" spans="1:4" x14ac:dyDescent="0.25">
      <c r="B5">
        <v>1</v>
      </c>
      <c r="C5" s="27">
        <v>2</v>
      </c>
      <c r="D5" t="s">
        <v>43</v>
      </c>
    </row>
    <row r="6" spans="1:4" x14ac:dyDescent="0.25">
      <c r="B6">
        <v>1</v>
      </c>
      <c r="C6" s="27">
        <v>3</v>
      </c>
      <c r="D6" t="s">
        <v>44</v>
      </c>
    </row>
    <row r="7" spans="1:4" x14ac:dyDescent="0.25">
      <c r="B7">
        <v>1</v>
      </c>
      <c r="C7" s="27">
        <v>4</v>
      </c>
      <c r="D7" t="s">
        <v>45</v>
      </c>
    </row>
    <row r="8" spans="1:4" x14ac:dyDescent="0.25">
      <c r="B8">
        <v>2</v>
      </c>
      <c r="C8" s="27">
        <v>1</v>
      </c>
      <c r="D8" t="s">
        <v>46</v>
      </c>
    </row>
    <row r="9" spans="1:4" x14ac:dyDescent="0.25">
      <c r="B9">
        <v>2</v>
      </c>
      <c r="C9" s="27">
        <v>2</v>
      </c>
      <c r="D9" t="s">
        <v>47</v>
      </c>
    </row>
    <row r="10" spans="1:4" x14ac:dyDescent="0.25">
      <c r="B10">
        <v>2</v>
      </c>
      <c r="C10" s="27">
        <v>3</v>
      </c>
      <c r="D10" t="s">
        <v>48</v>
      </c>
    </row>
    <row r="11" spans="1:4" x14ac:dyDescent="0.25">
      <c r="B11">
        <v>3</v>
      </c>
      <c r="C11" s="27">
        <v>1</v>
      </c>
      <c r="D11" t="s">
        <v>49</v>
      </c>
    </row>
    <row r="12" spans="1:4" x14ac:dyDescent="0.25">
      <c r="B12">
        <v>3</v>
      </c>
      <c r="C12" s="27">
        <v>2</v>
      </c>
      <c r="D12" t="s">
        <v>50</v>
      </c>
    </row>
    <row r="13" spans="1:4" x14ac:dyDescent="0.25">
      <c r="B13">
        <v>3</v>
      </c>
      <c r="C13" s="27">
        <v>3</v>
      </c>
      <c r="D13" t="s">
        <v>51</v>
      </c>
    </row>
    <row r="14" spans="1:4" x14ac:dyDescent="0.25">
      <c r="B14">
        <v>3</v>
      </c>
      <c r="C14" s="27">
        <v>4</v>
      </c>
      <c r="D14" t="s">
        <v>52</v>
      </c>
    </row>
    <row r="15" spans="1:4" x14ac:dyDescent="0.25">
      <c r="B15">
        <v>4</v>
      </c>
      <c r="C15" s="27">
        <v>1</v>
      </c>
      <c r="D15" t="s">
        <v>53</v>
      </c>
    </row>
    <row r="17" spans="4:4" x14ac:dyDescent="0.25">
      <c r="D17" t="s">
        <v>56</v>
      </c>
    </row>
    <row r="18" spans="4:4" x14ac:dyDescent="0.25">
      <c r="D18" t="s">
        <v>36</v>
      </c>
    </row>
    <row r="19" spans="4:4" x14ac:dyDescent="0.25">
      <c r="D19" t="s">
        <v>37</v>
      </c>
    </row>
    <row r="20" spans="4:4" x14ac:dyDescent="0.25">
      <c r="D2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17C9-30DC-43C3-88E0-F0F646A0114B}">
  <dimension ref="A1:AG252"/>
  <sheetViews>
    <sheetView workbookViewId="0"/>
  </sheetViews>
  <sheetFormatPr defaultColWidth="8.5703125" defaultRowHeight="15" customHeight="1" x14ac:dyDescent="0.25"/>
  <cols>
    <col min="1" max="1" width="10.28515625" style="41" customWidth="1"/>
    <col min="2" max="2" width="16.28515625" style="41" customWidth="1"/>
    <col min="3" max="3" width="13.7109375" style="41" customWidth="1"/>
    <col min="4" max="4" width="33.42578125" style="41" customWidth="1"/>
    <col min="5" max="5" width="22.28515625" style="41" customWidth="1"/>
    <col min="6" max="6" width="24" style="41" customWidth="1"/>
    <col min="7" max="7" width="27.42578125" style="41" customWidth="1"/>
    <col min="8" max="8" width="39.42578125" style="41" customWidth="1"/>
    <col min="9" max="10" width="40.28515625" style="41" customWidth="1"/>
    <col min="11" max="13" width="25.7109375" style="41" customWidth="1"/>
    <col min="14" max="14" width="26.5703125" style="41" customWidth="1"/>
    <col min="15" max="15" width="18" style="41" customWidth="1"/>
    <col min="16" max="19" width="8.5703125" style="41" customWidth="1"/>
    <col min="20" max="16384" width="8.5703125" style="41"/>
  </cols>
  <sheetData>
    <row r="1" spans="1:33" ht="15" customHeight="1" x14ac:dyDescent="0.25">
      <c r="D1" s="41">
        <v>1</v>
      </c>
      <c r="E1" s="41">
        <v>1</v>
      </c>
      <c r="F1" s="41">
        <v>1</v>
      </c>
      <c r="G1" s="41">
        <v>1</v>
      </c>
      <c r="H1" s="41">
        <v>2</v>
      </c>
      <c r="I1" s="41">
        <v>2</v>
      </c>
      <c r="J1" s="41">
        <v>2</v>
      </c>
      <c r="K1" s="41">
        <v>3</v>
      </c>
      <c r="L1" s="41">
        <v>3</v>
      </c>
      <c r="M1" s="41">
        <v>3</v>
      </c>
      <c r="N1" s="41">
        <v>3</v>
      </c>
    </row>
    <row r="2" spans="1:33" ht="15" customHeight="1" x14ac:dyDescent="0.25">
      <c r="A2" s="42" t="s">
        <v>39</v>
      </c>
      <c r="B2" s="42" t="s">
        <v>40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  <c r="K2" s="42" t="s">
        <v>49</v>
      </c>
      <c r="L2" s="42" t="s">
        <v>50</v>
      </c>
      <c r="M2" s="42" t="s">
        <v>51</v>
      </c>
      <c r="N2" s="42" t="s">
        <v>52</v>
      </c>
      <c r="O2" s="42" t="s">
        <v>53</v>
      </c>
      <c r="P2" s="41" t="s">
        <v>58</v>
      </c>
      <c r="T2" s="42" t="s">
        <v>33</v>
      </c>
      <c r="U2" s="42" t="s">
        <v>34</v>
      </c>
      <c r="V2" s="42" t="s">
        <v>35</v>
      </c>
      <c r="W2" s="42"/>
      <c r="X2" s="42"/>
      <c r="Y2" s="42"/>
      <c r="Z2" s="42" t="s">
        <v>54</v>
      </c>
      <c r="AA2" s="42"/>
      <c r="AB2" s="42"/>
      <c r="AC2" s="42"/>
      <c r="AD2" s="42"/>
      <c r="AE2" s="42"/>
    </row>
    <row r="3" spans="1:33" ht="15" customHeight="1" x14ac:dyDescent="0.25">
      <c r="A3" s="46">
        <v>1</v>
      </c>
      <c r="B3" s="43">
        <v>0.54308959707690097</v>
      </c>
      <c r="C3" s="44">
        <v>12</v>
      </c>
      <c r="D3" s="45">
        <v>0.72381635060535399</v>
      </c>
      <c r="E3" s="45">
        <v>2.0003170640492902</v>
      </c>
      <c r="F3" s="45">
        <v>-1.93965117738777</v>
      </c>
      <c r="G3" s="45">
        <v>-0.78448223726689004</v>
      </c>
      <c r="H3" s="45">
        <v>-2.0147651875052102</v>
      </c>
      <c r="I3" s="45">
        <v>0.97937516990641205</v>
      </c>
      <c r="J3" s="45">
        <v>1.03539001759876</v>
      </c>
      <c r="K3" s="45">
        <v>1.6727089194836799</v>
      </c>
      <c r="L3" s="45">
        <v>-0.33336241867644101</v>
      </c>
      <c r="M3" s="45">
        <v>-1.0764293973185699</v>
      </c>
      <c r="N3" s="45">
        <v>-0.26291710348870201</v>
      </c>
      <c r="O3" s="45">
        <v>-0.68449132696676296</v>
      </c>
      <c r="P3" s="41">
        <f>--INDEX(Segmentation!$J$2:$J$251,MATCH(Utilities!$A3,Segmentation!$A$2:$A$251,0))</f>
        <v>1</v>
      </c>
      <c r="T3" s="41">
        <f t="array" ref="T3">MAX(IF($D$1:$N$1=COLUMN()-COLUMN($P:$P),$D3:$N3))-MIN(IF($D$1:$N$1=COLUMN()-COLUMN($P:$P),$D3:$N3))</f>
        <v>0</v>
      </c>
      <c r="U3" s="41">
        <f t="array" ref="U3">MAX(IF($D$1:$N$1=COLUMN()-COLUMN($P:$P),$D3:$N3))-MIN(IF($D$1:$N$1=COLUMN()-COLUMN($P:$P),$D3:$N3))</f>
        <v>0</v>
      </c>
      <c r="V3" s="41">
        <f t="array" ref="V3">MAX(IF($D$1:$N$1=COLUMN()-COLUMN($P:$P),$D3:$N3))-MIN(IF($D$1:$N$1=COLUMN()-COLUMN($P:$P),$D3:$N3))</f>
        <v>0</v>
      </c>
      <c r="X3" s="41">
        <f>SUM(T3:V3)</f>
        <v>0</v>
      </c>
      <c r="Z3" s="41" t="e">
        <f>100/X3</f>
        <v>#DIV/0!</v>
      </c>
      <c r="AB3" s="41" cm="1">
        <f t="array" ref="AB3:AG252">MMULT(Utilities,Design)</f>
        <v>0.38176008258382366</v>
      </c>
      <c r="AC3" s="41">
        <v>0.38176008258382366</v>
      </c>
      <c r="AD3" s="41">
        <v>0.38176008258382366</v>
      </c>
      <c r="AE3" s="41">
        <v>0.38176008258382366</v>
      </c>
      <c r="AF3" s="41">
        <v>0.38176008258382366</v>
      </c>
      <c r="AG3" s="41">
        <v>-0.68449132696676296</v>
      </c>
    </row>
    <row r="4" spans="1:33" ht="15" customHeight="1" x14ac:dyDescent="0.25">
      <c r="A4" s="46">
        <v>2</v>
      </c>
      <c r="B4" s="43">
        <v>0.385828532579438</v>
      </c>
      <c r="C4" s="44">
        <v>12</v>
      </c>
      <c r="D4" s="45">
        <v>0.58787822552662905</v>
      </c>
      <c r="E4" s="45">
        <v>1.1169065953985999</v>
      </c>
      <c r="F4" s="45">
        <v>-0.75268179093312804</v>
      </c>
      <c r="G4" s="45">
        <v>-0.95210302999209195</v>
      </c>
      <c r="H4" s="45">
        <v>-2.2097727686144699</v>
      </c>
      <c r="I4" s="45">
        <v>0.63090126711643801</v>
      </c>
      <c r="J4" s="45">
        <v>1.5788715014980199</v>
      </c>
      <c r="K4" s="45">
        <v>1.58688043634106</v>
      </c>
      <c r="L4" s="45">
        <v>-1.36118575709547E-2</v>
      </c>
      <c r="M4" s="45">
        <v>-0.60182507752830805</v>
      </c>
      <c r="N4" s="45">
        <v>-0.97144350124180401</v>
      </c>
      <c r="O4" s="45">
        <v>-0.76554181879453198</v>
      </c>
      <c r="P4" s="41">
        <f>--INDEX(Segmentation!$J$2:$J$251,MATCH(Utilities!$A4,Segmentation!$A$2:$A$251,0))</f>
        <v>1</v>
      </c>
      <c r="T4" s="41">
        <f t="array" ref="T4">MAX(IF($D$1:$N$1=COLUMN()-COLUMN($P:$P),$D4:$N4))-MIN(IF($D$1:$N$1=COLUMN()-COLUMN($P:$P),$D4:$N4))</f>
        <v>0</v>
      </c>
      <c r="U4" s="41">
        <f t="array" ref="U4">MAX(IF($D$1:$N$1=COLUMN()-COLUMN($P:$P),$D4:$N4))-MIN(IF($D$1:$N$1=COLUMN()-COLUMN($P:$P),$D4:$N4))</f>
        <v>0</v>
      </c>
      <c r="V4" s="41">
        <f t="array" ref="V4">MAX(IF($D$1:$N$1=COLUMN()-COLUMN($P:$P),$D4:$N4))-MIN(IF($D$1:$N$1=COLUMN()-COLUMN($P:$P),$D4:$N4))</f>
        <v>0</v>
      </c>
      <c r="X4" s="41">
        <f t="shared" ref="X4:X67" si="0">SUM(T4:V4)</f>
        <v>0</v>
      </c>
      <c r="Z4" s="41" t="e">
        <f>100/X4</f>
        <v>#DIV/0!</v>
      </c>
      <c r="AB4" s="41">
        <v>-3.5014106746780849E-2</v>
      </c>
      <c r="AC4" s="41">
        <v>-3.5014106746780849E-2</v>
      </c>
      <c r="AD4" s="41">
        <v>-3.5014106746780849E-2</v>
      </c>
      <c r="AE4" s="41">
        <v>-3.5014106746780849E-2</v>
      </c>
      <c r="AF4" s="41">
        <v>-3.5014106746780849E-2</v>
      </c>
      <c r="AG4" s="41">
        <v>-0.76554181879453198</v>
      </c>
    </row>
    <row r="5" spans="1:33" ht="15" customHeight="1" x14ac:dyDescent="0.25">
      <c r="A5" s="46">
        <v>3</v>
      </c>
      <c r="B5" s="43">
        <v>0.51307852761144201</v>
      </c>
      <c r="C5" s="44">
        <v>12</v>
      </c>
      <c r="D5" s="45">
        <v>0.17832920340272501</v>
      </c>
      <c r="E5" s="45">
        <v>1.9518673554780399</v>
      </c>
      <c r="F5" s="45">
        <v>-0.96279869083653302</v>
      </c>
      <c r="G5" s="45">
        <v>-1.1673978680442501</v>
      </c>
      <c r="H5" s="45">
        <v>-1.7960087848187301</v>
      </c>
      <c r="I5" s="45">
        <v>0.41019703277655101</v>
      </c>
      <c r="J5" s="45">
        <v>1.38581175204219</v>
      </c>
      <c r="K5" s="45">
        <v>1.6284719607796101</v>
      </c>
      <c r="L5" s="45">
        <v>0.58481856643727803</v>
      </c>
      <c r="M5" s="45">
        <v>-0.55420095850319095</v>
      </c>
      <c r="N5" s="45">
        <v>-1.6590895687137199</v>
      </c>
      <c r="O5" s="45">
        <v>-0.89368270734184896</v>
      </c>
      <c r="P5" s="41">
        <f>--INDEX(Segmentation!$J$2:$J$251,MATCH(Utilities!$A5,Segmentation!$A$2:$A$251,0))</f>
        <v>1</v>
      </c>
      <c r="T5" s="41">
        <f t="array" ref="T5">MAX(IF($D$1:$N$1=COLUMN()-COLUMN($P:$P),$D5:$N5))-MIN(IF($D$1:$N$1=COLUMN()-COLUMN($P:$P),$D5:$N5))</f>
        <v>0</v>
      </c>
      <c r="U5" s="41">
        <f t="array" ref="U5">MAX(IF($D$1:$N$1=COLUMN()-COLUMN($P:$P),$D5:$N5))-MIN(IF($D$1:$N$1=COLUMN()-COLUMN($P:$P),$D5:$N5))</f>
        <v>0</v>
      </c>
      <c r="V5" s="41">
        <f t="array" ref="V5">MAX(IF($D$1:$N$1=COLUMN()-COLUMN($P:$P),$D5:$N5))-MIN(IF($D$1:$N$1=COLUMN()-COLUMN($P:$P),$D5:$N5))</f>
        <v>0</v>
      </c>
      <c r="X5" s="41">
        <f t="shared" si="0"/>
        <v>0</v>
      </c>
      <c r="Z5" s="41" t="e">
        <f t="shared" ref="Z5:Z68" si="1">100/X5</f>
        <v>#DIV/0!</v>
      </c>
      <c r="AB5" s="41">
        <v>1.0792379363605109E-2</v>
      </c>
      <c r="AC5" s="41">
        <v>1.0792379363605109E-2</v>
      </c>
      <c r="AD5" s="41">
        <v>1.0792379363605109E-2</v>
      </c>
      <c r="AE5" s="41">
        <v>1.0792379363605109E-2</v>
      </c>
      <c r="AF5" s="41">
        <v>1.0792379363605109E-2</v>
      </c>
      <c r="AG5" s="41">
        <v>-0.89368270734184896</v>
      </c>
    </row>
    <row r="6" spans="1:33" ht="15" customHeight="1" x14ac:dyDescent="0.25">
      <c r="A6" s="46">
        <v>4</v>
      </c>
      <c r="B6" s="43">
        <v>0.51822653350178605</v>
      </c>
      <c r="C6" s="44">
        <v>12</v>
      </c>
      <c r="D6" s="45">
        <v>-0.28745851916892901</v>
      </c>
      <c r="E6" s="45">
        <v>1.22133034143123</v>
      </c>
      <c r="F6" s="45">
        <v>-0.32122057968423101</v>
      </c>
      <c r="G6" s="45">
        <v>-0.61265124257808601</v>
      </c>
      <c r="H6" s="45">
        <v>-2.1831017014431899</v>
      </c>
      <c r="I6" s="45">
        <v>0.73955184027954501</v>
      </c>
      <c r="J6" s="45">
        <v>1.4435498611636599</v>
      </c>
      <c r="K6" s="45">
        <v>2.3228284059758102</v>
      </c>
      <c r="L6" s="45">
        <v>-6.6076197719317997E-2</v>
      </c>
      <c r="M6" s="45">
        <v>-1.1722554577881401</v>
      </c>
      <c r="N6" s="45">
        <v>-1.08449675046834</v>
      </c>
      <c r="O6" s="45">
        <v>-0.46121679124213699</v>
      </c>
      <c r="P6" s="41">
        <f>--INDEX(Segmentation!$J$2:$J$251,MATCH(Utilities!$A6,Segmentation!$A$2:$A$251,0))</f>
        <v>1</v>
      </c>
      <c r="T6" s="41">
        <f t="array" ref="T6">MAX(IF($D$1:$N$1=COLUMN()-COLUMN($P:$P),$D6:$N6))-MIN(IF($D$1:$N$1=COLUMN()-COLUMN($P:$P),$D6:$N6))</f>
        <v>0</v>
      </c>
      <c r="U6" s="41">
        <f t="array" ref="U6">MAX(IF($D$1:$N$1=COLUMN()-COLUMN($P:$P),$D6:$N6))-MIN(IF($D$1:$N$1=COLUMN()-COLUMN($P:$P),$D6:$N6))</f>
        <v>0</v>
      </c>
      <c r="V6" s="41">
        <f t="array" ref="V6">MAX(IF($D$1:$N$1=COLUMN()-COLUMN($P:$P),$D6:$N6))-MIN(IF($D$1:$N$1=COLUMN()-COLUMN($P:$P),$D6:$N6))</f>
        <v>0</v>
      </c>
      <c r="X6" s="41">
        <f t="shared" si="0"/>
        <v>0</v>
      </c>
      <c r="Z6" s="41" t="e">
        <f t="shared" si="1"/>
        <v>#DIV/0!</v>
      </c>
      <c r="AB6" s="41">
        <v>-0.14773181463630891</v>
      </c>
      <c r="AC6" s="41">
        <v>-0.14773181463630891</v>
      </c>
      <c r="AD6" s="41">
        <v>-0.14773181463630891</v>
      </c>
      <c r="AE6" s="41">
        <v>-0.14773181463630891</v>
      </c>
      <c r="AF6" s="41">
        <v>-0.14773181463630891</v>
      </c>
      <c r="AG6" s="41">
        <v>-0.46121679124213699</v>
      </c>
    </row>
    <row r="7" spans="1:33" ht="15" customHeight="1" x14ac:dyDescent="0.25">
      <c r="A7" s="46">
        <v>5</v>
      </c>
      <c r="B7" s="43">
        <v>0.49659388705938001</v>
      </c>
      <c r="C7" s="44">
        <v>12</v>
      </c>
      <c r="D7" s="45">
        <v>-0.18635957397507499</v>
      </c>
      <c r="E7" s="45">
        <v>1.8197689068276399</v>
      </c>
      <c r="F7" s="45">
        <v>-0.95817829765183105</v>
      </c>
      <c r="G7" s="45">
        <v>-0.67523103520072902</v>
      </c>
      <c r="H7" s="45">
        <v>-1.35616752927054</v>
      </c>
      <c r="I7" s="45">
        <v>0.27280782027886502</v>
      </c>
      <c r="J7" s="45">
        <v>1.08335970899167</v>
      </c>
      <c r="K7" s="45">
        <v>2.0760661840298802</v>
      </c>
      <c r="L7" s="45">
        <v>1.0723868046316301</v>
      </c>
      <c r="M7" s="45">
        <v>-0.99558024677878898</v>
      </c>
      <c r="N7" s="45">
        <v>-2.15287274188272</v>
      </c>
      <c r="O7" s="45">
        <v>-0.58642358090426205</v>
      </c>
      <c r="P7" s="41">
        <f>--INDEX(Segmentation!$J$2:$J$251,MATCH(Utilities!$A7,Segmentation!$A$2:$A$251,0))</f>
        <v>1</v>
      </c>
      <c r="T7" s="41">
        <f t="array" ref="T7">MAX(IF($D$1:$N$1=COLUMN()-COLUMN($P:$P),$D7:$N7))-MIN(IF($D$1:$N$1=COLUMN()-COLUMN($P:$P),$D7:$N7))</f>
        <v>0</v>
      </c>
      <c r="U7" s="41">
        <f t="array" ref="U7">MAX(IF($D$1:$N$1=COLUMN()-COLUMN($P:$P),$D7:$N7))-MIN(IF($D$1:$N$1=COLUMN()-COLUMN($P:$P),$D7:$N7))</f>
        <v>0</v>
      </c>
      <c r="V7" s="41">
        <f t="array" ref="V7">MAX(IF($D$1:$N$1=COLUMN()-COLUMN($P:$P),$D7:$N7))-MIN(IF($D$1:$N$1=COLUMN()-COLUMN($P:$P),$D7:$N7))</f>
        <v>0</v>
      </c>
      <c r="X7" s="41">
        <f t="shared" si="0"/>
        <v>0</v>
      </c>
      <c r="Z7" s="41" t="e">
        <f t="shared" si="1"/>
        <v>#DIV/0!</v>
      </c>
      <c r="AB7" s="41">
        <v>0.53353908078426526</v>
      </c>
      <c r="AC7" s="41">
        <v>0.53353908078426526</v>
      </c>
      <c r="AD7" s="41">
        <v>0.53353908078426526</v>
      </c>
      <c r="AE7" s="41">
        <v>0.53353908078426526</v>
      </c>
      <c r="AF7" s="41">
        <v>0.53353908078426526</v>
      </c>
      <c r="AG7" s="41">
        <v>-0.58642358090426205</v>
      </c>
    </row>
    <row r="8" spans="1:33" ht="15" customHeight="1" x14ac:dyDescent="0.25">
      <c r="A8" s="46">
        <v>6</v>
      </c>
      <c r="B8" s="43">
        <v>0.40859551812634698</v>
      </c>
      <c r="C8" s="44">
        <v>12</v>
      </c>
      <c r="D8" s="45">
        <v>1.6332266773300099</v>
      </c>
      <c r="E8" s="45">
        <v>1.8461570878072699</v>
      </c>
      <c r="F8" s="45">
        <v>-1.86447536722143</v>
      </c>
      <c r="G8" s="45">
        <v>-1.6149083979158201</v>
      </c>
      <c r="H8" s="45">
        <v>-1.7377669817796899</v>
      </c>
      <c r="I8" s="45">
        <v>0.15443906765048099</v>
      </c>
      <c r="J8" s="45">
        <v>1.58332791412922</v>
      </c>
      <c r="K8" s="45">
        <v>0.86965338917591295</v>
      </c>
      <c r="L8" s="45">
        <v>0.10627404864776301</v>
      </c>
      <c r="M8" s="45">
        <v>-0.48789799592827199</v>
      </c>
      <c r="N8" s="45">
        <v>-0.48802944189540498</v>
      </c>
      <c r="O8" s="45">
        <v>-0.315300478300372</v>
      </c>
      <c r="P8" s="41">
        <f>--INDEX(Segmentation!$J$2:$J$251,MATCH(Utilities!$A8,Segmentation!$A$2:$A$251,0))</f>
        <v>1</v>
      </c>
      <c r="T8" s="41">
        <f t="array" ref="T8">MAX(IF($D$1:$N$1=COLUMN()-COLUMN($P:$P),$D8:$N8))-MIN(IF($D$1:$N$1=COLUMN()-COLUMN($P:$P),$D8:$N8))</f>
        <v>0</v>
      </c>
      <c r="U8" s="41">
        <f t="array" ref="U8">MAX(IF($D$1:$N$1=COLUMN()-COLUMN($P:$P),$D8:$N8))-MIN(IF($D$1:$N$1=COLUMN()-COLUMN($P:$P),$D8:$N8))</f>
        <v>0</v>
      </c>
      <c r="V8" s="41">
        <f t="array" ref="V8">MAX(IF($D$1:$N$1=COLUMN()-COLUMN($P:$P),$D8:$N8))-MIN(IF($D$1:$N$1=COLUMN()-COLUMN($P:$P),$D8:$N8))</f>
        <v>0</v>
      </c>
      <c r="X8" s="41">
        <f t="shared" si="0"/>
        <v>0</v>
      </c>
      <c r="Z8" s="41" t="e">
        <f t="shared" si="1"/>
        <v>#DIV/0!</v>
      </c>
      <c r="AB8" s="41">
        <v>0.76511308472623296</v>
      </c>
      <c r="AC8" s="41">
        <v>0.76511308472623296</v>
      </c>
      <c r="AD8" s="41">
        <v>0.76511308472623296</v>
      </c>
      <c r="AE8" s="41">
        <v>0.76511308472623296</v>
      </c>
      <c r="AF8" s="41">
        <v>0.76511308472623296</v>
      </c>
      <c r="AG8" s="41">
        <v>-0.315300478300372</v>
      </c>
    </row>
    <row r="9" spans="1:33" ht="15" customHeight="1" x14ac:dyDescent="0.25">
      <c r="A9" s="46">
        <v>7</v>
      </c>
      <c r="B9" s="43">
        <v>0.34532190443958399</v>
      </c>
      <c r="C9" s="44">
        <v>12</v>
      </c>
      <c r="D9" s="45">
        <v>8.7029265093255703E-2</v>
      </c>
      <c r="E9" s="45">
        <v>0.33948141712846902</v>
      </c>
      <c r="F9" s="45">
        <v>-0.37639651203765201</v>
      </c>
      <c r="G9" s="45">
        <v>-5.0114170184073999E-2</v>
      </c>
      <c r="H9" s="45">
        <v>-1.7031925947547399</v>
      </c>
      <c r="I9" s="45">
        <v>0.47731888276269802</v>
      </c>
      <c r="J9" s="45">
        <v>1.22587371199204</v>
      </c>
      <c r="K9" s="45">
        <v>1.35755971477835</v>
      </c>
      <c r="L9" s="45">
        <v>0.68188431686094797</v>
      </c>
      <c r="M9" s="45">
        <v>-1.01144047211847</v>
      </c>
      <c r="N9" s="45">
        <v>-1.0280035595208801</v>
      </c>
      <c r="O9" s="45">
        <v>-1.35630054428448</v>
      </c>
      <c r="P9" s="41">
        <f>--INDEX(Segmentation!$J$2:$J$251,MATCH(Utilities!$A9,Segmentation!$A$2:$A$251,0))</f>
        <v>1</v>
      </c>
      <c r="T9" s="41">
        <f t="array" ref="T9">MAX(IF($D$1:$N$1=COLUMN()-COLUMN($P:$P),$D9:$N9))-MIN(IF($D$1:$N$1=COLUMN()-COLUMN($P:$P),$D9:$N9))</f>
        <v>0</v>
      </c>
      <c r="U9" s="41">
        <f t="array" ref="U9">MAX(IF($D$1:$N$1=COLUMN()-COLUMN($P:$P),$D9:$N9))-MIN(IF($D$1:$N$1=COLUMN()-COLUMN($P:$P),$D9:$N9))</f>
        <v>0</v>
      </c>
      <c r="V9" s="41">
        <f t="array" ref="V9">MAX(IF($D$1:$N$1=COLUMN()-COLUMN($P:$P),$D9:$N9))-MIN(IF($D$1:$N$1=COLUMN()-COLUMN($P:$P),$D9:$N9))</f>
        <v>0</v>
      </c>
      <c r="X9" s="41">
        <f t="shared" si="0"/>
        <v>0</v>
      </c>
      <c r="Z9" s="41" t="e">
        <f t="shared" si="1"/>
        <v>#DIV/0!</v>
      </c>
      <c r="AB9" s="41">
        <v>-0.2586036148831341</v>
      </c>
      <c r="AC9" s="41">
        <v>-0.2586036148831341</v>
      </c>
      <c r="AD9" s="41">
        <v>-0.2586036148831341</v>
      </c>
      <c r="AE9" s="41">
        <v>-0.2586036148831341</v>
      </c>
      <c r="AF9" s="41">
        <v>-0.2586036148831341</v>
      </c>
      <c r="AG9" s="41">
        <v>-1.35630054428448</v>
      </c>
    </row>
    <row r="10" spans="1:33" ht="15" customHeight="1" x14ac:dyDescent="0.25">
      <c r="A10" s="46">
        <v>8</v>
      </c>
      <c r="B10" s="43">
        <v>0.67062698851914204</v>
      </c>
      <c r="C10" s="44">
        <v>12</v>
      </c>
      <c r="D10" s="45">
        <v>-0.20587778469392001</v>
      </c>
      <c r="E10" s="45">
        <v>1.8797389331427501</v>
      </c>
      <c r="F10" s="45">
        <v>-1.0630327296303099</v>
      </c>
      <c r="G10" s="45">
        <v>-0.61082841881850902</v>
      </c>
      <c r="H10" s="45">
        <v>-1.6141608981295901</v>
      </c>
      <c r="I10" s="45">
        <v>0.415409324136989</v>
      </c>
      <c r="J10" s="45">
        <v>1.19875157399261</v>
      </c>
      <c r="K10" s="45">
        <v>2.6637426849242298</v>
      </c>
      <c r="L10" s="45">
        <v>5.7969099204000299E-2</v>
      </c>
      <c r="M10" s="45">
        <v>-0.723306198739749</v>
      </c>
      <c r="N10" s="45">
        <v>-1.9984055853885101</v>
      </c>
      <c r="O10" s="45">
        <v>-0.88595636000636302</v>
      </c>
      <c r="P10" s="41">
        <f>--INDEX(Segmentation!$J$2:$J$251,MATCH(Utilities!$A10,Segmentation!$A$2:$A$251,0))</f>
        <v>1</v>
      </c>
      <c r="T10" s="41">
        <f t="array" ref="T10">MAX(IF($D$1:$N$1=COLUMN()-COLUMN($P:$P),$D10:$N10))-MIN(IF($D$1:$N$1=COLUMN()-COLUMN($P:$P),$D10:$N10))</f>
        <v>0</v>
      </c>
      <c r="U10" s="41">
        <f t="array" ref="U10">MAX(IF($D$1:$N$1=COLUMN()-COLUMN($P:$P),$D10:$N10))-MIN(IF($D$1:$N$1=COLUMN()-COLUMN($P:$P),$D10:$N10))</f>
        <v>0</v>
      </c>
      <c r="V10" s="41">
        <f t="array" ref="V10">MAX(IF($D$1:$N$1=COLUMN()-COLUMN($P:$P),$D10:$N10))-MIN(IF($D$1:$N$1=COLUMN()-COLUMN($P:$P),$D10:$N10))</f>
        <v>0</v>
      </c>
      <c r="X10" s="41">
        <f t="shared" si="0"/>
        <v>0</v>
      </c>
      <c r="Z10" s="41" t="e">
        <f t="shared" si="1"/>
        <v>#DIV/0!</v>
      </c>
      <c r="AB10" s="41">
        <v>0.84370400210071983</v>
      </c>
      <c r="AC10" s="41">
        <v>0.84370400210071983</v>
      </c>
      <c r="AD10" s="41">
        <v>0.84370400210071983</v>
      </c>
      <c r="AE10" s="41">
        <v>0.84370400210071983</v>
      </c>
      <c r="AF10" s="41">
        <v>0.84370400210071983</v>
      </c>
      <c r="AG10" s="41">
        <v>-0.88595636000636302</v>
      </c>
    </row>
    <row r="11" spans="1:33" ht="15" customHeight="1" x14ac:dyDescent="0.25">
      <c r="A11" s="46">
        <v>9</v>
      </c>
      <c r="B11" s="43">
        <v>0.38463169684278598</v>
      </c>
      <c r="C11" s="44">
        <v>12</v>
      </c>
      <c r="D11" s="45">
        <v>-2.78211890206168E-2</v>
      </c>
      <c r="E11" s="45">
        <v>1.38907948913973</v>
      </c>
      <c r="F11" s="45">
        <v>-1.1279325939095901</v>
      </c>
      <c r="G11" s="45">
        <v>-0.233325706209528</v>
      </c>
      <c r="H11" s="45">
        <v>-1.40514006117255</v>
      </c>
      <c r="I11" s="45">
        <v>8.0447318963748002E-2</v>
      </c>
      <c r="J11" s="45">
        <v>1.3246927422088</v>
      </c>
      <c r="K11" s="45">
        <v>2.4492992269148801</v>
      </c>
      <c r="L11" s="45">
        <v>0.21890114729541399</v>
      </c>
      <c r="M11" s="45">
        <v>-0.85692882310593799</v>
      </c>
      <c r="N11" s="45">
        <v>-1.81127155110438</v>
      </c>
      <c r="O11" s="45">
        <v>-0.34623839730702399</v>
      </c>
      <c r="P11" s="41">
        <f>--INDEX(Segmentation!$J$2:$J$251,MATCH(Utilities!$A11,Segmentation!$A$2:$A$251,0))</f>
        <v>1</v>
      </c>
      <c r="T11" s="41">
        <f t="array" ref="T11">MAX(IF($D$1:$N$1=COLUMN()-COLUMN($P:$P),$D11:$N11))-MIN(IF($D$1:$N$1=COLUMN()-COLUMN($P:$P),$D11:$N11))</f>
        <v>0</v>
      </c>
      <c r="U11" s="41">
        <f t="array" ref="U11">MAX(IF($D$1:$N$1=COLUMN()-COLUMN($P:$P),$D11:$N11))-MIN(IF($D$1:$N$1=COLUMN()-COLUMN($P:$P),$D11:$N11))</f>
        <v>0</v>
      </c>
      <c r="V11" s="41">
        <f t="array" ref="V11">MAX(IF($D$1:$N$1=COLUMN()-COLUMN($P:$P),$D11:$N11))-MIN(IF($D$1:$N$1=COLUMN()-COLUMN($P:$P),$D11:$N11))</f>
        <v>0</v>
      </c>
      <c r="X11" s="41">
        <f t="shared" si="0"/>
        <v>0</v>
      </c>
      <c r="Z11" s="41" t="e">
        <f t="shared" si="1"/>
        <v>#DIV/0!</v>
      </c>
      <c r="AB11" s="41">
        <v>1.0163379767217133</v>
      </c>
      <c r="AC11" s="41">
        <v>1.0163379767217133</v>
      </c>
      <c r="AD11" s="41">
        <v>1.0163379767217133</v>
      </c>
      <c r="AE11" s="41">
        <v>1.0163379767217133</v>
      </c>
      <c r="AF11" s="41">
        <v>1.0163379767217133</v>
      </c>
      <c r="AG11" s="41">
        <v>-0.34623839730702399</v>
      </c>
    </row>
    <row r="12" spans="1:33" ht="15" customHeight="1" x14ac:dyDescent="0.25">
      <c r="A12" s="46">
        <v>10</v>
      </c>
      <c r="B12" s="43">
        <v>0.49389261961073799</v>
      </c>
      <c r="C12" s="44">
        <v>12</v>
      </c>
      <c r="D12" s="45">
        <v>-0.310954352154313</v>
      </c>
      <c r="E12" s="45">
        <v>1.32453857350296</v>
      </c>
      <c r="F12" s="45">
        <v>-0.53811444543328801</v>
      </c>
      <c r="G12" s="45">
        <v>-0.47546977591536299</v>
      </c>
      <c r="H12" s="45">
        <v>-2.0706520266166</v>
      </c>
      <c r="I12" s="45">
        <v>0.61016862348374401</v>
      </c>
      <c r="J12" s="45">
        <v>1.4604834031328899</v>
      </c>
      <c r="K12" s="45">
        <v>2.6420295537390701</v>
      </c>
      <c r="L12" s="45">
        <v>-0.13373827378657999</v>
      </c>
      <c r="M12" s="45">
        <v>-0.73409899069190299</v>
      </c>
      <c r="N12" s="45">
        <v>-1.7741922892605999</v>
      </c>
      <c r="O12" s="45">
        <v>-0.45564986604192997</v>
      </c>
      <c r="P12" s="41">
        <f>--INDEX(Segmentation!$J$2:$J$251,MATCH(Utilities!$A12,Segmentation!$A$2:$A$251,0))</f>
        <v>1</v>
      </c>
      <c r="T12" s="41">
        <f t="array" ref="T12">MAX(IF($D$1:$N$1=COLUMN()-COLUMN($P:$P),$D12:$N12))-MIN(IF($D$1:$N$1=COLUMN()-COLUMN($P:$P),$D12:$N12))</f>
        <v>0</v>
      </c>
      <c r="U12" s="41">
        <f t="array" ref="U12">MAX(IF($D$1:$N$1=COLUMN()-COLUMN($P:$P),$D12:$N12))-MIN(IF($D$1:$N$1=COLUMN()-COLUMN($P:$P),$D12:$N12))</f>
        <v>0</v>
      </c>
      <c r="V12" s="41">
        <f t="array" ref="V12">MAX(IF($D$1:$N$1=COLUMN()-COLUMN($P:$P),$D12:$N12))-MIN(IF($D$1:$N$1=COLUMN()-COLUMN($P:$P),$D12:$N12))</f>
        <v>0</v>
      </c>
      <c r="X12" s="41">
        <f t="shared" si="0"/>
        <v>0</v>
      </c>
      <c r="Z12" s="41" t="e">
        <f t="shared" si="1"/>
        <v>#DIV/0!</v>
      </c>
      <c r="AB12" s="41">
        <v>0.26042317496815715</v>
      </c>
      <c r="AC12" s="41">
        <v>0.26042317496815715</v>
      </c>
      <c r="AD12" s="41">
        <v>0.26042317496815715</v>
      </c>
      <c r="AE12" s="41">
        <v>0.26042317496815715</v>
      </c>
      <c r="AF12" s="41">
        <v>0.26042317496815715</v>
      </c>
      <c r="AG12" s="41">
        <v>-0.45564986604192997</v>
      </c>
    </row>
    <row r="13" spans="1:33" ht="15" customHeight="1" x14ac:dyDescent="0.25">
      <c r="A13" s="46">
        <v>11</v>
      </c>
      <c r="B13" s="43">
        <v>0.62461937192641903</v>
      </c>
      <c r="C13" s="44">
        <v>12</v>
      </c>
      <c r="D13" s="45">
        <v>-0.20423097505991999</v>
      </c>
      <c r="E13" s="45">
        <v>2.9270499441069</v>
      </c>
      <c r="F13" s="45">
        <v>-1.3431836803625301</v>
      </c>
      <c r="G13" s="45">
        <v>-1.3796352886844301</v>
      </c>
      <c r="H13" s="45">
        <v>-1.75627017315544</v>
      </c>
      <c r="I13" s="45">
        <v>0.120824363187684</v>
      </c>
      <c r="J13" s="45">
        <v>1.63544580996775</v>
      </c>
      <c r="K13" s="45">
        <v>2.25797680790583</v>
      </c>
      <c r="L13" s="45">
        <v>0.58456118986121497</v>
      </c>
      <c r="M13" s="45">
        <v>-1.00022573691001</v>
      </c>
      <c r="N13" s="45">
        <v>-1.8423122608570299</v>
      </c>
      <c r="O13" s="45">
        <v>-4.3158439297151303E-2</v>
      </c>
      <c r="P13" s="41">
        <f>--INDEX(Segmentation!$J$2:$J$251,MATCH(Utilities!$A13,Segmentation!$A$2:$A$251,0))</f>
        <v>1</v>
      </c>
      <c r="T13" s="41">
        <f t="array" ref="T13">MAX(IF($D$1:$N$1=COLUMN()-COLUMN($P:$P),$D13:$N13))-MIN(IF($D$1:$N$1=COLUMN()-COLUMN($P:$P),$D13:$N13))</f>
        <v>0</v>
      </c>
      <c r="U13" s="41">
        <f t="array" ref="U13">MAX(IF($D$1:$N$1=COLUMN()-COLUMN($P:$P),$D13:$N13))-MIN(IF($D$1:$N$1=COLUMN()-COLUMN($P:$P),$D13:$N13))</f>
        <v>0</v>
      </c>
      <c r="V13" s="41">
        <f t="array" ref="V13">MAX(IF($D$1:$N$1=COLUMN()-COLUMN($P:$P),$D13:$N13))-MIN(IF($D$1:$N$1=COLUMN()-COLUMN($P:$P),$D13:$N13))</f>
        <v>0</v>
      </c>
      <c r="X13" s="41">
        <f t="shared" si="0"/>
        <v>0</v>
      </c>
      <c r="Z13" s="41" t="e">
        <f t="shared" si="1"/>
        <v>#DIV/0!</v>
      </c>
      <c r="AB13" s="41">
        <v>0.29747565969046996</v>
      </c>
      <c r="AC13" s="41">
        <v>0.29747565969046996</v>
      </c>
      <c r="AD13" s="41">
        <v>0.29747565969046996</v>
      </c>
      <c r="AE13" s="41">
        <v>0.29747565969046996</v>
      </c>
      <c r="AF13" s="41">
        <v>0.29747565969046996</v>
      </c>
      <c r="AG13" s="41">
        <v>-4.3158439297151303E-2</v>
      </c>
    </row>
    <row r="14" spans="1:33" ht="15" customHeight="1" x14ac:dyDescent="0.25">
      <c r="A14" s="46">
        <v>12</v>
      </c>
      <c r="B14" s="43">
        <v>0.71278413060099899</v>
      </c>
      <c r="C14" s="44">
        <v>12</v>
      </c>
      <c r="D14" s="45">
        <v>1.7674958787886601</v>
      </c>
      <c r="E14" s="45">
        <v>1.4358035964554501</v>
      </c>
      <c r="F14" s="45">
        <v>-1.3901129965615799</v>
      </c>
      <c r="G14" s="45">
        <v>-1.81318647868255</v>
      </c>
      <c r="H14" s="45">
        <v>-2.3264790758486802</v>
      </c>
      <c r="I14" s="45">
        <v>0.94855973179045405</v>
      </c>
      <c r="J14" s="45">
        <v>1.3779193440582</v>
      </c>
      <c r="K14" s="45">
        <v>0.26293017768701799</v>
      </c>
      <c r="L14" s="45">
        <v>0.25160214984349299</v>
      </c>
      <c r="M14" s="45">
        <v>-0.43199206381095701</v>
      </c>
      <c r="N14" s="45">
        <v>-8.2540263719560997E-2</v>
      </c>
      <c r="O14" s="45">
        <v>-0.97944409193412596</v>
      </c>
      <c r="P14" s="41">
        <f>--INDEX(Segmentation!$J$2:$J$251,MATCH(Utilities!$A14,Segmentation!$A$2:$A$251,0))</f>
        <v>1</v>
      </c>
      <c r="T14" s="41">
        <f t="array" ref="T14">MAX(IF($D$1:$N$1=COLUMN()-COLUMN($P:$P),$D14:$N14))-MIN(IF($D$1:$N$1=COLUMN()-COLUMN($P:$P),$D14:$N14))</f>
        <v>0</v>
      </c>
      <c r="U14" s="41">
        <f t="array" ref="U14">MAX(IF($D$1:$N$1=COLUMN()-COLUMN($P:$P),$D14:$N14))-MIN(IF($D$1:$N$1=COLUMN()-COLUMN($P:$P),$D14:$N14))</f>
        <v>0</v>
      </c>
      <c r="V14" s="41">
        <f t="array" ref="V14">MAX(IF($D$1:$N$1=COLUMN()-COLUMN($P:$P),$D14:$N14))-MIN(IF($D$1:$N$1=COLUMN()-COLUMN($P:$P),$D14:$N14))</f>
        <v>0</v>
      </c>
      <c r="X14" s="41">
        <f t="shared" si="0"/>
        <v>0</v>
      </c>
      <c r="Z14" s="41" t="e">
        <f t="shared" si="1"/>
        <v>#DIV/0!</v>
      </c>
      <c r="AB14" s="41">
        <v>-0.2960530193730021</v>
      </c>
      <c r="AC14" s="41">
        <v>-0.2960530193730021</v>
      </c>
      <c r="AD14" s="41">
        <v>-0.2960530193730021</v>
      </c>
      <c r="AE14" s="41">
        <v>-0.2960530193730021</v>
      </c>
      <c r="AF14" s="41">
        <v>-0.2960530193730021</v>
      </c>
      <c r="AG14" s="41">
        <v>-0.97944409193412596</v>
      </c>
    </row>
    <row r="15" spans="1:33" ht="15" customHeight="1" x14ac:dyDescent="0.25">
      <c r="A15" s="46">
        <v>13</v>
      </c>
      <c r="B15" s="43">
        <v>0.49896197855986901</v>
      </c>
      <c r="C15" s="44">
        <v>12</v>
      </c>
      <c r="D15" s="45">
        <v>1.1127809943018101</v>
      </c>
      <c r="E15" s="45">
        <v>1.6319108396811699</v>
      </c>
      <c r="F15" s="45">
        <v>-1.2171260669736701</v>
      </c>
      <c r="G15" s="45">
        <v>-1.5275657670092899</v>
      </c>
      <c r="H15" s="45">
        <v>-1.4016737533917201</v>
      </c>
      <c r="I15" s="45">
        <v>0.16213616179933901</v>
      </c>
      <c r="J15" s="45">
        <v>1.2395375915923801</v>
      </c>
      <c r="K15" s="45">
        <v>2.34728923713224</v>
      </c>
      <c r="L15" s="45">
        <v>0.13595277941909201</v>
      </c>
      <c r="M15" s="45">
        <v>-0.84919799254917006</v>
      </c>
      <c r="N15" s="45">
        <v>-1.6340440240021601</v>
      </c>
      <c r="O15" s="45">
        <v>-3.07110891862581E-2</v>
      </c>
      <c r="P15" s="41">
        <f>--INDEX(Segmentation!$J$2:$J$251,MATCH(Utilities!$A15,Segmentation!$A$2:$A$251,0))</f>
        <v>1</v>
      </c>
      <c r="T15" s="41">
        <f t="array" ref="T15">MAX(IF($D$1:$N$1=COLUMN()-COLUMN($P:$P),$D15:$N15))-MIN(IF($D$1:$N$1=COLUMN()-COLUMN($P:$P),$D15:$N15))</f>
        <v>0</v>
      </c>
      <c r="U15" s="41">
        <f t="array" ref="U15">MAX(IF($D$1:$N$1=COLUMN()-COLUMN($P:$P),$D15:$N15))-MIN(IF($D$1:$N$1=COLUMN()-COLUMN($P:$P),$D15:$N15))</f>
        <v>0</v>
      </c>
      <c r="V15" s="41">
        <f t="array" ref="V15">MAX(IF($D$1:$N$1=COLUMN()-COLUMN($P:$P),$D15:$N15))-MIN(IF($D$1:$N$1=COLUMN()-COLUMN($P:$P),$D15:$N15))</f>
        <v>0</v>
      </c>
      <c r="X15" s="41">
        <f t="shared" si="0"/>
        <v>0</v>
      </c>
      <c r="Z15" s="41" t="e">
        <f t="shared" si="1"/>
        <v>#DIV/0!</v>
      </c>
      <c r="AB15" s="41">
        <v>2.0583964780423303</v>
      </c>
      <c r="AC15" s="41">
        <v>2.0583964780423303</v>
      </c>
      <c r="AD15" s="41">
        <v>2.0583964780423303</v>
      </c>
      <c r="AE15" s="41">
        <v>2.0583964780423303</v>
      </c>
      <c r="AF15" s="41">
        <v>2.0583964780423303</v>
      </c>
      <c r="AG15" s="41">
        <v>-3.07110891862581E-2</v>
      </c>
    </row>
    <row r="16" spans="1:33" ht="15" customHeight="1" x14ac:dyDescent="0.25">
      <c r="A16" s="46">
        <v>14</v>
      </c>
      <c r="B16" s="43">
        <v>0.65896780429314294</v>
      </c>
      <c r="C16" s="44">
        <v>12</v>
      </c>
      <c r="D16" s="45">
        <v>1.4298410138739801</v>
      </c>
      <c r="E16" s="45">
        <v>2.14152014868466</v>
      </c>
      <c r="F16" s="45">
        <v>-1.7936646027646499</v>
      </c>
      <c r="G16" s="45">
        <v>-1.777696559794</v>
      </c>
      <c r="H16" s="45">
        <v>-1.9630481947095</v>
      </c>
      <c r="I16" s="45">
        <v>0.36086362335271299</v>
      </c>
      <c r="J16" s="45">
        <v>1.6021845713567799</v>
      </c>
      <c r="K16" s="45">
        <v>1.9403485311511599</v>
      </c>
      <c r="L16" s="45">
        <v>0.504378649012867</v>
      </c>
      <c r="M16" s="45">
        <v>-0.90210283423749105</v>
      </c>
      <c r="N16" s="45">
        <v>-1.5426243459265501</v>
      </c>
      <c r="O16" s="45">
        <v>-0.154717400298993</v>
      </c>
      <c r="P16" s="41">
        <f>--INDEX(Segmentation!$J$2:$J$251,MATCH(Utilities!$A16,Segmentation!$A$2:$A$251,0))</f>
        <v>1</v>
      </c>
      <c r="T16" s="41">
        <f t="array" ref="T16">MAX(IF($D$1:$N$1=COLUMN()-COLUMN($P:$P),$D16:$N16))-MIN(IF($D$1:$N$1=COLUMN()-COLUMN($P:$P),$D16:$N16))</f>
        <v>0</v>
      </c>
      <c r="U16" s="41">
        <f t="array" ref="U16">MAX(IF($D$1:$N$1=COLUMN()-COLUMN($P:$P),$D16:$N16))-MIN(IF($D$1:$N$1=COLUMN()-COLUMN($P:$P),$D16:$N16))</f>
        <v>0</v>
      </c>
      <c r="V16" s="41">
        <f t="array" ref="V16">MAX(IF($D$1:$N$1=COLUMN()-COLUMN($P:$P),$D16:$N16))-MIN(IF($D$1:$N$1=COLUMN()-COLUMN($P:$P),$D16:$N16))</f>
        <v>0</v>
      </c>
      <c r="X16" s="41">
        <f t="shared" si="0"/>
        <v>0</v>
      </c>
      <c r="Z16" s="41" t="e">
        <f t="shared" si="1"/>
        <v>#DIV/0!</v>
      </c>
      <c r="AB16" s="41">
        <v>1.40714135031564</v>
      </c>
      <c r="AC16" s="41">
        <v>1.40714135031564</v>
      </c>
      <c r="AD16" s="41">
        <v>1.40714135031564</v>
      </c>
      <c r="AE16" s="41">
        <v>1.40714135031564</v>
      </c>
      <c r="AF16" s="41">
        <v>1.40714135031564</v>
      </c>
      <c r="AG16" s="41">
        <v>-0.154717400298993</v>
      </c>
    </row>
    <row r="17" spans="1:33" ht="15" customHeight="1" x14ac:dyDescent="0.25">
      <c r="A17" s="46">
        <v>15</v>
      </c>
      <c r="B17" s="43">
        <v>0.53711432330494802</v>
      </c>
      <c r="C17" s="44">
        <v>12</v>
      </c>
      <c r="D17" s="45">
        <v>1.6400815825280399</v>
      </c>
      <c r="E17" s="45">
        <v>1.0977450754373299</v>
      </c>
      <c r="F17" s="45">
        <v>-1.7541572638052101</v>
      </c>
      <c r="G17" s="45">
        <v>-0.98366939416016597</v>
      </c>
      <c r="H17" s="45">
        <v>-1.9151196357703799</v>
      </c>
      <c r="I17" s="45">
        <v>0.29267902160591702</v>
      </c>
      <c r="J17" s="45">
        <v>1.62244061416448</v>
      </c>
      <c r="K17" s="45">
        <v>2.14831807074389</v>
      </c>
      <c r="L17" s="45">
        <v>0.13314109118341499</v>
      </c>
      <c r="M17" s="45">
        <v>-1.03431590423783</v>
      </c>
      <c r="N17" s="45">
        <v>-1.2471432576894901</v>
      </c>
      <c r="O17" s="45">
        <v>-0.36280256831705998</v>
      </c>
      <c r="P17" s="41">
        <f>--INDEX(Segmentation!$J$2:$J$251,MATCH(Utilities!$A17,Segmentation!$A$2:$A$251,0))</f>
        <v>1</v>
      </c>
      <c r="T17" s="41">
        <f t="array" ref="T17">MAX(IF($D$1:$N$1=COLUMN()-COLUMN($P:$P),$D17:$N17))-MIN(IF($D$1:$N$1=COLUMN()-COLUMN($P:$P),$D17:$N17))</f>
        <v>0</v>
      </c>
      <c r="U17" s="41">
        <f t="array" ref="U17">MAX(IF($D$1:$N$1=COLUMN()-COLUMN($P:$P),$D17:$N17))-MIN(IF($D$1:$N$1=COLUMN()-COLUMN($P:$P),$D17:$N17))</f>
        <v>0</v>
      </c>
      <c r="V17" s="41">
        <f t="array" ref="V17">MAX(IF($D$1:$N$1=COLUMN()-COLUMN($P:$P),$D17:$N17))-MIN(IF($D$1:$N$1=COLUMN()-COLUMN($P:$P),$D17:$N17))</f>
        <v>0</v>
      </c>
      <c r="X17" s="41">
        <f t="shared" si="0"/>
        <v>0</v>
      </c>
      <c r="Z17" s="41" t="e">
        <f t="shared" si="1"/>
        <v>#DIV/0!</v>
      </c>
      <c r="AB17" s="41">
        <v>1.87328001750155</v>
      </c>
      <c r="AC17" s="41">
        <v>1.87328001750155</v>
      </c>
      <c r="AD17" s="41">
        <v>1.87328001750155</v>
      </c>
      <c r="AE17" s="41">
        <v>1.87328001750155</v>
      </c>
      <c r="AF17" s="41">
        <v>1.87328001750155</v>
      </c>
      <c r="AG17" s="41">
        <v>-0.36280256831705998</v>
      </c>
    </row>
    <row r="18" spans="1:33" ht="15" customHeight="1" x14ac:dyDescent="0.25">
      <c r="A18" s="46">
        <v>16</v>
      </c>
      <c r="B18" s="43">
        <v>0.43928732065905202</v>
      </c>
      <c r="C18" s="44">
        <v>12</v>
      </c>
      <c r="D18" s="45">
        <v>1.2070637265991999</v>
      </c>
      <c r="E18" s="45">
        <v>0.66250090169885001</v>
      </c>
      <c r="F18" s="45">
        <v>-0.93203441378881402</v>
      </c>
      <c r="G18" s="45">
        <v>-0.93753021450922602</v>
      </c>
      <c r="H18" s="45">
        <v>-2.18122217670056</v>
      </c>
      <c r="I18" s="45">
        <v>0.67999022533362896</v>
      </c>
      <c r="J18" s="45">
        <v>1.5012319513668999</v>
      </c>
      <c r="K18" s="45">
        <v>1.3817842500053199</v>
      </c>
      <c r="L18" s="45">
        <v>7.6414093122916402E-2</v>
      </c>
      <c r="M18" s="45">
        <v>-0.189481317237333</v>
      </c>
      <c r="N18" s="45">
        <v>-1.26871702589091</v>
      </c>
      <c r="O18" s="45">
        <v>-0.965168922247998</v>
      </c>
      <c r="P18" s="41">
        <f>--INDEX(Segmentation!$J$2:$J$251,MATCH(Utilities!$A18,Segmentation!$A$2:$A$251,0))</f>
        <v>1</v>
      </c>
      <c r="T18" s="41">
        <f t="array" ref="T18">MAX(IF($D$1:$N$1=COLUMN()-COLUMN($P:$P),$D18:$N18))-MIN(IF($D$1:$N$1=COLUMN()-COLUMN($P:$P),$D18:$N18))</f>
        <v>0</v>
      </c>
      <c r="U18" s="41">
        <f t="array" ref="U18">MAX(IF($D$1:$N$1=COLUMN()-COLUMN($P:$P),$D18:$N18))-MIN(IF($D$1:$N$1=COLUMN()-COLUMN($P:$P),$D18:$N18))</f>
        <v>0</v>
      </c>
      <c r="V18" s="41">
        <f t="array" ref="V18">MAX(IF($D$1:$N$1=COLUMN()-COLUMN($P:$P),$D18:$N18))-MIN(IF($D$1:$N$1=COLUMN()-COLUMN($P:$P),$D18:$N18))</f>
        <v>0</v>
      </c>
      <c r="X18" s="41">
        <f t="shared" si="0"/>
        <v>0</v>
      </c>
      <c r="Z18" s="41" t="e">
        <f t="shared" si="1"/>
        <v>#DIV/0!</v>
      </c>
      <c r="AB18" s="41">
        <v>0.40762579990395986</v>
      </c>
      <c r="AC18" s="41">
        <v>0.40762579990395986</v>
      </c>
      <c r="AD18" s="41">
        <v>0.40762579990395986</v>
      </c>
      <c r="AE18" s="41">
        <v>0.40762579990395986</v>
      </c>
      <c r="AF18" s="41">
        <v>0.40762579990395986</v>
      </c>
      <c r="AG18" s="41">
        <v>-0.965168922247998</v>
      </c>
    </row>
    <row r="19" spans="1:33" ht="15" customHeight="1" x14ac:dyDescent="0.25">
      <c r="A19" s="46">
        <v>17</v>
      </c>
      <c r="B19" s="43">
        <v>0.53872690729023498</v>
      </c>
      <c r="C19" s="44">
        <v>12</v>
      </c>
      <c r="D19" s="45">
        <v>1.7964563315469999</v>
      </c>
      <c r="E19" s="45">
        <v>1.4478145722370299</v>
      </c>
      <c r="F19" s="45">
        <v>-2.0352581909935998</v>
      </c>
      <c r="G19" s="45">
        <v>-1.20901271279043</v>
      </c>
      <c r="H19" s="45">
        <v>-2.3106542989947001</v>
      </c>
      <c r="I19" s="45">
        <v>0.77741237157573495</v>
      </c>
      <c r="J19" s="45">
        <v>1.5332419274189599</v>
      </c>
      <c r="K19" s="45">
        <v>1.51053365622724</v>
      </c>
      <c r="L19" s="45">
        <v>4.10602592099127E-2</v>
      </c>
      <c r="M19" s="45">
        <v>-0.84636822163796499</v>
      </c>
      <c r="N19" s="45">
        <v>-0.70522569379917999</v>
      </c>
      <c r="O19" s="45">
        <v>-0.31804874121631399</v>
      </c>
      <c r="P19" s="41">
        <f>--INDEX(Segmentation!$J$2:$J$251,MATCH(Utilities!$A19,Segmentation!$A$2:$A$251,0))</f>
        <v>1</v>
      </c>
      <c r="T19" s="41">
        <f t="array" ref="T19">MAX(IF($D$1:$N$1=COLUMN()-COLUMN($P:$P),$D19:$N19))-MIN(IF($D$1:$N$1=COLUMN()-COLUMN($P:$P),$D19:$N19))</f>
        <v>0</v>
      </c>
      <c r="U19" s="41">
        <f t="array" ref="U19">MAX(IF($D$1:$N$1=COLUMN()-COLUMN($P:$P),$D19:$N19))-MIN(IF($D$1:$N$1=COLUMN()-COLUMN($P:$P),$D19:$N19))</f>
        <v>0</v>
      </c>
      <c r="V19" s="41">
        <f t="array" ref="V19">MAX(IF($D$1:$N$1=COLUMN()-COLUMN($P:$P),$D19:$N19))-MIN(IF($D$1:$N$1=COLUMN()-COLUMN($P:$P),$D19:$N19))</f>
        <v>0</v>
      </c>
      <c r="X19" s="41">
        <f t="shared" si="0"/>
        <v>0</v>
      </c>
      <c r="Z19" s="41" t="e">
        <f t="shared" si="1"/>
        <v>#DIV/0!</v>
      </c>
      <c r="AB19" s="41">
        <v>0.99633568877953982</v>
      </c>
      <c r="AC19" s="41">
        <v>0.99633568877953982</v>
      </c>
      <c r="AD19" s="41">
        <v>0.99633568877953982</v>
      </c>
      <c r="AE19" s="41">
        <v>0.99633568877953982</v>
      </c>
      <c r="AF19" s="41">
        <v>0.99633568877953982</v>
      </c>
      <c r="AG19" s="41">
        <v>-0.31804874121631399</v>
      </c>
    </row>
    <row r="20" spans="1:33" ht="15" customHeight="1" x14ac:dyDescent="0.25">
      <c r="A20" s="46">
        <v>18</v>
      </c>
      <c r="B20" s="43">
        <v>0.650578798981861</v>
      </c>
      <c r="C20" s="44">
        <v>12</v>
      </c>
      <c r="D20" s="45">
        <v>0.50301288132078203</v>
      </c>
      <c r="E20" s="45">
        <v>1.4537238325942501</v>
      </c>
      <c r="F20" s="45">
        <v>-1.52961509618544</v>
      </c>
      <c r="G20" s="45">
        <v>-0.427121617729605</v>
      </c>
      <c r="H20" s="45">
        <v>-1.9357541644265699</v>
      </c>
      <c r="I20" s="45">
        <v>0.21557049471939399</v>
      </c>
      <c r="J20" s="45">
        <v>1.72018366970718</v>
      </c>
      <c r="K20" s="45">
        <v>2.2179347030372099</v>
      </c>
      <c r="L20" s="45">
        <v>0.31715583529879299</v>
      </c>
      <c r="M20" s="45">
        <v>-1.2989719959444299</v>
      </c>
      <c r="N20" s="45">
        <v>-1.2361185423915699</v>
      </c>
      <c r="O20" s="45">
        <v>-0.93837756744831202</v>
      </c>
      <c r="P20" s="41">
        <f>--INDEX(Segmentation!$J$2:$J$251,MATCH(Utilities!$A20,Segmentation!$A$2:$A$251,0))</f>
        <v>1</v>
      </c>
      <c r="T20" s="41">
        <f t="array" ref="T20">MAX(IF($D$1:$N$1=COLUMN()-COLUMN($P:$P),$D20:$N20))-MIN(IF($D$1:$N$1=COLUMN()-COLUMN($P:$P),$D20:$N20))</f>
        <v>0</v>
      </c>
      <c r="U20" s="41">
        <f t="array" ref="U20">MAX(IF($D$1:$N$1=COLUMN()-COLUMN($P:$P),$D20:$N20))-MIN(IF($D$1:$N$1=COLUMN()-COLUMN($P:$P),$D20:$N20))</f>
        <v>0</v>
      </c>
      <c r="V20" s="41">
        <f t="array" ref="V20">MAX(IF($D$1:$N$1=COLUMN()-COLUMN($P:$P),$D20:$N20))-MIN(IF($D$1:$N$1=COLUMN()-COLUMN($P:$P),$D20:$N20))</f>
        <v>0</v>
      </c>
      <c r="X20" s="41">
        <f t="shared" si="0"/>
        <v>0</v>
      </c>
      <c r="Z20" s="41" t="e">
        <f t="shared" si="1"/>
        <v>#DIV/0!</v>
      </c>
      <c r="AB20" s="41">
        <v>0.78519341993142211</v>
      </c>
      <c r="AC20" s="41">
        <v>0.78519341993142211</v>
      </c>
      <c r="AD20" s="41">
        <v>0.78519341993142211</v>
      </c>
      <c r="AE20" s="41">
        <v>0.78519341993142211</v>
      </c>
      <c r="AF20" s="41">
        <v>0.78519341993142211</v>
      </c>
      <c r="AG20" s="41">
        <v>-0.93837756744831202</v>
      </c>
    </row>
    <row r="21" spans="1:33" ht="15" customHeight="1" x14ac:dyDescent="0.25">
      <c r="A21" s="46">
        <v>19</v>
      </c>
      <c r="B21" s="43">
        <v>0.53776340625246399</v>
      </c>
      <c r="C21" s="44">
        <v>12</v>
      </c>
      <c r="D21" s="45">
        <v>0.37769147656059099</v>
      </c>
      <c r="E21" s="45">
        <v>1.7780606041415301</v>
      </c>
      <c r="F21" s="45">
        <v>-0.81155582525366199</v>
      </c>
      <c r="G21" s="45">
        <v>-1.3441962554484701</v>
      </c>
      <c r="H21" s="45">
        <v>-2.14245251103709</v>
      </c>
      <c r="I21" s="45">
        <v>0.27365055004325101</v>
      </c>
      <c r="J21" s="45">
        <v>1.86880196099383</v>
      </c>
      <c r="K21" s="45">
        <v>1.9813512939848701</v>
      </c>
      <c r="L21" s="45">
        <v>5.2553231708109003E-3</v>
      </c>
      <c r="M21" s="45">
        <v>-0.50198488642495598</v>
      </c>
      <c r="N21" s="45">
        <v>-1.4846217307306999</v>
      </c>
      <c r="O21" s="45">
        <v>-0.48766674810097199</v>
      </c>
      <c r="P21" s="41">
        <f>--INDEX(Segmentation!$J$2:$J$251,MATCH(Utilities!$A21,Segmentation!$A$2:$A$251,0))</f>
        <v>1</v>
      </c>
      <c r="T21" s="41">
        <f t="array" ref="T21">MAX(IF($D$1:$N$1=COLUMN()-COLUMN($P:$P),$D21:$N21))-MIN(IF($D$1:$N$1=COLUMN()-COLUMN($P:$P),$D21:$N21))</f>
        <v>0</v>
      </c>
      <c r="U21" s="41">
        <f t="array" ref="U21">MAX(IF($D$1:$N$1=COLUMN()-COLUMN($P:$P),$D21:$N21))-MIN(IF($D$1:$N$1=COLUMN()-COLUMN($P:$P),$D21:$N21))</f>
        <v>0</v>
      </c>
      <c r="V21" s="41">
        <f t="array" ref="V21">MAX(IF($D$1:$N$1=COLUMN()-COLUMN($P:$P),$D21:$N21))-MIN(IF($D$1:$N$1=COLUMN()-COLUMN($P:$P),$D21:$N21))</f>
        <v>0</v>
      </c>
      <c r="X21" s="41">
        <f t="shared" si="0"/>
        <v>0</v>
      </c>
      <c r="Z21" s="41" t="e">
        <f t="shared" si="1"/>
        <v>#DIV/0!</v>
      </c>
      <c r="AB21" s="41">
        <v>0.21659025950837107</v>
      </c>
      <c r="AC21" s="41">
        <v>0.21659025950837107</v>
      </c>
      <c r="AD21" s="41">
        <v>0.21659025950837107</v>
      </c>
      <c r="AE21" s="41">
        <v>0.21659025950837107</v>
      </c>
      <c r="AF21" s="41">
        <v>0.21659025950837107</v>
      </c>
      <c r="AG21" s="41">
        <v>-0.48766674810097199</v>
      </c>
    </row>
    <row r="22" spans="1:33" ht="15" customHeight="1" x14ac:dyDescent="0.25">
      <c r="A22" s="46">
        <v>20</v>
      </c>
      <c r="B22" s="43">
        <v>0.52672132344884304</v>
      </c>
      <c r="C22" s="44">
        <v>12</v>
      </c>
      <c r="D22" s="45">
        <v>-0.484480186245348</v>
      </c>
      <c r="E22" s="45">
        <v>0.12703817887882901</v>
      </c>
      <c r="F22" s="45">
        <v>0.61860758318077602</v>
      </c>
      <c r="G22" s="45">
        <v>-0.26116557581426503</v>
      </c>
      <c r="H22" s="45">
        <v>-2.3416080474369498</v>
      </c>
      <c r="I22" s="45">
        <v>0.69549785581269596</v>
      </c>
      <c r="J22" s="45">
        <v>1.64611019162426</v>
      </c>
      <c r="K22" s="45">
        <v>1.98133284927574</v>
      </c>
      <c r="L22" s="45">
        <v>-0.38302454093409199</v>
      </c>
      <c r="M22" s="45">
        <v>-0.718339502951167</v>
      </c>
      <c r="N22" s="45">
        <v>-0.87996880539048505</v>
      </c>
      <c r="O22" s="45">
        <v>-0.77338840202620995</v>
      </c>
      <c r="P22" s="41">
        <f>--INDEX(Segmentation!$J$2:$J$251,MATCH(Utilities!$A22,Segmentation!$A$2:$A$251,0))</f>
        <v>1</v>
      </c>
      <c r="T22" s="41">
        <f t="array" ref="T22">MAX(IF($D$1:$N$1=COLUMN()-COLUMN($P:$P),$D22:$N22))-MIN(IF($D$1:$N$1=COLUMN()-COLUMN($P:$P),$D22:$N22))</f>
        <v>0</v>
      </c>
      <c r="U22" s="41">
        <f t="array" ref="U22">MAX(IF($D$1:$N$1=COLUMN()-COLUMN($P:$P),$D22:$N22))-MIN(IF($D$1:$N$1=COLUMN()-COLUMN($P:$P),$D22:$N22))</f>
        <v>0</v>
      </c>
      <c r="V22" s="41">
        <f t="array" ref="V22">MAX(IF($D$1:$N$1=COLUMN()-COLUMN($P:$P),$D22:$N22))-MIN(IF($D$1:$N$1=COLUMN()-COLUMN($P:$P),$D22:$N22))</f>
        <v>0</v>
      </c>
      <c r="X22" s="41">
        <f t="shared" si="0"/>
        <v>0</v>
      </c>
      <c r="Z22" s="41" t="e">
        <f t="shared" si="1"/>
        <v>#DIV/0!</v>
      </c>
      <c r="AB22" s="41">
        <v>-0.84475538440655784</v>
      </c>
      <c r="AC22" s="41">
        <v>-0.84475538440655784</v>
      </c>
      <c r="AD22" s="41">
        <v>-0.84475538440655784</v>
      </c>
      <c r="AE22" s="41">
        <v>-0.84475538440655784</v>
      </c>
      <c r="AF22" s="41">
        <v>-0.84475538440655784</v>
      </c>
      <c r="AG22" s="41">
        <v>-0.77338840202620995</v>
      </c>
    </row>
    <row r="23" spans="1:33" ht="15" customHeight="1" x14ac:dyDescent="0.25">
      <c r="A23" s="46">
        <v>21</v>
      </c>
      <c r="B23" s="43">
        <v>0.59251125090561196</v>
      </c>
      <c r="C23" s="44">
        <v>12</v>
      </c>
      <c r="D23" s="45">
        <v>-0.256645868710977</v>
      </c>
      <c r="E23" s="45">
        <v>2.4704197238355801</v>
      </c>
      <c r="F23" s="45">
        <v>-0.77686824455664305</v>
      </c>
      <c r="G23" s="45">
        <v>-1.4369056105679301</v>
      </c>
      <c r="H23" s="45">
        <v>-1.76324083592704</v>
      </c>
      <c r="I23" s="45">
        <v>0.24094810296317101</v>
      </c>
      <c r="J23" s="45">
        <v>1.52229273296388</v>
      </c>
      <c r="K23" s="45">
        <v>2.07418366556429</v>
      </c>
      <c r="L23" s="45">
        <v>0.74548426729509998</v>
      </c>
      <c r="M23" s="45">
        <v>-1.25074393470469</v>
      </c>
      <c r="N23" s="45">
        <v>-1.5689239981546801</v>
      </c>
      <c r="O23" s="45">
        <v>-0.61979178191934203</v>
      </c>
      <c r="P23" s="41">
        <f>--INDEX(Segmentation!$J$2:$J$251,MATCH(Utilities!$A23,Segmentation!$A$2:$A$251,0))</f>
        <v>1</v>
      </c>
      <c r="T23" s="41">
        <f t="array" ref="T23">MAX(IF($D$1:$N$1=COLUMN()-COLUMN($P:$P),$D23:$N23))-MIN(IF($D$1:$N$1=COLUMN()-COLUMN($P:$P),$D23:$N23))</f>
        <v>0</v>
      </c>
      <c r="U23" s="41">
        <f t="array" ref="U23">MAX(IF($D$1:$N$1=COLUMN()-COLUMN($P:$P),$D23:$N23))-MIN(IF($D$1:$N$1=COLUMN()-COLUMN($P:$P),$D23:$N23))</f>
        <v>0</v>
      </c>
      <c r="V23" s="41">
        <f t="array" ref="V23">MAX(IF($D$1:$N$1=COLUMN()-COLUMN($P:$P),$D23:$N23))-MIN(IF($D$1:$N$1=COLUMN()-COLUMN($P:$P),$D23:$N23))</f>
        <v>0</v>
      </c>
      <c r="X23" s="41">
        <f t="shared" si="0"/>
        <v>0</v>
      </c>
      <c r="Z23" s="41" t="e">
        <f t="shared" si="1"/>
        <v>#DIV/0!</v>
      </c>
      <c r="AB23" s="41">
        <v>5.4296960926273119E-2</v>
      </c>
      <c r="AC23" s="41">
        <v>5.4296960926273119E-2</v>
      </c>
      <c r="AD23" s="41">
        <v>5.4296960926273119E-2</v>
      </c>
      <c r="AE23" s="41">
        <v>5.4296960926273119E-2</v>
      </c>
      <c r="AF23" s="41">
        <v>5.4296960926273119E-2</v>
      </c>
      <c r="AG23" s="41">
        <v>-0.61979178191934203</v>
      </c>
    </row>
    <row r="24" spans="1:33" ht="15" customHeight="1" x14ac:dyDescent="0.25">
      <c r="A24" s="46">
        <v>22</v>
      </c>
      <c r="B24" s="43">
        <v>0.36721120399125901</v>
      </c>
      <c r="C24" s="44">
        <v>12</v>
      </c>
      <c r="D24" s="45">
        <v>2.30961890608314</v>
      </c>
      <c r="E24" s="45">
        <v>0.87529070026938904</v>
      </c>
      <c r="F24" s="45">
        <v>-1.67254436922713</v>
      </c>
      <c r="G24" s="45">
        <v>-1.5123652371254199</v>
      </c>
      <c r="H24" s="45">
        <v>-1.27277481103681</v>
      </c>
      <c r="I24" s="45">
        <v>-5.0422951845095897E-2</v>
      </c>
      <c r="J24" s="45">
        <v>1.32319776288191</v>
      </c>
      <c r="K24" s="45">
        <v>0.22577473738913101</v>
      </c>
      <c r="L24" s="45">
        <v>3.1402625502108303E-2</v>
      </c>
      <c r="M24" s="45">
        <v>-3.3514716981606699E-2</v>
      </c>
      <c r="N24" s="45">
        <v>-0.223662645909635</v>
      </c>
      <c r="O24" s="45">
        <v>-0.84298301443838897</v>
      </c>
      <c r="P24" s="41">
        <f>--INDEX(Segmentation!$J$2:$J$251,MATCH(Utilities!$A24,Segmentation!$A$2:$A$251,0))</f>
        <v>1</v>
      </c>
      <c r="T24" s="41">
        <f t="array" ref="T24">MAX(IF($D$1:$N$1=COLUMN()-COLUMN($P:$P),$D24:$N24))-MIN(IF($D$1:$N$1=COLUMN()-COLUMN($P:$P),$D24:$N24))</f>
        <v>0</v>
      </c>
      <c r="U24" s="41">
        <f t="array" ref="U24">MAX(IF($D$1:$N$1=COLUMN()-COLUMN($P:$P),$D24:$N24))-MIN(IF($D$1:$N$1=COLUMN()-COLUMN($P:$P),$D24:$N24))</f>
        <v>0</v>
      </c>
      <c r="V24" s="41">
        <f t="array" ref="V24">MAX(IF($D$1:$N$1=COLUMN()-COLUMN($P:$P),$D24:$N24))-MIN(IF($D$1:$N$1=COLUMN()-COLUMN($P:$P),$D24:$N24))</f>
        <v>0</v>
      </c>
      <c r="X24" s="41">
        <f t="shared" si="0"/>
        <v>0</v>
      </c>
      <c r="Z24" s="41" t="e">
        <f t="shared" si="1"/>
        <v>#DIV/0!</v>
      </c>
      <c r="AB24" s="41">
        <v>1.262618832435461</v>
      </c>
      <c r="AC24" s="41">
        <v>1.262618832435461</v>
      </c>
      <c r="AD24" s="41">
        <v>1.262618832435461</v>
      </c>
      <c r="AE24" s="41">
        <v>1.262618832435461</v>
      </c>
      <c r="AF24" s="41">
        <v>1.262618832435461</v>
      </c>
      <c r="AG24" s="41">
        <v>-0.84298301443838897</v>
      </c>
    </row>
    <row r="25" spans="1:33" ht="15" customHeight="1" x14ac:dyDescent="0.25">
      <c r="A25" s="46">
        <v>23</v>
      </c>
      <c r="B25" s="43">
        <v>0.49340959525482397</v>
      </c>
      <c r="C25" s="44">
        <v>12</v>
      </c>
      <c r="D25" s="45">
        <v>2.0097305628899398</v>
      </c>
      <c r="E25" s="45">
        <v>0.66581679259635596</v>
      </c>
      <c r="F25" s="45">
        <v>-0.89030144818133705</v>
      </c>
      <c r="G25" s="45">
        <v>-1.78524590730496</v>
      </c>
      <c r="H25" s="45">
        <v>-1.8035155613074001</v>
      </c>
      <c r="I25" s="45">
        <v>0.56052997967426399</v>
      </c>
      <c r="J25" s="45">
        <v>1.2429855816331401</v>
      </c>
      <c r="K25" s="45">
        <v>1.2782024992976899</v>
      </c>
      <c r="L25" s="45">
        <v>0.40037187889664</v>
      </c>
      <c r="M25" s="45">
        <v>-0.65100686283864395</v>
      </c>
      <c r="N25" s="45">
        <v>-1.02756751535567</v>
      </c>
      <c r="O25" s="45">
        <v>-0.74875151951420205</v>
      </c>
      <c r="P25" s="41">
        <f>--INDEX(Segmentation!$J$2:$J$251,MATCH(Utilities!$A25,Segmentation!$A$2:$A$251,0))</f>
        <v>1</v>
      </c>
      <c r="T25" s="41">
        <f t="array" ref="T25">MAX(IF($D$1:$N$1=COLUMN()-COLUMN($P:$P),$D25:$N25))-MIN(IF($D$1:$N$1=COLUMN()-COLUMN($P:$P),$D25:$N25))</f>
        <v>0</v>
      </c>
      <c r="U25" s="41">
        <f t="array" ref="U25">MAX(IF($D$1:$N$1=COLUMN()-COLUMN($P:$P),$D25:$N25))-MIN(IF($D$1:$N$1=COLUMN()-COLUMN($P:$P),$D25:$N25))</f>
        <v>0</v>
      </c>
      <c r="V25" s="41">
        <f t="array" ref="V25">MAX(IF($D$1:$N$1=COLUMN()-COLUMN($P:$P),$D25:$N25))-MIN(IF($D$1:$N$1=COLUMN()-COLUMN($P:$P),$D25:$N25))</f>
        <v>0</v>
      </c>
      <c r="X25" s="41">
        <f t="shared" si="0"/>
        <v>0</v>
      </c>
      <c r="Z25" s="41" t="e">
        <f t="shared" si="1"/>
        <v>#DIV/0!</v>
      </c>
      <c r="AB25" s="41">
        <v>1.4844175008802296</v>
      </c>
      <c r="AC25" s="41">
        <v>1.4844175008802296</v>
      </c>
      <c r="AD25" s="41">
        <v>1.4844175008802296</v>
      </c>
      <c r="AE25" s="41">
        <v>1.4844175008802296</v>
      </c>
      <c r="AF25" s="41">
        <v>1.4844175008802296</v>
      </c>
      <c r="AG25" s="41">
        <v>-0.74875151951420205</v>
      </c>
    </row>
    <row r="26" spans="1:33" ht="15" customHeight="1" x14ac:dyDescent="0.25">
      <c r="A26" s="46">
        <v>24</v>
      </c>
      <c r="B26" s="43">
        <v>0.435047877116993</v>
      </c>
      <c r="C26" s="44">
        <v>12</v>
      </c>
      <c r="D26" s="45">
        <v>0.923067762928651</v>
      </c>
      <c r="E26" s="45">
        <v>0.57953659427204895</v>
      </c>
      <c r="F26" s="45">
        <v>-0.58953653296686703</v>
      </c>
      <c r="G26" s="45">
        <v>-0.91306782423382904</v>
      </c>
      <c r="H26" s="45">
        <v>-1.6958922434920001</v>
      </c>
      <c r="I26" s="45">
        <v>0.69869718224147204</v>
      </c>
      <c r="J26" s="45">
        <v>0.99719506125054802</v>
      </c>
      <c r="K26" s="45">
        <v>2.0229829620453899</v>
      </c>
      <c r="L26" s="45">
        <v>1.9660222617737699E-2</v>
      </c>
      <c r="M26" s="45">
        <v>-1.14676963799817</v>
      </c>
      <c r="N26" s="45">
        <v>-0.89587354666494501</v>
      </c>
      <c r="O26" s="45">
        <v>-1.22896488064305</v>
      </c>
      <c r="P26" s="41">
        <f>--INDEX(Segmentation!$J$2:$J$251,MATCH(Utilities!$A26,Segmentation!$A$2:$A$251,0))</f>
        <v>1</v>
      </c>
      <c r="T26" s="41">
        <f t="array" ref="T26">MAX(IF($D$1:$N$1=COLUMN()-COLUMN($P:$P),$D26:$N26))-MIN(IF($D$1:$N$1=COLUMN()-COLUMN($P:$P),$D26:$N26))</f>
        <v>0</v>
      </c>
      <c r="U26" s="41">
        <f t="array" ref="U26">MAX(IF($D$1:$N$1=COLUMN()-COLUMN($P:$P),$D26:$N26))-MIN(IF($D$1:$N$1=COLUMN()-COLUMN($P:$P),$D26:$N26))</f>
        <v>0</v>
      </c>
      <c r="V26" s="41">
        <f t="array" ref="V26">MAX(IF($D$1:$N$1=COLUMN()-COLUMN($P:$P),$D26:$N26))-MIN(IF($D$1:$N$1=COLUMN()-COLUMN($P:$P),$D26:$N26))</f>
        <v>0</v>
      </c>
      <c r="X26" s="41">
        <f t="shared" si="0"/>
        <v>0</v>
      </c>
      <c r="Z26" s="41" t="e">
        <f t="shared" si="1"/>
        <v>#DIV/0!</v>
      </c>
      <c r="AB26" s="41">
        <v>1.2501584814820408</v>
      </c>
      <c r="AC26" s="41">
        <v>1.2501584814820408</v>
      </c>
      <c r="AD26" s="41">
        <v>1.2501584814820408</v>
      </c>
      <c r="AE26" s="41">
        <v>1.2501584814820408</v>
      </c>
      <c r="AF26" s="41">
        <v>1.2501584814820408</v>
      </c>
      <c r="AG26" s="41">
        <v>-1.22896488064305</v>
      </c>
    </row>
    <row r="27" spans="1:33" ht="15" customHeight="1" x14ac:dyDescent="0.25">
      <c r="A27" s="46">
        <v>25</v>
      </c>
      <c r="B27" s="43">
        <v>0.45208518243171603</v>
      </c>
      <c r="C27" s="44">
        <v>12</v>
      </c>
      <c r="D27" s="45">
        <v>0.211419446951879</v>
      </c>
      <c r="E27" s="45">
        <v>1.0375449696190699</v>
      </c>
      <c r="F27" s="45">
        <v>-0.92923677247313197</v>
      </c>
      <c r="G27" s="45">
        <v>-0.319727644097828</v>
      </c>
      <c r="H27" s="45">
        <v>-1.69939757846265</v>
      </c>
      <c r="I27" s="45">
        <v>-7.8512090949180893E-2</v>
      </c>
      <c r="J27" s="45">
        <v>1.7779096694118399</v>
      </c>
      <c r="K27" s="45">
        <v>1.57158242913585</v>
      </c>
      <c r="L27" s="45">
        <v>0.31154487811358</v>
      </c>
      <c r="M27" s="45">
        <v>-0.50959745418347602</v>
      </c>
      <c r="N27" s="45">
        <v>-1.3735298530659601</v>
      </c>
      <c r="O27" s="45">
        <v>-1.0901749389375801</v>
      </c>
      <c r="P27" s="41">
        <f>--INDEX(Segmentation!$J$2:$J$251,MATCH(Utilities!$A27,Segmentation!$A$2:$A$251,0))</f>
        <v>1</v>
      </c>
      <c r="T27" s="41">
        <f t="array" ref="T27">MAX(IF($D$1:$N$1=COLUMN()-COLUMN($P:$P),$D27:$N27))-MIN(IF($D$1:$N$1=COLUMN()-COLUMN($P:$P),$D27:$N27))</f>
        <v>0</v>
      </c>
      <c r="U27" s="41">
        <f t="array" ref="U27">MAX(IF($D$1:$N$1=COLUMN()-COLUMN($P:$P),$D27:$N27))-MIN(IF($D$1:$N$1=COLUMN()-COLUMN($P:$P),$D27:$N27))</f>
        <v>0</v>
      </c>
      <c r="V27" s="41">
        <f t="array" ref="V27">MAX(IF($D$1:$N$1=COLUMN()-COLUMN($P:$P),$D27:$N27))-MIN(IF($D$1:$N$1=COLUMN()-COLUMN($P:$P),$D27:$N27))</f>
        <v>0</v>
      </c>
      <c r="X27" s="41">
        <f t="shared" si="0"/>
        <v>0</v>
      </c>
      <c r="Z27" s="41" t="e">
        <f t="shared" si="1"/>
        <v>#DIV/0!</v>
      </c>
      <c r="AB27" s="41">
        <v>8.3604297625079038E-2</v>
      </c>
      <c r="AC27" s="41">
        <v>8.3604297625079038E-2</v>
      </c>
      <c r="AD27" s="41">
        <v>8.3604297625079038E-2</v>
      </c>
      <c r="AE27" s="41">
        <v>8.3604297625079038E-2</v>
      </c>
      <c r="AF27" s="41">
        <v>8.3604297625079038E-2</v>
      </c>
      <c r="AG27" s="41">
        <v>-1.0901749389375801</v>
      </c>
    </row>
    <row r="28" spans="1:33" ht="15" customHeight="1" x14ac:dyDescent="0.25">
      <c r="A28" s="46">
        <v>26</v>
      </c>
      <c r="B28" s="43">
        <v>0.70683562581188297</v>
      </c>
      <c r="C28" s="44">
        <v>12</v>
      </c>
      <c r="D28" s="45">
        <v>-0.87603818597237204</v>
      </c>
      <c r="E28" s="45">
        <v>1.7562340333390301</v>
      </c>
      <c r="F28" s="45">
        <v>-0.21153186018188699</v>
      </c>
      <c r="G28" s="45">
        <v>-0.66866398718474995</v>
      </c>
      <c r="H28" s="45">
        <v>-1.70554731950185</v>
      </c>
      <c r="I28" s="45">
        <v>0.31880744040591402</v>
      </c>
      <c r="J28" s="45">
        <v>1.38673987909595</v>
      </c>
      <c r="K28" s="45">
        <v>2.68997715944246</v>
      </c>
      <c r="L28" s="45">
        <v>0.33469091186358502</v>
      </c>
      <c r="M28" s="45">
        <v>-0.80257985923280495</v>
      </c>
      <c r="N28" s="45">
        <v>-2.2220882120732299</v>
      </c>
      <c r="O28" s="45">
        <v>-0.91498400682223302</v>
      </c>
      <c r="P28" s="41">
        <f>--INDEX(Segmentation!$J$2:$J$251,MATCH(Utilities!$A28,Segmentation!$A$2:$A$251,0))</f>
        <v>1</v>
      </c>
      <c r="T28" s="41">
        <f t="array" ref="T28">MAX(IF($D$1:$N$1=COLUMN()-COLUMN($P:$P),$D28:$N28))-MIN(IF($D$1:$N$1=COLUMN()-COLUMN($P:$P),$D28:$N28))</f>
        <v>0</v>
      </c>
      <c r="U28" s="41">
        <f t="array" ref="U28">MAX(IF($D$1:$N$1=COLUMN()-COLUMN($P:$P),$D28:$N28))-MIN(IF($D$1:$N$1=COLUMN()-COLUMN($P:$P),$D28:$N28))</f>
        <v>0</v>
      </c>
      <c r="V28" s="41">
        <f t="array" ref="V28">MAX(IF($D$1:$N$1=COLUMN()-COLUMN($P:$P),$D28:$N28))-MIN(IF($D$1:$N$1=COLUMN()-COLUMN($P:$P),$D28:$N28))</f>
        <v>0</v>
      </c>
      <c r="X28" s="41">
        <f t="shared" si="0"/>
        <v>0</v>
      </c>
      <c r="Z28" s="41" t="e">
        <f t="shared" si="1"/>
        <v>#DIV/0!</v>
      </c>
      <c r="AB28" s="41">
        <v>0.10839165396823791</v>
      </c>
      <c r="AC28" s="41">
        <v>0.10839165396823791</v>
      </c>
      <c r="AD28" s="41">
        <v>0.10839165396823791</v>
      </c>
      <c r="AE28" s="41">
        <v>0.10839165396823791</v>
      </c>
      <c r="AF28" s="41">
        <v>0.10839165396823791</v>
      </c>
      <c r="AG28" s="41">
        <v>-0.91498400682223302</v>
      </c>
    </row>
    <row r="29" spans="1:33" ht="15" customHeight="1" x14ac:dyDescent="0.25">
      <c r="A29" s="46">
        <v>27</v>
      </c>
      <c r="B29" s="43">
        <v>0.48273957678914697</v>
      </c>
      <c r="C29" s="44">
        <v>12</v>
      </c>
      <c r="D29" s="45">
        <v>1.30387041481326</v>
      </c>
      <c r="E29" s="45">
        <v>0.72591164970576105</v>
      </c>
      <c r="F29" s="45">
        <v>-0.67474570183503702</v>
      </c>
      <c r="G29" s="45">
        <v>-1.3550363626839801</v>
      </c>
      <c r="H29" s="45">
        <v>-1.2349299743909801</v>
      </c>
      <c r="I29" s="45">
        <v>6.4383065841492601E-2</v>
      </c>
      <c r="J29" s="45">
        <v>1.1705469085494999</v>
      </c>
      <c r="K29" s="45">
        <v>2.5080070561985202</v>
      </c>
      <c r="L29" s="45">
        <v>-0.15533447609826401</v>
      </c>
      <c r="M29" s="45">
        <v>-0.323426621031284</v>
      </c>
      <c r="N29" s="45">
        <v>-2.0292459590689398</v>
      </c>
      <c r="O29" s="45">
        <v>-0.42134384807009001</v>
      </c>
      <c r="P29" s="41">
        <f>--INDEX(Segmentation!$J$2:$J$251,MATCH(Utilities!$A29,Segmentation!$A$2:$A$251,0))</f>
        <v>1</v>
      </c>
      <c r="T29" s="41">
        <f t="array" ref="T29">MAX(IF($D$1:$N$1=COLUMN()-COLUMN($P:$P),$D29:$N29))-MIN(IF($D$1:$N$1=COLUMN()-COLUMN($P:$P),$D29:$N29))</f>
        <v>0</v>
      </c>
      <c r="U29" s="41">
        <f t="array" ref="U29">MAX(IF($D$1:$N$1=COLUMN()-COLUMN($P:$P),$D29:$N29))-MIN(IF($D$1:$N$1=COLUMN()-COLUMN($P:$P),$D29:$N29))</f>
        <v>0</v>
      </c>
      <c r="V29" s="41">
        <f t="array" ref="V29">MAX(IF($D$1:$N$1=COLUMN()-COLUMN($P:$P),$D29:$N29))-MIN(IF($D$1:$N$1=COLUMN()-COLUMN($P:$P),$D29:$N29))</f>
        <v>0</v>
      </c>
      <c r="X29" s="41">
        <f t="shared" si="0"/>
        <v>0</v>
      </c>
      <c r="Z29" s="41" t="e">
        <f t="shared" si="1"/>
        <v>#DIV/0!</v>
      </c>
      <c r="AB29" s="41">
        <v>2.5769474966208001</v>
      </c>
      <c r="AC29" s="41">
        <v>2.5769474966208001</v>
      </c>
      <c r="AD29" s="41">
        <v>2.5769474966208001</v>
      </c>
      <c r="AE29" s="41">
        <v>2.5769474966208001</v>
      </c>
      <c r="AF29" s="41">
        <v>2.5769474966208001</v>
      </c>
      <c r="AG29" s="41">
        <v>-0.42134384807009001</v>
      </c>
    </row>
    <row r="30" spans="1:33" ht="15" customHeight="1" x14ac:dyDescent="0.25">
      <c r="A30" s="46">
        <v>28</v>
      </c>
      <c r="B30" s="43">
        <v>0.40677030627206401</v>
      </c>
      <c r="C30" s="44">
        <v>12</v>
      </c>
      <c r="D30" s="45">
        <v>-0.51681100272257796</v>
      </c>
      <c r="E30" s="45">
        <v>1.0699118591622401</v>
      </c>
      <c r="F30" s="45">
        <v>0.48872637061895102</v>
      </c>
      <c r="G30" s="45">
        <v>-1.04182722705862</v>
      </c>
      <c r="H30" s="45">
        <v>-2.1300104155318</v>
      </c>
      <c r="I30" s="45">
        <v>0.55927051823734797</v>
      </c>
      <c r="J30" s="45">
        <v>1.57073989729443</v>
      </c>
      <c r="K30" s="45">
        <v>1.7388420159482501</v>
      </c>
      <c r="L30" s="45">
        <v>-0.12008705636141299</v>
      </c>
      <c r="M30" s="45">
        <v>-0.66219711332019404</v>
      </c>
      <c r="N30" s="45">
        <v>-0.95655784626665796</v>
      </c>
      <c r="O30" s="45">
        <v>-0.39218285774509298</v>
      </c>
      <c r="P30" s="41">
        <f>--INDEX(Segmentation!$J$2:$J$251,MATCH(Utilities!$A30,Segmentation!$A$2:$A$251,0))</f>
        <v>1</v>
      </c>
      <c r="T30" s="41">
        <f t="array" ref="T30">MAX(IF($D$1:$N$1=COLUMN()-COLUMN($P:$P),$D30:$N30))-MIN(IF($D$1:$N$1=COLUMN()-COLUMN($P:$P),$D30:$N30))</f>
        <v>0</v>
      </c>
      <c r="U30" s="41">
        <f t="array" ref="U30">MAX(IF($D$1:$N$1=COLUMN()-COLUMN($P:$P),$D30:$N30))-MIN(IF($D$1:$N$1=COLUMN()-COLUMN($P:$P),$D30:$N30))</f>
        <v>0</v>
      </c>
      <c r="V30" s="41">
        <f t="array" ref="V30">MAX(IF($D$1:$N$1=COLUMN()-COLUMN($P:$P),$D30:$N30))-MIN(IF($D$1:$N$1=COLUMN()-COLUMN($P:$P),$D30:$N30))</f>
        <v>0</v>
      </c>
      <c r="X30" s="41">
        <f t="shared" si="0"/>
        <v>0</v>
      </c>
      <c r="Z30" s="41" t="e">
        <f t="shared" si="1"/>
        <v>#DIV/0!</v>
      </c>
      <c r="AB30" s="41">
        <v>-0.90797940230612784</v>
      </c>
      <c r="AC30" s="41">
        <v>-0.90797940230612784</v>
      </c>
      <c r="AD30" s="41">
        <v>-0.90797940230612784</v>
      </c>
      <c r="AE30" s="41">
        <v>-0.90797940230612784</v>
      </c>
      <c r="AF30" s="41">
        <v>-0.90797940230612784</v>
      </c>
      <c r="AG30" s="41">
        <v>-0.39218285774509298</v>
      </c>
    </row>
    <row r="31" spans="1:33" ht="15" customHeight="1" x14ac:dyDescent="0.25">
      <c r="A31" s="46">
        <v>29</v>
      </c>
      <c r="B31" s="43">
        <v>0.50568050295845701</v>
      </c>
      <c r="C31" s="44">
        <v>12</v>
      </c>
      <c r="D31" s="45">
        <v>-0.41034153991444799</v>
      </c>
      <c r="E31" s="45">
        <v>1.9281660957009401</v>
      </c>
      <c r="F31" s="45">
        <v>-0.414736825431818</v>
      </c>
      <c r="G31" s="45">
        <v>-1.10308773035467</v>
      </c>
      <c r="H31" s="45">
        <v>-1.7184346878986301</v>
      </c>
      <c r="I31" s="45">
        <v>-8.4768513779644297E-2</v>
      </c>
      <c r="J31" s="45">
        <v>1.8032032016782999</v>
      </c>
      <c r="K31" s="45">
        <v>1.96838547792365</v>
      </c>
      <c r="L31" s="45">
        <v>0.77721771014303098</v>
      </c>
      <c r="M31" s="45">
        <v>-0.841506967708891</v>
      </c>
      <c r="N31" s="45">
        <v>-1.90409622035781</v>
      </c>
      <c r="O31" s="45">
        <v>-0.35867744284988901</v>
      </c>
      <c r="P31" s="41">
        <f>--INDEX(Segmentation!$J$2:$J$251,MATCH(Utilities!$A31,Segmentation!$A$2:$A$251,0))</f>
        <v>1</v>
      </c>
      <c r="T31" s="41">
        <f t="array" ref="T31">MAX(IF($D$1:$N$1=COLUMN()-COLUMN($P:$P),$D31:$N31))-MIN(IF($D$1:$N$1=COLUMN()-COLUMN($P:$P),$D31:$N31))</f>
        <v>0</v>
      </c>
      <c r="U31" s="41">
        <f t="array" ref="U31">MAX(IF($D$1:$N$1=COLUMN()-COLUMN($P:$P),$D31:$N31))-MIN(IF($D$1:$N$1=COLUMN()-COLUMN($P:$P),$D31:$N31))</f>
        <v>0</v>
      </c>
      <c r="V31" s="41">
        <f t="array" ref="V31">MAX(IF($D$1:$N$1=COLUMN()-COLUMN($P:$P),$D31:$N31))-MIN(IF($D$1:$N$1=COLUMN()-COLUMN($P:$P),$D31:$N31))</f>
        <v>0</v>
      </c>
      <c r="X31" s="41">
        <f t="shared" si="0"/>
        <v>0</v>
      </c>
      <c r="Z31" s="41" t="e">
        <f t="shared" si="1"/>
        <v>#DIV/0!</v>
      </c>
      <c r="AB31" s="41">
        <v>-0.16039074988942792</v>
      </c>
      <c r="AC31" s="41">
        <v>-0.16039074988942792</v>
      </c>
      <c r="AD31" s="41">
        <v>-0.16039074988942792</v>
      </c>
      <c r="AE31" s="41">
        <v>-0.16039074988942792</v>
      </c>
      <c r="AF31" s="41">
        <v>-0.16039074988942792</v>
      </c>
      <c r="AG31" s="41">
        <v>-0.35867744284988901</v>
      </c>
    </row>
    <row r="32" spans="1:33" ht="15" customHeight="1" x14ac:dyDescent="0.25">
      <c r="A32" s="46">
        <v>30</v>
      </c>
      <c r="B32" s="43">
        <v>0.43857421834844501</v>
      </c>
      <c r="C32" s="44">
        <v>12</v>
      </c>
      <c r="D32" s="45">
        <v>1.3022986626084201</v>
      </c>
      <c r="E32" s="45">
        <v>0.91542020993323003</v>
      </c>
      <c r="F32" s="45">
        <v>-1.3364860707072399</v>
      </c>
      <c r="G32" s="45">
        <v>-0.88123280183442998</v>
      </c>
      <c r="H32" s="45">
        <v>-1.6623210631110501</v>
      </c>
      <c r="I32" s="45">
        <v>0.74678747055871997</v>
      </c>
      <c r="J32" s="45">
        <v>0.91553359255232902</v>
      </c>
      <c r="K32" s="45">
        <v>1.6036574096415099</v>
      </c>
      <c r="L32" s="45">
        <v>-0.229999253095896</v>
      </c>
      <c r="M32" s="45">
        <v>-0.45471849408257098</v>
      </c>
      <c r="N32" s="45">
        <v>-0.91893966246303305</v>
      </c>
      <c r="O32" s="45">
        <v>-1.0997634529215601</v>
      </c>
      <c r="P32" s="41">
        <f>--INDEX(Segmentation!$J$2:$J$251,MATCH(Utilities!$A32,Segmentation!$A$2:$A$251,0))</f>
        <v>1</v>
      </c>
      <c r="T32" s="41">
        <f t="array" ref="T32">MAX(IF($D$1:$N$1=COLUMN()-COLUMN($P:$P),$D32:$N32))-MIN(IF($D$1:$N$1=COLUMN()-COLUMN($P:$P),$D32:$N32))</f>
        <v>0</v>
      </c>
      <c r="U32" s="41">
        <f t="array" ref="U32">MAX(IF($D$1:$N$1=COLUMN()-COLUMN($P:$P),$D32:$N32))-MIN(IF($D$1:$N$1=COLUMN()-COLUMN($P:$P),$D32:$N32))</f>
        <v>0</v>
      </c>
      <c r="V32" s="41">
        <f t="array" ref="V32">MAX(IF($D$1:$N$1=COLUMN()-COLUMN($P:$P),$D32:$N32))-MIN(IF($D$1:$N$1=COLUMN()-COLUMN($P:$P),$D32:$N32))</f>
        <v>0</v>
      </c>
      <c r="X32" s="41">
        <f t="shared" si="0"/>
        <v>0</v>
      </c>
      <c r="Z32" s="41" t="e">
        <f t="shared" si="1"/>
        <v>#DIV/0!</v>
      </c>
      <c r="AB32" s="41">
        <v>1.2436350091388799</v>
      </c>
      <c r="AC32" s="41">
        <v>1.2436350091388799</v>
      </c>
      <c r="AD32" s="41">
        <v>1.2436350091388799</v>
      </c>
      <c r="AE32" s="41">
        <v>1.2436350091388799</v>
      </c>
      <c r="AF32" s="41">
        <v>1.2436350091388799</v>
      </c>
      <c r="AG32" s="41">
        <v>-1.0997634529215601</v>
      </c>
    </row>
    <row r="33" spans="1:33" ht="15" customHeight="1" x14ac:dyDescent="0.25">
      <c r="A33" s="46">
        <v>31</v>
      </c>
      <c r="B33" s="43">
        <v>0.53061463845333001</v>
      </c>
      <c r="C33" s="44">
        <v>12</v>
      </c>
      <c r="D33" s="45">
        <v>0.146707836397626</v>
      </c>
      <c r="E33" s="45">
        <v>1.2534774059354501</v>
      </c>
      <c r="F33" s="45">
        <v>-0.32321447730380998</v>
      </c>
      <c r="G33" s="45">
        <v>-1.0769707650292699</v>
      </c>
      <c r="H33" s="45">
        <v>-1.9260993115387399</v>
      </c>
      <c r="I33" s="45">
        <v>0.23442006588098299</v>
      </c>
      <c r="J33" s="45">
        <v>1.6916792456577501</v>
      </c>
      <c r="K33" s="45">
        <v>2.1499878502027201</v>
      </c>
      <c r="L33" s="45">
        <v>0.54545363668270896</v>
      </c>
      <c r="M33" s="45">
        <v>-0.573455712383803</v>
      </c>
      <c r="N33" s="45">
        <v>-2.1219857745016601</v>
      </c>
      <c r="O33" s="45">
        <v>-0.51788423299845798</v>
      </c>
      <c r="P33" s="41">
        <f>--INDEX(Segmentation!$J$2:$J$251,MATCH(Utilities!$A33,Segmentation!$A$2:$A$251,0))</f>
        <v>1</v>
      </c>
      <c r="T33" s="41">
        <f t="array" ref="T33">MAX(IF($D$1:$N$1=COLUMN()-COLUMN($P:$P),$D33:$N33))-MIN(IF($D$1:$N$1=COLUMN()-COLUMN($P:$P),$D33:$N33))</f>
        <v>0</v>
      </c>
      <c r="U33" s="41">
        <f t="array" ref="U33">MAX(IF($D$1:$N$1=COLUMN()-COLUMN($P:$P),$D33:$N33))-MIN(IF($D$1:$N$1=COLUMN()-COLUMN($P:$P),$D33:$N33))</f>
        <v>0</v>
      </c>
      <c r="V33" s="41">
        <f t="array" ref="V33">MAX(IF($D$1:$N$1=COLUMN()-COLUMN($P:$P),$D33:$N33))-MIN(IF($D$1:$N$1=COLUMN()-COLUMN($P:$P),$D33:$N33))</f>
        <v>0</v>
      </c>
      <c r="X33" s="41">
        <f t="shared" si="0"/>
        <v>0</v>
      </c>
      <c r="Z33" s="41" t="e">
        <f t="shared" si="1"/>
        <v>#DIV/0!</v>
      </c>
      <c r="AB33" s="41">
        <v>0.37059637506160614</v>
      </c>
      <c r="AC33" s="41">
        <v>0.37059637506160614</v>
      </c>
      <c r="AD33" s="41">
        <v>0.37059637506160614</v>
      </c>
      <c r="AE33" s="41">
        <v>0.37059637506160614</v>
      </c>
      <c r="AF33" s="41">
        <v>0.37059637506160614</v>
      </c>
      <c r="AG33" s="41">
        <v>-0.51788423299845798</v>
      </c>
    </row>
    <row r="34" spans="1:33" ht="15" customHeight="1" x14ac:dyDescent="0.25">
      <c r="A34" s="46">
        <v>32</v>
      </c>
      <c r="B34" s="43">
        <v>0.63752658080974201</v>
      </c>
      <c r="C34" s="44">
        <v>12</v>
      </c>
      <c r="D34" s="45">
        <v>-0.47972430268435101</v>
      </c>
      <c r="E34" s="45">
        <v>0.74796034612081297</v>
      </c>
      <c r="F34" s="45">
        <v>-0.22821410593333499</v>
      </c>
      <c r="G34" s="45">
        <v>-4.0021937503132203E-2</v>
      </c>
      <c r="H34" s="45">
        <v>-2.3444503652167801</v>
      </c>
      <c r="I34" s="45">
        <v>0.22043669451077999</v>
      </c>
      <c r="J34" s="45">
        <v>2.12401367070597</v>
      </c>
      <c r="K34" s="45">
        <v>2.1145445339743199</v>
      </c>
      <c r="L34" s="45">
        <v>-4.4510323541001803E-2</v>
      </c>
      <c r="M34" s="45">
        <v>-0.59645249538180001</v>
      </c>
      <c r="N34" s="45">
        <v>-1.47358171505153</v>
      </c>
      <c r="O34" s="45">
        <v>-0.59272946028194096</v>
      </c>
      <c r="P34" s="41">
        <f>--INDEX(Segmentation!$J$2:$J$251,MATCH(Utilities!$A34,Segmentation!$A$2:$A$251,0))</f>
        <v>1</v>
      </c>
      <c r="T34" s="41">
        <f t="array" ref="T34">MAX(IF($D$1:$N$1=COLUMN()-COLUMN($P:$P),$D34:$N34))-MIN(IF($D$1:$N$1=COLUMN()-COLUMN($P:$P),$D34:$N34))</f>
        <v>0</v>
      </c>
      <c r="U34" s="41">
        <f t="array" ref="U34">MAX(IF($D$1:$N$1=COLUMN()-COLUMN($P:$P),$D34:$N34))-MIN(IF($D$1:$N$1=COLUMN()-COLUMN($P:$P),$D34:$N34))</f>
        <v>0</v>
      </c>
      <c r="V34" s="41">
        <f t="array" ref="V34">MAX(IF($D$1:$N$1=COLUMN()-COLUMN($P:$P),$D34:$N34))-MIN(IF($D$1:$N$1=COLUMN()-COLUMN($P:$P),$D34:$N34))</f>
        <v>0</v>
      </c>
      <c r="X34" s="41">
        <f t="shared" si="0"/>
        <v>0</v>
      </c>
      <c r="Z34" s="41" t="e">
        <f t="shared" si="1"/>
        <v>#DIV/0!</v>
      </c>
      <c r="AB34" s="41">
        <v>-0.70963013392681118</v>
      </c>
      <c r="AC34" s="41">
        <v>-0.70963013392681118</v>
      </c>
      <c r="AD34" s="41">
        <v>-0.70963013392681118</v>
      </c>
      <c r="AE34" s="41">
        <v>-0.70963013392681118</v>
      </c>
      <c r="AF34" s="41">
        <v>-0.70963013392681118</v>
      </c>
      <c r="AG34" s="41">
        <v>-0.59272946028194096</v>
      </c>
    </row>
    <row r="35" spans="1:33" ht="15" customHeight="1" x14ac:dyDescent="0.25">
      <c r="A35" s="46">
        <v>33</v>
      </c>
      <c r="B35" s="43">
        <v>0.49326388412564098</v>
      </c>
      <c r="C35" s="44">
        <v>12</v>
      </c>
      <c r="D35" s="45">
        <v>0.73052431423447906</v>
      </c>
      <c r="E35" s="45">
        <v>0.40133220478851001</v>
      </c>
      <c r="F35" s="45">
        <v>0.18833710684192601</v>
      </c>
      <c r="G35" s="45">
        <v>-1.3201936258649201</v>
      </c>
      <c r="H35" s="45">
        <v>-1.83803128287899</v>
      </c>
      <c r="I35" s="45">
        <v>0.319622451785325</v>
      </c>
      <c r="J35" s="45">
        <v>1.5184088310936901</v>
      </c>
      <c r="K35" s="45">
        <v>1.64693178757921</v>
      </c>
      <c r="L35" s="45">
        <v>0.15839614075248401</v>
      </c>
      <c r="M35" s="45">
        <v>-0.36113277350539602</v>
      </c>
      <c r="N35" s="45">
        <v>-1.4441951548262599</v>
      </c>
      <c r="O35" s="45">
        <v>-1.07769115153896</v>
      </c>
      <c r="P35" s="41">
        <f>--INDEX(Segmentation!$J$2:$J$251,MATCH(Utilities!$A35,Segmentation!$A$2:$A$251,0))</f>
        <v>1</v>
      </c>
      <c r="T35" s="41">
        <f t="array" ref="T35">MAX(IF($D$1:$N$1=COLUMN()-COLUMN($P:$P),$D35:$N35))-MIN(IF($D$1:$N$1=COLUMN()-COLUMN($P:$P),$D35:$N35))</f>
        <v>0</v>
      </c>
      <c r="U35" s="41">
        <f t="array" ref="U35">MAX(IF($D$1:$N$1=COLUMN()-COLUMN($P:$P),$D35:$N35))-MIN(IF($D$1:$N$1=COLUMN()-COLUMN($P:$P),$D35:$N35))</f>
        <v>0</v>
      </c>
      <c r="V35" s="41">
        <f t="array" ref="V35">MAX(IF($D$1:$N$1=COLUMN()-COLUMN($P:$P),$D35:$N35))-MIN(IF($D$1:$N$1=COLUMN()-COLUMN($P:$P),$D35:$N35))</f>
        <v>0</v>
      </c>
      <c r="X35" s="41">
        <f t="shared" si="0"/>
        <v>0</v>
      </c>
      <c r="Z35" s="41" t="e">
        <f t="shared" si="1"/>
        <v>#DIV/0!</v>
      </c>
      <c r="AB35" s="41">
        <v>0.53942481893469907</v>
      </c>
      <c r="AC35" s="41">
        <v>0.53942481893469907</v>
      </c>
      <c r="AD35" s="41">
        <v>0.53942481893469907</v>
      </c>
      <c r="AE35" s="41">
        <v>0.53942481893469907</v>
      </c>
      <c r="AF35" s="41">
        <v>0.53942481893469907</v>
      </c>
      <c r="AG35" s="41">
        <v>-1.07769115153896</v>
      </c>
    </row>
    <row r="36" spans="1:33" ht="15" customHeight="1" x14ac:dyDescent="0.25">
      <c r="A36" s="46">
        <v>34</v>
      </c>
      <c r="B36" s="43">
        <v>0.41304588270196202</v>
      </c>
      <c r="C36" s="44">
        <v>12</v>
      </c>
      <c r="D36" s="45">
        <v>-0.208927709049924</v>
      </c>
      <c r="E36" s="45">
        <v>0.58026773542328303</v>
      </c>
      <c r="F36" s="45">
        <v>0.56277839411971098</v>
      </c>
      <c r="G36" s="45">
        <v>-0.93411842049306504</v>
      </c>
      <c r="H36" s="45">
        <v>-1.3780303375215199</v>
      </c>
      <c r="I36" s="45">
        <v>0.40871295620645598</v>
      </c>
      <c r="J36" s="45">
        <v>0.96931738131505696</v>
      </c>
      <c r="K36" s="45">
        <v>2.4979074451306702</v>
      </c>
      <c r="L36" s="45">
        <v>1.15336214407458E-3</v>
      </c>
      <c r="M36" s="45">
        <v>-0.96416310249932602</v>
      </c>
      <c r="N36" s="45">
        <v>-1.5348977047754</v>
      </c>
      <c r="O36" s="45">
        <v>-0.59361884851378699</v>
      </c>
      <c r="P36" s="41">
        <f>--INDEX(Segmentation!$J$2:$J$251,MATCH(Utilities!$A36,Segmentation!$A$2:$A$251,0))</f>
        <v>1</v>
      </c>
      <c r="T36" s="41">
        <f t="array" ref="T36">MAX(IF($D$1:$N$1=COLUMN()-COLUMN($P:$P),$D36:$N36))-MIN(IF($D$1:$N$1=COLUMN()-COLUMN($P:$P),$D36:$N36))</f>
        <v>0</v>
      </c>
      <c r="U36" s="41">
        <f t="array" ref="U36">MAX(IF($D$1:$N$1=COLUMN()-COLUMN($P:$P),$D36:$N36))-MIN(IF($D$1:$N$1=COLUMN()-COLUMN($P:$P),$D36:$N36))</f>
        <v>0</v>
      </c>
      <c r="V36" s="41">
        <f t="array" ref="V36">MAX(IF($D$1:$N$1=COLUMN()-COLUMN($P:$P),$D36:$N36))-MIN(IF($D$1:$N$1=COLUMN()-COLUMN($P:$P),$D36:$N36))</f>
        <v>0</v>
      </c>
      <c r="X36" s="41">
        <f t="shared" si="0"/>
        <v>0</v>
      </c>
      <c r="Z36" s="41" t="e">
        <f t="shared" si="1"/>
        <v>#DIV/0!</v>
      </c>
      <c r="AB36" s="41">
        <v>0.9109493985592263</v>
      </c>
      <c r="AC36" s="41">
        <v>0.9109493985592263</v>
      </c>
      <c r="AD36" s="41">
        <v>0.9109493985592263</v>
      </c>
      <c r="AE36" s="41">
        <v>0.9109493985592263</v>
      </c>
      <c r="AF36" s="41">
        <v>0.9109493985592263</v>
      </c>
      <c r="AG36" s="41">
        <v>-0.59361884851378699</v>
      </c>
    </row>
    <row r="37" spans="1:33" ht="15" customHeight="1" x14ac:dyDescent="0.25">
      <c r="A37" s="46">
        <v>35</v>
      </c>
      <c r="B37" s="43">
        <v>0.49232449079748403</v>
      </c>
      <c r="C37" s="44">
        <v>12</v>
      </c>
      <c r="D37" s="45">
        <v>1.54679150289931</v>
      </c>
      <c r="E37" s="45">
        <v>1.21383592363751</v>
      </c>
      <c r="F37" s="45">
        <v>-0.94497859870128398</v>
      </c>
      <c r="G37" s="45">
        <v>-1.8156488278355201</v>
      </c>
      <c r="H37" s="45">
        <v>-1.99062466624367</v>
      </c>
      <c r="I37" s="45">
        <v>0.65264695556810104</v>
      </c>
      <c r="J37" s="45">
        <v>1.3379777106755599</v>
      </c>
      <c r="K37" s="45">
        <v>2.0721004355782102</v>
      </c>
      <c r="L37" s="45">
        <v>-0.115599098119296</v>
      </c>
      <c r="M37" s="45">
        <v>-0.50289343269910602</v>
      </c>
      <c r="N37" s="45">
        <v>-1.4536079047598101</v>
      </c>
      <c r="O37" s="45">
        <v>-0.50826903114278099</v>
      </c>
      <c r="P37" s="41">
        <f>--INDEX(Segmentation!$J$2:$J$251,MATCH(Utilities!$A37,Segmentation!$A$2:$A$251,0))</f>
        <v>1</v>
      </c>
      <c r="T37" s="41">
        <f t="array" ref="T37">MAX(IF($D$1:$N$1=COLUMN()-COLUMN($P:$P),$D37:$N37))-MIN(IF($D$1:$N$1=COLUMN()-COLUMN($P:$P),$D37:$N37))</f>
        <v>0</v>
      </c>
      <c r="U37" s="41">
        <f t="array" ref="U37">MAX(IF($D$1:$N$1=COLUMN()-COLUMN($P:$P),$D37:$N37))-MIN(IF($D$1:$N$1=COLUMN()-COLUMN($P:$P),$D37:$N37))</f>
        <v>0</v>
      </c>
      <c r="V37" s="41">
        <f t="array" ref="V37">MAX(IF($D$1:$N$1=COLUMN()-COLUMN($P:$P),$D37:$N37))-MIN(IF($D$1:$N$1=COLUMN()-COLUMN($P:$P),$D37:$N37))</f>
        <v>0</v>
      </c>
      <c r="X37" s="41">
        <f t="shared" si="0"/>
        <v>0</v>
      </c>
      <c r="Z37" s="41" t="e">
        <f t="shared" si="1"/>
        <v>#DIV/0!</v>
      </c>
      <c r="AB37" s="41">
        <v>1.6282672722338503</v>
      </c>
      <c r="AC37" s="41">
        <v>1.6282672722338503</v>
      </c>
      <c r="AD37" s="41">
        <v>1.6282672722338503</v>
      </c>
      <c r="AE37" s="41">
        <v>1.6282672722338503</v>
      </c>
      <c r="AF37" s="41">
        <v>1.6282672722338503</v>
      </c>
      <c r="AG37" s="41">
        <v>-0.50826903114278099</v>
      </c>
    </row>
    <row r="38" spans="1:33" ht="15" customHeight="1" x14ac:dyDescent="0.25">
      <c r="A38" s="46">
        <v>36</v>
      </c>
      <c r="B38" s="43">
        <v>0.58692559829338797</v>
      </c>
      <c r="C38" s="44">
        <v>12</v>
      </c>
      <c r="D38" s="45">
        <v>1.99234309145219</v>
      </c>
      <c r="E38" s="45">
        <v>1.78430464619836</v>
      </c>
      <c r="F38" s="45">
        <v>-1.82796175651384</v>
      </c>
      <c r="G38" s="45">
        <v>-1.9486859811366799</v>
      </c>
      <c r="H38" s="45">
        <v>-1.6162028725855799</v>
      </c>
      <c r="I38" s="45">
        <v>0.236826936245325</v>
      </c>
      <c r="J38" s="45">
        <v>1.37937593634025</v>
      </c>
      <c r="K38" s="45">
        <v>0.68535854609774605</v>
      </c>
      <c r="L38" s="45">
        <v>3.1365634176326101E-3</v>
      </c>
      <c r="M38" s="45">
        <v>-4.5529872436676298E-2</v>
      </c>
      <c r="N38" s="45">
        <v>-0.64296523707870301</v>
      </c>
      <c r="O38" s="45">
        <v>-0.76976533370132705</v>
      </c>
      <c r="P38" s="41">
        <f>--INDEX(Segmentation!$J$2:$J$251,MATCH(Utilities!$A38,Segmentation!$A$2:$A$251,0))</f>
        <v>1</v>
      </c>
      <c r="T38" s="41">
        <f t="array" ref="T38">MAX(IF($D$1:$N$1=COLUMN()-COLUMN($P:$P),$D38:$N38))-MIN(IF($D$1:$N$1=COLUMN()-COLUMN($P:$P),$D38:$N38))</f>
        <v>0</v>
      </c>
      <c r="U38" s="41">
        <f t="array" ref="U38">MAX(IF($D$1:$N$1=COLUMN()-COLUMN($P:$P),$D38:$N38))-MIN(IF($D$1:$N$1=COLUMN()-COLUMN($P:$P),$D38:$N38))</f>
        <v>0</v>
      </c>
      <c r="V38" s="41">
        <f t="array" ref="V38">MAX(IF($D$1:$N$1=COLUMN()-COLUMN($P:$P),$D38:$N38))-MIN(IF($D$1:$N$1=COLUMN()-COLUMN($P:$P),$D38:$N38))</f>
        <v>0</v>
      </c>
      <c r="X38" s="41">
        <f t="shared" si="0"/>
        <v>0</v>
      </c>
      <c r="Z38" s="41" t="e">
        <f t="shared" si="1"/>
        <v>#DIV/0!</v>
      </c>
      <c r="AB38" s="41">
        <v>1.0614987649643561</v>
      </c>
      <c r="AC38" s="41">
        <v>1.0614987649643561</v>
      </c>
      <c r="AD38" s="41">
        <v>1.0614987649643561</v>
      </c>
      <c r="AE38" s="41">
        <v>1.0614987649643561</v>
      </c>
      <c r="AF38" s="41">
        <v>1.0614987649643561</v>
      </c>
      <c r="AG38" s="41">
        <v>-0.76976533370132705</v>
      </c>
    </row>
    <row r="39" spans="1:33" ht="15" customHeight="1" x14ac:dyDescent="0.25">
      <c r="A39" s="46">
        <v>37</v>
      </c>
      <c r="B39" s="43">
        <v>0.48291686976604797</v>
      </c>
      <c r="C39" s="44">
        <v>12</v>
      </c>
      <c r="D39" s="45">
        <v>0.55458801075622499</v>
      </c>
      <c r="E39" s="45">
        <v>2.5210367090974302</v>
      </c>
      <c r="F39" s="45">
        <v>-1.61836792323851</v>
      </c>
      <c r="G39" s="45">
        <v>-1.45725679661515</v>
      </c>
      <c r="H39" s="45">
        <v>-1.9262307138966299</v>
      </c>
      <c r="I39" s="45">
        <v>0.68149488788164903</v>
      </c>
      <c r="J39" s="45">
        <v>1.2447358260150101</v>
      </c>
      <c r="K39" s="45">
        <v>1.57846049538658</v>
      </c>
      <c r="L39" s="45">
        <v>0.42987478564823001</v>
      </c>
      <c r="M39" s="45">
        <v>-0.67825230413437199</v>
      </c>
      <c r="N39" s="45">
        <v>-1.3300829769004201</v>
      </c>
      <c r="O39" s="45">
        <v>-0.64170020994000398</v>
      </c>
      <c r="P39" s="41">
        <f>--INDEX(Segmentation!$J$2:$J$251,MATCH(Utilities!$A39,Segmentation!$A$2:$A$251,0))</f>
        <v>1</v>
      </c>
      <c r="T39" s="41">
        <f t="array" ref="T39">MAX(IF($D$1:$N$1=COLUMN()-COLUMN($P:$P),$D39:$N39))-MIN(IF($D$1:$N$1=COLUMN()-COLUMN($P:$P),$D39:$N39))</f>
        <v>0</v>
      </c>
      <c r="U39" s="41">
        <f t="array" ref="U39">MAX(IF($D$1:$N$1=COLUMN()-COLUMN($P:$P),$D39:$N39))-MIN(IF($D$1:$N$1=COLUMN()-COLUMN($P:$P),$D39:$N39))</f>
        <v>0</v>
      </c>
      <c r="V39" s="41">
        <f t="array" ref="V39">MAX(IF($D$1:$N$1=COLUMN()-COLUMN($P:$P),$D39:$N39))-MIN(IF($D$1:$N$1=COLUMN()-COLUMN($P:$P),$D39:$N39))</f>
        <v>0</v>
      </c>
      <c r="X39" s="41">
        <f t="shared" si="0"/>
        <v>0</v>
      </c>
      <c r="Z39" s="41" t="e">
        <f t="shared" si="1"/>
        <v>#DIV/0!</v>
      </c>
      <c r="AB39" s="41">
        <v>0.20681779224617491</v>
      </c>
      <c r="AC39" s="41">
        <v>0.20681779224617491</v>
      </c>
      <c r="AD39" s="41">
        <v>0.20681779224617491</v>
      </c>
      <c r="AE39" s="41">
        <v>0.20681779224617491</v>
      </c>
      <c r="AF39" s="41">
        <v>0.20681779224617491</v>
      </c>
      <c r="AG39" s="41">
        <v>-0.64170020994000398</v>
      </c>
    </row>
    <row r="40" spans="1:33" ht="15" customHeight="1" x14ac:dyDescent="0.25">
      <c r="A40" s="46">
        <v>38</v>
      </c>
      <c r="B40" s="43">
        <v>0.49591163276624201</v>
      </c>
      <c r="C40" s="44">
        <v>12</v>
      </c>
      <c r="D40" s="45">
        <v>0.84290414467187602</v>
      </c>
      <c r="E40" s="45">
        <v>1.33093524213058</v>
      </c>
      <c r="F40" s="45">
        <v>-0.85093602260064205</v>
      </c>
      <c r="G40" s="45">
        <v>-1.32290336420181</v>
      </c>
      <c r="H40" s="45">
        <v>-2.3535314203565201</v>
      </c>
      <c r="I40" s="45">
        <v>0.73460405818956398</v>
      </c>
      <c r="J40" s="45">
        <v>1.61892736216694</v>
      </c>
      <c r="K40" s="45">
        <v>1.1734845579056601</v>
      </c>
      <c r="L40" s="45">
        <v>-0.20871297099096001</v>
      </c>
      <c r="M40" s="45">
        <v>-0.76765972796974302</v>
      </c>
      <c r="N40" s="45">
        <v>-0.197111858944958</v>
      </c>
      <c r="O40" s="45">
        <v>-1.06727328633896</v>
      </c>
      <c r="P40" s="41">
        <f>--INDEX(Segmentation!$J$2:$J$251,MATCH(Utilities!$A40,Segmentation!$A$2:$A$251,0))</f>
        <v>1</v>
      </c>
      <c r="T40" s="41">
        <f t="array" ref="T40">MAX(IF($D$1:$N$1=COLUMN()-COLUMN($P:$P),$D40:$N40))-MIN(IF($D$1:$N$1=COLUMN()-COLUMN($P:$P),$D40:$N40))</f>
        <v>0</v>
      </c>
      <c r="U40" s="41">
        <f t="array" ref="U40">MAX(IF($D$1:$N$1=COLUMN()-COLUMN($P:$P),$D40:$N40))-MIN(IF($D$1:$N$1=COLUMN()-COLUMN($P:$P),$D40:$N40))</f>
        <v>0</v>
      </c>
      <c r="V40" s="41">
        <f t="array" ref="V40">MAX(IF($D$1:$N$1=COLUMN()-COLUMN($P:$P),$D40:$N40))-MIN(IF($D$1:$N$1=COLUMN()-COLUMN($P:$P),$D40:$N40))</f>
        <v>0</v>
      </c>
      <c r="X40" s="41">
        <f t="shared" si="0"/>
        <v>0</v>
      </c>
      <c r="Z40" s="41" t="e">
        <f t="shared" si="1"/>
        <v>#DIV/0!</v>
      </c>
      <c r="AB40" s="41">
        <v>-0.33714271777898386</v>
      </c>
      <c r="AC40" s="41">
        <v>-0.33714271777898386</v>
      </c>
      <c r="AD40" s="41">
        <v>-0.33714271777898386</v>
      </c>
      <c r="AE40" s="41">
        <v>-0.33714271777898386</v>
      </c>
      <c r="AF40" s="41">
        <v>-0.33714271777898386</v>
      </c>
      <c r="AG40" s="41">
        <v>-1.06727328633896</v>
      </c>
    </row>
    <row r="41" spans="1:33" ht="15" customHeight="1" x14ac:dyDescent="0.25">
      <c r="A41" s="46">
        <v>39</v>
      </c>
      <c r="B41" s="43">
        <v>0.32875543219715497</v>
      </c>
      <c r="C41" s="44">
        <v>12</v>
      </c>
      <c r="D41" s="45">
        <v>6.4675714250389704E-2</v>
      </c>
      <c r="E41" s="45">
        <v>1.74024803215167</v>
      </c>
      <c r="F41" s="45">
        <v>-0.752007791342436</v>
      </c>
      <c r="G41" s="45">
        <v>-1.0529159550595999</v>
      </c>
      <c r="H41" s="45">
        <v>-1.7616908520102801</v>
      </c>
      <c r="I41" s="45">
        <v>0.41820741040460102</v>
      </c>
      <c r="J41" s="45">
        <v>1.3434834416057</v>
      </c>
      <c r="K41" s="45">
        <v>1.09498230290927</v>
      </c>
      <c r="L41" s="45">
        <v>0.27835752450916301</v>
      </c>
      <c r="M41" s="45">
        <v>-0.294994510281617</v>
      </c>
      <c r="N41" s="45">
        <v>-1.07834531713682</v>
      </c>
      <c r="O41" s="45">
        <v>-0.76022148819547197</v>
      </c>
      <c r="P41" s="41">
        <f>--INDEX(Segmentation!$J$2:$J$251,MATCH(Utilities!$A41,Segmentation!$A$2:$A$251,0))</f>
        <v>1</v>
      </c>
      <c r="T41" s="41">
        <f t="array" ref="T41">MAX(IF($D$1:$N$1=COLUMN()-COLUMN($P:$P),$D41:$N41))-MIN(IF($D$1:$N$1=COLUMN()-COLUMN($P:$P),$D41:$N41))</f>
        <v>0</v>
      </c>
      <c r="U41" s="41">
        <f t="array" ref="U41">MAX(IF($D$1:$N$1=COLUMN()-COLUMN($P:$P),$D41:$N41))-MIN(IF($D$1:$N$1=COLUMN()-COLUMN($P:$P),$D41:$N41))</f>
        <v>0</v>
      </c>
      <c r="V41" s="41">
        <f t="array" ref="V41">MAX(IF($D$1:$N$1=COLUMN()-COLUMN($P:$P),$D41:$N41))-MIN(IF($D$1:$N$1=COLUMN()-COLUMN($P:$P),$D41:$N41))</f>
        <v>0</v>
      </c>
      <c r="X41" s="41">
        <f t="shared" si="0"/>
        <v>0</v>
      </c>
      <c r="Z41" s="41" t="e">
        <f t="shared" si="1"/>
        <v>#DIV/0!</v>
      </c>
      <c r="AB41" s="41">
        <v>-0.60203283485062031</v>
      </c>
      <c r="AC41" s="41">
        <v>-0.60203283485062031</v>
      </c>
      <c r="AD41" s="41">
        <v>-0.60203283485062031</v>
      </c>
      <c r="AE41" s="41">
        <v>-0.60203283485062031</v>
      </c>
      <c r="AF41" s="41">
        <v>-0.60203283485062031</v>
      </c>
      <c r="AG41" s="41">
        <v>-0.76022148819547197</v>
      </c>
    </row>
    <row r="42" spans="1:33" ht="15" customHeight="1" x14ac:dyDescent="0.25">
      <c r="A42" s="46">
        <v>40</v>
      </c>
      <c r="B42" s="43">
        <v>0.493495610070942</v>
      </c>
      <c r="C42" s="44">
        <v>12</v>
      </c>
      <c r="D42" s="45">
        <v>0.44281822981063701</v>
      </c>
      <c r="E42" s="45">
        <v>1.6214485308456701</v>
      </c>
      <c r="F42" s="45">
        <v>-0.66968038530469198</v>
      </c>
      <c r="G42" s="45">
        <v>-1.3945863753515799</v>
      </c>
      <c r="H42" s="45">
        <v>-1.4114170153569401</v>
      </c>
      <c r="I42" s="45">
        <v>5.5006117338703803E-4</v>
      </c>
      <c r="J42" s="45">
        <v>1.4108669541835399</v>
      </c>
      <c r="K42" s="45">
        <v>2.5139774019704699</v>
      </c>
      <c r="L42" s="45">
        <v>0.13804859022412799</v>
      </c>
      <c r="M42" s="45">
        <v>-0.92378948297127905</v>
      </c>
      <c r="N42" s="45">
        <v>-1.7282365092232901</v>
      </c>
      <c r="O42" s="45">
        <v>-0.77916492252543501</v>
      </c>
      <c r="P42" s="41">
        <f>--INDEX(Segmentation!$J$2:$J$251,MATCH(Utilities!$A42,Segmentation!$A$2:$A$251,0))</f>
        <v>1</v>
      </c>
      <c r="T42" s="41">
        <f t="array" ref="T42">MAX(IF($D$1:$N$1=COLUMN()-COLUMN($P:$P),$D42:$N42))-MIN(IF($D$1:$N$1=COLUMN()-COLUMN($P:$P),$D42:$N42))</f>
        <v>0</v>
      </c>
      <c r="U42" s="41">
        <f t="array" ref="U42">MAX(IF($D$1:$N$1=COLUMN()-COLUMN($P:$P),$D42:$N42))-MIN(IF($D$1:$N$1=COLUMN()-COLUMN($P:$P),$D42:$N42))</f>
        <v>0</v>
      </c>
      <c r="V42" s="41">
        <f t="array" ref="V42">MAX(IF($D$1:$N$1=COLUMN()-COLUMN($P:$P),$D42:$N42))-MIN(IF($D$1:$N$1=COLUMN()-COLUMN($P:$P),$D42:$N42))</f>
        <v>0</v>
      </c>
      <c r="X42" s="41">
        <f t="shared" si="0"/>
        <v>0</v>
      </c>
      <c r="Z42" s="41" t="e">
        <f t="shared" si="1"/>
        <v>#DIV/0!</v>
      </c>
      <c r="AB42" s="41">
        <v>1.5453786164241667</v>
      </c>
      <c r="AC42" s="41">
        <v>1.5453786164241667</v>
      </c>
      <c r="AD42" s="41">
        <v>1.5453786164241667</v>
      </c>
      <c r="AE42" s="41">
        <v>1.5453786164241667</v>
      </c>
      <c r="AF42" s="41">
        <v>1.5453786164241667</v>
      </c>
      <c r="AG42" s="41">
        <v>-0.77916492252543501</v>
      </c>
    </row>
    <row r="43" spans="1:33" ht="15" customHeight="1" x14ac:dyDescent="0.25">
      <c r="A43" s="46">
        <v>41</v>
      </c>
      <c r="B43" s="43">
        <v>0.443957575151605</v>
      </c>
      <c r="C43" s="44">
        <v>12</v>
      </c>
      <c r="D43" s="45">
        <v>1.594697505167</v>
      </c>
      <c r="E43" s="45">
        <v>0.271521345096015</v>
      </c>
      <c r="F43" s="45">
        <v>0.107055167710129</v>
      </c>
      <c r="G43" s="45">
        <v>-1.97327401797317</v>
      </c>
      <c r="H43" s="45">
        <v>-1.30691443738489</v>
      </c>
      <c r="I43" s="45">
        <v>-7.1191334362804601E-2</v>
      </c>
      <c r="J43" s="45">
        <v>1.3781057717477101</v>
      </c>
      <c r="K43" s="45">
        <v>1.1851524858522799</v>
      </c>
      <c r="L43" s="45">
        <v>0.26131967866844502</v>
      </c>
      <c r="M43" s="45">
        <v>-0.38852818817770302</v>
      </c>
      <c r="N43" s="45">
        <v>-1.0579439763430201</v>
      </c>
      <c r="O43" s="45">
        <v>-1.17949873638556</v>
      </c>
      <c r="P43" s="41">
        <f>--INDEX(Segmentation!$J$2:$J$251,MATCH(Utilities!$A43,Segmentation!$A$2:$A$251,0))</f>
        <v>1</v>
      </c>
      <c r="T43" s="41">
        <f t="array" ref="T43">MAX(IF($D$1:$N$1=COLUMN()-COLUMN($P:$P),$D43:$N43))-MIN(IF($D$1:$N$1=COLUMN()-COLUMN($P:$P),$D43:$N43))</f>
        <v>0</v>
      </c>
      <c r="U43" s="41">
        <f t="array" ref="U43">MAX(IF($D$1:$N$1=COLUMN()-COLUMN($P:$P),$D43:$N43))-MIN(IF($D$1:$N$1=COLUMN()-COLUMN($P:$P),$D43:$N43))</f>
        <v>0</v>
      </c>
      <c r="V43" s="41">
        <f t="array" ref="V43">MAX(IF($D$1:$N$1=COLUMN()-COLUMN($P:$P),$D43:$N43))-MIN(IF($D$1:$N$1=COLUMN()-COLUMN($P:$P),$D43:$N43))</f>
        <v>0</v>
      </c>
      <c r="X43" s="41">
        <f t="shared" si="0"/>
        <v>0</v>
      </c>
      <c r="Z43" s="41" t="e">
        <f t="shared" si="1"/>
        <v>#DIV/0!</v>
      </c>
      <c r="AB43" s="41">
        <v>1.47293555363439</v>
      </c>
      <c r="AC43" s="41">
        <v>1.47293555363439</v>
      </c>
      <c r="AD43" s="41">
        <v>1.47293555363439</v>
      </c>
      <c r="AE43" s="41">
        <v>1.47293555363439</v>
      </c>
      <c r="AF43" s="41">
        <v>1.47293555363439</v>
      </c>
      <c r="AG43" s="41">
        <v>-1.17949873638556</v>
      </c>
    </row>
    <row r="44" spans="1:33" ht="15" customHeight="1" x14ac:dyDescent="0.25">
      <c r="A44" s="46">
        <v>42</v>
      </c>
      <c r="B44" s="43">
        <v>0.497531314257874</v>
      </c>
      <c r="C44" s="44">
        <v>12</v>
      </c>
      <c r="D44" s="45">
        <v>0.61664526517470197</v>
      </c>
      <c r="E44" s="45">
        <v>0.16138805559552299</v>
      </c>
      <c r="F44" s="45">
        <v>-0.24492183158213601</v>
      </c>
      <c r="G44" s="45">
        <v>-0.53311148918808704</v>
      </c>
      <c r="H44" s="45">
        <v>-1.79363034295202</v>
      </c>
      <c r="I44" s="45">
        <v>0.38363489430038</v>
      </c>
      <c r="J44" s="45">
        <v>1.4099954486516399</v>
      </c>
      <c r="K44" s="45">
        <v>2.6130226397994898</v>
      </c>
      <c r="L44" s="45">
        <v>0.11939492064518099</v>
      </c>
      <c r="M44" s="45">
        <v>-0.76454150342444505</v>
      </c>
      <c r="N44" s="45">
        <v>-1.9678760570202301</v>
      </c>
      <c r="O44" s="45">
        <v>-0.439013989561718</v>
      </c>
      <c r="P44" s="41">
        <f>--INDEX(Segmentation!$J$2:$J$251,MATCH(Utilities!$A44,Segmentation!$A$2:$A$251,0))</f>
        <v>1</v>
      </c>
      <c r="T44" s="41">
        <f t="array" ref="T44">MAX(IF($D$1:$N$1=COLUMN()-COLUMN($P:$P),$D44:$N44))-MIN(IF($D$1:$N$1=COLUMN()-COLUMN($P:$P),$D44:$N44))</f>
        <v>0</v>
      </c>
      <c r="U44" s="41">
        <f t="array" ref="U44">MAX(IF($D$1:$N$1=COLUMN()-COLUMN($P:$P),$D44:$N44))-MIN(IF($D$1:$N$1=COLUMN()-COLUMN($P:$P),$D44:$N44))</f>
        <v>0</v>
      </c>
      <c r="V44" s="41">
        <f t="array" ref="V44">MAX(IF($D$1:$N$1=COLUMN()-COLUMN($P:$P),$D44:$N44))-MIN(IF($D$1:$N$1=COLUMN()-COLUMN($P:$P),$D44:$N44))</f>
        <v>0</v>
      </c>
      <c r="X44" s="41">
        <f t="shared" si="0"/>
        <v>0</v>
      </c>
      <c r="Z44" s="41" t="e">
        <f t="shared" si="1"/>
        <v>#DIV/0!</v>
      </c>
      <c r="AB44" s="41">
        <v>1.4360375620221717</v>
      </c>
      <c r="AC44" s="41">
        <v>1.4360375620221717</v>
      </c>
      <c r="AD44" s="41">
        <v>1.4360375620221717</v>
      </c>
      <c r="AE44" s="41">
        <v>1.4360375620221717</v>
      </c>
      <c r="AF44" s="41">
        <v>1.4360375620221717</v>
      </c>
      <c r="AG44" s="41">
        <v>-0.439013989561718</v>
      </c>
    </row>
    <row r="45" spans="1:33" ht="15" customHeight="1" x14ac:dyDescent="0.25">
      <c r="A45" s="46">
        <v>43</v>
      </c>
      <c r="B45" s="43">
        <v>0.52544212632013398</v>
      </c>
      <c r="C45" s="44">
        <v>12</v>
      </c>
      <c r="D45" s="45">
        <v>0.98051433603466198</v>
      </c>
      <c r="E45" s="45">
        <v>1.0531810095432399</v>
      </c>
      <c r="F45" s="45">
        <v>-1.1941801179950999</v>
      </c>
      <c r="G45" s="45">
        <v>-0.83951522758281405</v>
      </c>
      <c r="H45" s="45">
        <v>-2.3758630036812001</v>
      </c>
      <c r="I45" s="45">
        <v>0.389972247183693</v>
      </c>
      <c r="J45" s="45">
        <v>1.9858907564975199</v>
      </c>
      <c r="K45" s="45">
        <v>1.6081219122063499</v>
      </c>
      <c r="L45" s="45">
        <v>-0.33030562149876802</v>
      </c>
      <c r="M45" s="45">
        <v>-0.83881255388141795</v>
      </c>
      <c r="N45" s="45">
        <v>-0.439003736826166</v>
      </c>
      <c r="O45" s="45">
        <v>-0.68989189348169799</v>
      </c>
      <c r="P45" s="41">
        <f>--INDEX(Segmentation!$J$2:$J$251,MATCH(Utilities!$A45,Segmentation!$A$2:$A$251,0))</f>
        <v>1</v>
      </c>
      <c r="T45" s="41">
        <f t="array" ref="T45">MAX(IF($D$1:$N$1=COLUMN()-COLUMN($P:$P),$D45:$N45))-MIN(IF($D$1:$N$1=COLUMN()-COLUMN($P:$P),$D45:$N45))</f>
        <v>0</v>
      </c>
      <c r="U45" s="41">
        <f t="array" ref="U45">MAX(IF($D$1:$N$1=COLUMN()-COLUMN($P:$P),$D45:$N45))-MIN(IF($D$1:$N$1=COLUMN()-COLUMN($P:$P),$D45:$N45))</f>
        <v>0</v>
      </c>
      <c r="V45" s="41">
        <f t="array" ref="V45">MAX(IF($D$1:$N$1=COLUMN()-COLUMN($P:$P),$D45:$N45))-MIN(IF($D$1:$N$1=COLUMN()-COLUMN($P:$P),$D45:$N45))</f>
        <v>0</v>
      </c>
      <c r="X45" s="41">
        <f t="shared" si="0"/>
        <v>0</v>
      </c>
      <c r="Z45" s="41" t="e">
        <f t="shared" si="1"/>
        <v>#DIV/0!</v>
      </c>
      <c r="AB45" s="41">
        <v>0.21277324455981184</v>
      </c>
      <c r="AC45" s="41">
        <v>0.21277324455981184</v>
      </c>
      <c r="AD45" s="41">
        <v>0.21277324455981184</v>
      </c>
      <c r="AE45" s="41">
        <v>0.21277324455981184</v>
      </c>
      <c r="AF45" s="41">
        <v>0.21277324455981184</v>
      </c>
      <c r="AG45" s="41">
        <v>-0.68989189348169799</v>
      </c>
    </row>
    <row r="46" spans="1:33" ht="15" customHeight="1" x14ac:dyDescent="0.25">
      <c r="A46" s="46">
        <v>44</v>
      </c>
      <c r="B46" s="43">
        <v>0.45494928377844301</v>
      </c>
      <c r="C46" s="44">
        <v>12</v>
      </c>
      <c r="D46" s="45">
        <v>1.1010614370674401</v>
      </c>
      <c r="E46" s="45">
        <v>0.61893271903965996</v>
      </c>
      <c r="F46" s="45">
        <v>-0.49679416385004299</v>
      </c>
      <c r="G46" s="45">
        <v>-1.22319999225704</v>
      </c>
      <c r="H46" s="45">
        <v>-1.5423244200784001</v>
      </c>
      <c r="I46" s="45">
        <v>0.52363841906806197</v>
      </c>
      <c r="J46" s="45">
        <v>1.01868600101032</v>
      </c>
      <c r="K46" s="45">
        <v>1.96145856535122</v>
      </c>
      <c r="L46" s="45">
        <v>-0.67097746596891605</v>
      </c>
      <c r="M46" s="45">
        <v>-0.529010274213492</v>
      </c>
      <c r="N46" s="45">
        <v>-0.76147082516880604</v>
      </c>
      <c r="O46" s="45">
        <v>-1.1796941467337201</v>
      </c>
      <c r="P46" s="41">
        <f>--INDEX(Segmentation!$J$2:$J$251,MATCH(Utilities!$A46,Segmentation!$A$2:$A$251,0))</f>
        <v>1</v>
      </c>
      <c r="T46" s="41">
        <f t="array" ref="T46">MAX(IF($D$1:$N$1=COLUMN()-COLUMN($P:$P),$D46:$N46))-MIN(IF($D$1:$N$1=COLUMN()-COLUMN($P:$P),$D46:$N46))</f>
        <v>0</v>
      </c>
      <c r="U46" s="41">
        <f t="array" ref="U46">MAX(IF($D$1:$N$1=COLUMN()-COLUMN($P:$P),$D46:$N46))-MIN(IF($D$1:$N$1=COLUMN()-COLUMN($P:$P),$D46:$N46))</f>
        <v>0</v>
      </c>
      <c r="V46" s="41">
        <f t="array" ref="V46">MAX(IF($D$1:$N$1=COLUMN()-COLUMN($P:$P),$D46:$N46))-MIN(IF($D$1:$N$1=COLUMN()-COLUMN($P:$P),$D46:$N46))</f>
        <v>0</v>
      </c>
      <c r="X46" s="41">
        <f t="shared" si="0"/>
        <v>0</v>
      </c>
      <c r="Z46" s="41" t="e">
        <f t="shared" si="1"/>
        <v>#DIV/0!</v>
      </c>
      <c r="AB46" s="41">
        <v>1.52019558234026</v>
      </c>
      <c r="AC46" s="41">
        <v>1.52019558234026</v>
      </c>
      <c r="AD46" s="41">
        <v>1.52019558234026</v>
      </c>
      <c r="AE46" s="41">
        <v>1.52019558234026</v>
      </c>
      <c r="AF46" s="41">
        <v>1.52019558234026</v>
      </c>
      <c r="AG46" s="41">
        <v>-1.1796941467337201</v>
      </c>
    </row>
    <row r="47" spans="1:33" ht="15" customHeight="1" x14ac:dyDescent="0.25">
      <c r="A47" s="46">
        <v>45</v>
      </c>
      <c r="B47" s="43">
        <v>0.557395985992579</v>
      </c>
      <c r="C47" s="44">
        <v>12</v>
      </c>
      <c r="D47" s="45">
        <v>0.58340762543536995</v>
      </c>
      <c r="E47" s="45">
        <v>-1.0393882322678101</v>
      </c>
      <c r="F47" s="45">
        <v>-8.6199304728631604E-2</v>
      </c>
      <c r="G47" s="45">
        <v>0.54217991156105905</v>
      </c>
      <c r="H47" s="45">
        <v>-2.2071026502248499</v>
      </c>
      <c r="I47" s="45">
        <v>1.1906922847827599</v>
      </c>
      <c r="J47" s="45">
        <v>1.01641036544206</v>
      </c>
      <c r="K47" s="45">
        <v>1.4171056058990099</v>
      </c>
      <c r="L47" s="45">
        <v>5.0082994188988698E-2</v>
      </c>
      <c r="M47" s="45">
        <v>-0.870062208570344</v>
      </c>
      <c r="N47" s="45">
        <v>-0.597126391517667</v>
      </c>
      <c r="O47" s="45">
        <v>-1.4457698326185899</v>
      </c>
      <c r="P47" s="41">
        <f>--INDEX(Segmentation!$J$2:$J$251,MATCH(Utilities!$A47,Segmentation!$A$2:$A$251,0))</f>
        <v>1</v>
      </c>
      <c r="T47" s="41">
        <f t="array" ref="T47">MAX(IF($D$1:$N$1=COLUMN()-COLUMN($P:$P),$D47:$N47))-MIN(IF($D$1:$N$1=COLUMN()-COLUMN($P:$P),$D47:$N47))</f>
        <v>0</v>
      </c>
      <c r="U47" s="41">
        <f t="array" ref="U47">MAX(IF($D$1:$N$1=COLUMN()-COLUMN($P:$P),$D47:$N47))-MIN(IF($D$1:$N$1=COLUMN()-COLUMN($P:$P),$D47:$N47))</f>
        <v>0</v>
      </c>
      <c r="V47" s="41">
        <f t="array" ref="V47">MAX(IF($D$1:$N$1=COLUMN()-COLUMN($P:$P),$D47:$N47))-MIN(IF($D$1:$N$1=COLUMN()-COLUMN($P:$P),$D47:$N47))</f>
        <v>0</v>
      </c>
      <c r="X47" s="41">
        <f t="shared" si="0"/>
        <v>0</v>
      </c>
      <c r="Z47" s="41" t="e">
        <f t="shared" si="1"/>
        <v>#DIV/0!</v>
      </c>
      <c r="AB47" s="41">
        <v>-0.20658941889047</v>
      </c>
      <c r="AC47" s="41">
        <v>-0.20658941889047</v>
      </c>
      <c r="AD47" s="41">
        <v>-0.20658941889047</v>
      </c>
      <c r="AE47" s="41">
        <v>-0.20658941889047</v>
      </c>
      <c r="AF47" s="41">
        <v>-0.20658941889047</v>
      </c>
      <c r="AG47" s="41">
        <v>-1.4457698326185899</v>
      </c>
    </row>
    <row r="48" spans="1:33" ht="15" customHeight="1" x14ac:dyDescent="0.25">
      <c r="A48" s="46">
        <v>46</v>
      </c>
      <c r="B48" s="43">
        <v>0.57546711862699595</v>
      </c>
      <c r="C48" s="44">
        <v>12</v>
      </c>
      <c r="D48" s="45">
        <v>1.45010886714249</v>
      </c>
      <c r="E48" s="45">
        <v>0.133559763101156</v>
      </c>
      <c r="F48" s="45">
        <v>-0.10271538985706199</v>
      </c>
      <c r="G48" s="45">
        <v>-1.4809532403865799</v>
      </c>
      <c r="H48" s="45">
        <v>-1.8426473185128101</v>
      </c>
      <c r="I48" s="45">
        <v>0.21104019958949899</v>
      </c>
      <c r="J48" s="45">
        <v>1.6316071189233201</v>
      </c>
      <c r="K48" s="45">
        <v>1.3411115311880699</v>
      </c>
      <c r="L48" s="45">
        <v>0.93169581879937702</v>
      </c>
      <c r="M48" s="45">
        <v>-0.86483187991783395</v>
      </c>
      <c r="N48" s="45">
        <v>-1.4079754700696001</v>
      </c>
      <c r="O48" s="45">
        <v>-0.79348087027425096</v>
      </c>
      <c r="P48" s="41">
        <f>--INDEX(Segmentation!$J$2:$J$251,MATCH(Utilities!$A48,Segmentation!$A$2:$A$251,0))</f>
        <v>1</v>
      </c>
      <c r="T48" s="41">
        <f t="array" ref="T48">MAX(IF($D$1:$N$1=COLUMN()-COLUMN($P:$P),$D48:$N48))-MIN(IF($D$1:$N$1=COLUMN()-COLUMN($P:$P),$D48:$N48))</f>
        <v>0</v>
      </c>
      <c r="U48" s="41">
        <f t="array" ref="U48">MAX(IF($D$1:$N$1=COLUMN()-COLUMN($P:$P),$D48:$N48))-MIN(IF($D$1:$N$1=COLUMN()-COLUMN($P:$P),$D48:$N48))</f>
        <v>0</v>
      </c>
      <c r="V48" s="41">
        <f t="array" ref="V48">MAX(IF($D$1:$N$1=COLUMN()-COLUMN($P:$P),$D48:$N48))-MIN(IF($D$1:$N$1=COLUMN()-COLUMN($P:$P),$D48:$N48))</f>
        <v>0</v>
      </c>
      <c r="X48" s="41">
        <f t="shared" si="0"/>
        <v>0</v>
      </c>
      <c r="Z48" s="41" t="e">
        <f t="shared" si="1"/>
        <v>#DIV/0!</v>
      </c>
      <c r="AB48" s="41">
        <v>0.94857307981774985</v>
      </c>
      <c r="AC48" s="41">
        <v>0.94857307981774985</v>
      </c>
      <c r="AD48" s="41">
        <v>0.94857307981774985</v>
      </c>
      <c r="AE48" s="41">
        <v>0.94857307981774985</v>
      </c>
      <c r="AF48" s="41">
        <v>0.94857307981774985</v>
      </c>
      <c r="AG48" s="41">
        <v>-0.79348087027425096</v>
      </c>
    </row>
    <row r="49" spans="1:33" ht="15" customHeight="1" x14ac:dyDescent="0.25">
      <c r="A49" s="46">
        <v>47</v>
      </c>
      <c r="B49" s="43">
        <v>0.67389644531133497</v>
      </c>
      <c r="C49" s="44">
        <v>12</v>
      </c>
      <c r="D49" s="45">
        <v>1.13714940324388</v>
      </c>
      <c r="E49" s="45">
        <v>-0.701476118582674</v>
      </c>
      <c r="F49" s="45">
        <v>-0.491194050431569</v>
      </c>
      <c r="G49" s="45">
        <v>5.5520765770385498E-2</v>
      </c>
      <c r="H49" s="45">
        <v>-1.38929961707811</v>
      </c>
      <c r="I49" s="45">
        <v>0.60790104753085095</v>
      </c>
      <c r="J49" s="45">
        <v>0.78139856954727205</v>
      </c>
      <c r="K49" s="45">
        <v>2.4410161905180998</v>
      </c>
      <c r="L49" s="45">
        <v>0.76980455891095201</v>
      </c>
      <c r="M49" s="45">
        <v>-1.2254285337594399</v>
      </c>
      <c r="N49" s="45">
        <v>-1.98539221566959</v>
      </c>
      <c r="O49" s="45">
        <v>-1.43214256946898</v>
      </c>
      <c r="P49" s="41">
        <f>--INDEX(Segmentation!$J$2:$J$251,MATCH(Utilities!$A49,Segmentation!$A$2:$A$251,0))</f>
        <v>1</v>
      </c>
      <c r="T49" s="41">
        <f t="array" ref="T49">MAX(IF($D$1:$N$1=COLUMN()-COLUMN($P:$P),$D49:$N49))-MIN(IF($D$1:$N$1=COLUMN()-COLUMN($P:$P),$D49:$N49))</f>
        <v>0</v>
      </c>
      <c r="U49" s="41">
        <f t="array" ref="U49">MAX(IF($D$1:$N$1=COLUMN()-COLUMN($P:$P),$D49:$N49))-MIN(IF($D$1:$N$1=COLUMN()-COLUMN($P:$P),$D49:$N49))</f>
        <v>0</v>
      </c>
      <c r="V49" s="41">
        <f t="array" ref="V49">MAX(IF($D$1:$N$1=COLUMN()-COLUMN($P:$P),$D49:$N49))-MIN(IF($D$1:$N$1=COLUMN()-COLUMN($P:$P),$D49:$N49))</f>
        <v>0</v>
      </c>
      <c r="X49" s="41">
        <f t="shared" si="0"/>
        <v>0</v>
      </c>
      <c r="Z49" s="41" t="e">
        <f t="shared" si="1"/>
        <v>#DIV/0!</v>
      </c>
      <c r="AB49" s="41">
        <v>2.1888659766838696</v>
      </c>
      <c r="AC49" s="41">
        <v>2.1888659766838696</v>
      </c>
      <c r="AD49" s="41">
        <v>2.1888659766838696</v>
      </c>
      <c r="AE49" s="41">
        <v>2.1888659766838696</v>
      </c>
      <c r="AF49" s="41">
        <v>2.1888659766838696</v>
      </c>
      <c r="AG49" s="41">
        <v>-1.43214256946898</v>
      </c>
    </row>
    <row r="50" spans="1:33" ht="15" customHeight="1" x14ac:dyDescent="0.25">
      <c r="A50" s="46">
        <v>48</v>
      </c>
      <c r="B50" s="43">
        <v>0.51802231754064398</v>
      </c>
      <c r="C50" s="44">
        <v>12</v>
      </c>
      <c r="D50" s="45">
        <v>1.5030701640145101</v>
      </c>
      <c r="E50" s="45">
        <v>2.5783533737730102</v>
      </c>
      <c r="F50" s="45">
        <v>-1.8669846220740101</v>
      </c>
      <c r="G50" s="45">
        <v>-2.21443891571352</v>
      </c>
      <c r="H50" s="45">
        <v>-1.6237437836147299</v>
      </c>
      <c r="I50" s="45">
        <v>5.14197120295177E-2</v>
      </c>
      <c r="J50" s="45">
        <v>1.5723240715852</v>
      </c>
      <c r="K50" s="45">
        <v>1.12957136163345</v>
      </c>
      <c r="L50" s="45">
        <v>-0.49216856101862799</v>
      </c>
      <c r="M50" s="45">
        <v>-0.246579828353365</v>
      </c>
      <c r="N50" s="45">
        <v>-0.39082297226146001</v>
      </c>
      <c r="O50" s="45">
        <v>-0.18589173501525899</v>
      </c>
      <c r="P50" s="41">
        <f>--INDEX(Segmentation!$J$2:$J$251,MATCH(Utilities!$A50,Segmentation!$A$2:$A$251,0))</f>
        <v>1</v>
      </c>
      <c r="T50" s="41">
        <f t="array" ref="T50">MAX(IF($D$1:$N$1=COLUMN()-COLUMN($P:$P),$D50:$N50))-MIN(IF($D$1:$N$1=COLUMN()-COLUMN($P:$P),$D50:$N50))</f>
        <v>0</v>
      </c>
      <c r="U50" s="41">
        <f t="array" ref="U50">MAX(IF($D$1:$N$1=COLUMN()-COLUMN($P:$P),$D50:$N50))-MIN(IF($D$1:$N$1=COLUMN()-COLUMN($P:$P),$D50:$N50))</f>
        <v>0</v>
      </c>
      <c r="V50" s="41">
        <f t="array" ref="V50">MAX(IF($D$1:$N$1=COLUMN()-COLUMN($P:$P),$D50:$N50))-MIN(IF($D$1:$N$1=COLUMN()-COLUMN($P:$P),$D50:$N50))</f>
        <v>0</v>
      </c>
      <c r="X50" s="41">
        <f t="shared" si="0"/>
        <v>0</v>
      </c>
      <c r="Z50" s="41" t="e">
        <f t="shared" si="1"/>
        <v>#DIV/0!</v>
      </c>
      <c r="AB50" s="41">
        <v>1.0088977420332301</v>
      </c>
      <c r="AC50" s="41">
        <v>1.0088977420332301</v>
      </c>
      <c r="AD50" s="41">
        <v>1.0088977420332301</v>
      </c>
      <c r="AE50" s="41">
        <v>1.0088977420332301</v>
      </c>
      <c r="AF50" s="41">
        <v>1.0088977420332301</v>
      </c>
      <c r="AG50" s="41">
        <v>-0.18589173501525899</v>
      </c>
    </row>
    <row r="51" spans="1:33" ht="15" customHeight="1" x14ac:dyDescent="0.25">
      <c r="A51" s="46">
        <v>49</v>
      </c>
      <c r="B51" s="43">
        <v>0.45341402487855997</v>
      </c>
      <c r="C51" s="44">
        <v>12</v>
      </c>
      <c r="D51" s="45">
        <v>-7.3358922877617194E-2</v>
      </c>
      <c r="E51" s="45">
        <v>1.5061493259427501</v>
      </c>
      <c r="F51" s="45">
        <v>-0.65066621767562105</v>
      </c>
      <c r="G51" s="45">
        <v>-0.782124185389514</v>
      </c>
      <c r="H51" s="45">
        <v>-2.4119201946974398</v>
      </c>
      <c r="I51" s="45">
        <v>0.75662789878898096</v>
      </c>
      <c r="J51" s="45">
        <v>1.6552922959084899</v>
      </c>
      <c r="K51" s="45">
        <v>1.9878886844301999</v>
      </c>
      <c r="L51" s="45">
        <v>0.112979356065844</v>
      </c>
      <c r="M51" s="45">
        <v>-0.40891619789275402</v>
      </c>
      <c r="N51" s="45">
        <v>-1.69195184260328</v>
      </c>
      <c r="O51" s="45">
        <v>-0.221341867250612</v>
      </c>
      <c r="P51" s="41">
        <f>--INDEX(Segmentation!$J$2:$J$251,MATCH(Utilities!$A51,Segmentation!$A$2:$A$251,0))</f>
        <v>1</v>
      </c>
      <c r="T51" s="41">
        <f t="array" ref="T51">MAX(IF($D$1:$N$1=COLUMN()-COLUMN($P:$P),$D51:$N51))-MIN(IF($D$1:$N$1=COLUMN()-COLUMN($P:$P),$D51:$N51))</f>
        <v>0</v>
      </c>
      <c r="U51" s="41">
        <f t="array" ref="U51">MAX(IF($D$1:$N$1=COLUMN()-COLUMN($P:$P),$D51:$N51))-MIN(IF($D$1:$N$1=COLUMN()-COLUMN($P:$P),$D51:$N51))</f>
        <v>0</v>
      </c>
      <c r="V51" s="41">
        <f t="array" ref="V51">MAX(IF($D$1:$N$1=COLUMN()-COLUMN($P:$P),$D51:$N51))-MIN(IF($D$1:$N$1=COLUMN()-COLUMN($P:$P),$D51:$N51))</f>
        <v>0</v>
      </c>
      <c r="X51" s="41">
        <f t="shared" si="0"/>
        <v>0</v>
      </c>
      <c r="Z51" s="41" t="e">
        <f t="shared" si="1"/>
        <v>#DIV/0!</v>
      </c>
      <c r="AB51" s="41">
        <v>-0.49739043314485709</v>
      </c>
      <c r="AC51" s="41">
        <v>-0.49739043314485709</v>
      </c>
      <c r="AD51" s="41">
        <v>-0.49739043314485709</v>
      </c>
      <c r="AE51" s="41">
        <v>-0.49739043314485709</v>
      </c>
      <c r="AF51" s="41">
        <v>-0.49739043314485709</v>
      </c>
      <c r="AG51" s="41">
        <v>-0.221341867250612</v>
      </c>
    </row>
    <row r="52" spans="1:33" ht="15" customHeight="1" x14ac:dyDescent="0.25">
      <c r="A52" s="46">
        <v>50</v>
      </c>
      <c r="B52" s="43">
        <v>0.413669645099766</v>
      </c>
      <c r="C52" s="44">
        <v>12</v>
      </c>
      <c r="D52" s="45">
        <v>0.73998890082180302</v>
      </c>
      <c r="E52" s="45">
        <v>1.0046444225615301</v>
      </c>
      <c r="F52" s="45">
        <v>-0.10455290586030599</v>
      </c>
      <c r="G52" s="45">
        <v>-1.6400804175230199</v>
      </c>
      <c r="H52" s="45">
        <v>-1.6999119668499401</v>
      </c>
      <c r="I52" s="45">
        <v>0.282303003539494</v>
      </c>
      <c r="J52" s="45">
        <v>1.4176089633104301</v>
      </c>
      <c r="K52" s="45">
        <v>1.50574293162388</v>
      </c>
      <c r="L52" s="45">
        <v>0.36406901185298202</v>
      </c>
      <c r="M52" s="45">
        <v>-0.81265459004122198</v>
      </c>
      <c r="N52" s="45">
        <v>-1.05715735343562</v>
      </c>
      <c r="O52" s="45">
        <v>-0.70377048338186798</v>
      </c>
      <c r="P52" s="41">
        <f>--INDEX(Segmentation!$J$2:$J$251,MATCH(Utilities!$A52,Segmentation!$A$2:$A$251,0))</f>
        <v>1</v>
      </c>
      <c r="T52" s="41">
        <f t="array" ref="T52">MAX(IF($D$1:$N$1=COLUMN()-COLUMN($P:$P),$D52:$N52))-MIN(IF($D$1:$N$1=COLUMN()-COLUMN($P:$P),$D52:$N52))</f>
        <v>0</v>
      </c>
      <c r="U52" s="41">
        <f t="array" ref="U52">MAX(IF($D$1:$N$1=COLUMN()-COLUMN($P:$P),$D52:$N52))-MIN(IF($D$1:$N$1=COLUMN()-COLUMN($P:$P),$D52:$N52))</f>
        <v>0</v>
      </c>
      <c r="V52" s="41">
        <f t="array" ref="V52">MAX(IF($D$1:$N$1=COLUMN()-COLUMN($P:$P),$D52:$N52))-MIN(IF($D$1:$N$1=COLUMN()-COLUMN($P:$P),$D52:$N52))</f>
        <v>0</v>
      </c>
      <c r="X52" s="41">
        <f t="shared" si="0"/>
        <v>0</v>
      </c>
      <c r="Z52" s="41" t="e">
        <f t="shared" si="1"/>
        <v>#DIV/0!</v>
      </c>
      <c r="AB52" s="41">
        <v>0.54581986559574291</v>
      </c>
      <c r="AC52" s="41">
        <v>0.54581986559574291</v>
      </c>
      <c r="AD52" s="41">
        <v>0.54581986559574291</v>
      </c>
      <c r="AE52" s="41">
        <v>0.54581986559574291</v>
      </c>
      <c r="AF52" s="41">
        <v>0.54581986559574291</v>
      </c>
      <c r="AG52" s="41">
        <v>-0.70377048338186798</v>
      </c>
    </row>
    <row r="53" spans="1:33" ht="15" customHeight="1" x14ac:dyDescent="0.25">
      <c r="A53" s="46">
        <v>51</v>
      </c>
      <c r="B53" s="43">
        <v>0.54616380933916697</v>
      </c>
      <c r="C53" s="44">
        <v>12</v>
      </c>
      <c r="D53" s="45">
        <v>0.66075330761204598</v>
      </c>
      <c r="E53" s="45">
        <v>1.26228711082025</v>
      </c>
      <c r="F53" s="45">
        <v>-0.31818337684067499</v>
      </c>
      <c r="G53" s="45">
        <v>-1.6048570415916299</v>
      </c>
      <c r="H53" s="45">
        <v>-1.2686598831040501</v>
      </c>
      <c r="I53" s="45">
        <v>0.55946827974162605</v>
      </c>
      <c r="J53" s="45">
        <v>0.70919160336241505</v>
      </c>
      <c r="K53" s="45">
        <v>2.3047725666931398</v>
      </c>
      <c r="L53" s="45">
        <v>0.64231557656723004</v>
      </c>
      <c r="M53" s="45">
        <v>-0.91450076332013797</v>
      </c>
      <c r="N53" s="45">
        <v>-2.0325873799402498</v>
      </c>
      <c r="O53" s="45">
        <v>-0.71222443938740498</v>
      </c>
      <c r="P53" s="41">
        <f>--INDEX(Segmentation!$J$2:$J$251,MATCH(Utilities!$A53,Segmentation!$A$2:$A$251,0))</f>
        <v>1</v>
      </c>
      <c r="T53" s="41">
        <f t="array" ref="T53">MAX(IF($D$1:$N$1=COLUMN()-COLUMN($P:$P),$D53:$N53))-MIN(IF($D$1:$N$1=COLUMN()-COLUMN($P:$P),$D53:$N53))</f>
        <v>0</v>
      </c>
      <c r="U53" s="41">
        <f t="array" ref="U53">MAX(IF($D$1:$N$1=COLUMN()-COLUMN($P:$P),$D53:$N53))-MIN(IF($D$1:$N$1=COLUMN()-COLUMN($P:$P),$D53:$N53))</f>
        <v>0</v>
      </c>
      <c r="V53" s="41">
        <f t="array" ref="V53">MAX(IF($D$1:$N$1=COLUMN()-COLUMN($P:$P),$D53:$N53))-MIN(IF($D$1:$N$1=COLUMN()-COLUMN($P:$P),$D53:$N53))</f>
        <v>0</v>
      </c>
      <c r="X53" s="41">
        <f t="shared" si="0"/>
        <v>0</v>
      </c>
      <c r="Z53" s="41" t="e">
        <f t="shared" si="1"/>
        <v>#DIV/0!</v>
      </c>
      <c r="AB53" s="41">
        <v>1.6968659912011357</v>
      </c>
      <c r="AC53" s="41">
        <v>1.6968659912011357</v>
      </c>
      <c r="AD53" s="41">
        <v>1.6968659912011357</v>
      </c>
      <c r="AE53" s="41">
        <v>1.6968659912011357</v>
      </c>
      <c r="AF53" s="41">
        <v>1.6968659912011357</v>
      </c>
      <c r="AG53" s="41">
        <v>-0.71222443938740498</v>
      </c>
    </row>
    <row r="54" spans="1:33" ht="15" customHeight="1" x14ac:dyDescent="0.25">
      <c r="A54" s="46">
        <v>52</v>
      </c>
      <c r="B54" s="43">
        <v>0.58621349161283498</v>
      </c>
      <c r="C54" s="44">
        <v>12</v>
      </c>
      <c r="D54" s="45">
        <v>1.0340138533554</v>
      </c>
      <c r="E54" s="45">
        <v>-9.5842421196112498E-2</v>
      </c>
      <c r="F54" s="45">
        <v>0.27895830449292802</v>
      </c>
      <c r="G54" s="45">
        <v>-1.21712973665222</v>
      </c>
      <c r="H54" s="45">
        <v>-2.4372150337475098</v>
      </c>
      <c r="I54" s="45">
        <v>0.82111509139869199</v>
      </c>
      <c r="J54" s="45">
        <v>1.61609994234882</v>
      </c>
      <c r="K54" s="45">
        <v>1.1810214291341801</v>
      </c>
      <c r="L54" s="45">
        <v>-0.40407629908845</v>
      </c>
      <c r="M54" s="45">
        <v>-0.38579196242929797</v>
      </c>
      <c r="N54" s="45">
        <v>-0.39115316761641999</v>
      </c>
      <c r="O54" s="45">
        <v>-1.1716226010320401</v>
      </c>
      <c r="P54" s="41">
        <f>--INDEX(Segmentation!$J$2:$J$251,MATCH(Utilities!$A54,Segmentation!$A$2:$A$251,0))</f>
        <v>1</v>
      </c>
      <c r="T54" s="41">
        <f t="array" ref="T54">MAX(IF($D$1:$N$1=COLUMN()-COLUMN($P:$P),$D54:$N54))-MIN(IF($D$1:$N$1=COLUMN()-COLUMN($P:$P),$D54:$N54))</f>
        <v>0</v>
      </c>
      <c r="U54" s="41">
        <f t="array" ref="U54">MAX(IF($D$1:$N$1=COLUMN()-COLUMN($P:$P),$D54:$N54))-MIN(IF($D$1:$N$1=COLUMN()-COLUMN($P:$P),$D54:$N54))</f>
        <v>0</v>
      </c>
      <c r="V54" s="41">
        <f t="array" ref="V54">MAX(IF($D$1:$N$1=COLUMN()-COLUMN($P:$P),$D54:$N54))-MIN(IF($D$1:$N$1=COLUMN()-COLUMN($P:$P),$D54:$N54))</f>
        <v>0</v>
      </c>
      <c r="X54" s="41">
        <f t="shared" si="0"/>
        <v>0</v>
      </c>
      <c r="Z54" s="41" t="e">
        <f t="shared" si="1"/>
        <v>#DIV/0!</v>
      </c>
      <c r="AB54" s="41">
        <v>-0.22217975125792977</v>
      </c>
      <c r="AC54" s="41">
        <v>-0.22217975125792977</v>
      </c>
      <c r="AD54" s="41">
        <v>-0.22217975125792977</v>
      </c>
      <c r="AE54" s="41">
        <v>-0.22217975125792977</v>
      </c>
      <c r="AF54" s="41">
        <v>-0.22217975125792977</v>
      </c>
      <c r="AG54" s="41">
        <v>-1.1716226010320401</v>
      </c>
    </row>
    <row r="55" spans="1:33" ht="15" customHeight="1" x14ac:dyDescent="0.25">
      <c r="A55" s="46">
        <v>53</v>
      </c>
      <c r="B55" s="43">
        <v>0.47654934179688901</v>
      </c>
      <c r="C55" s="44">
        <v>12</v>
      </c>
      <c r="D55" s="45">
        <v>-5.9296523881776302E-2</v>
      </c>
      <c r="E55" s="45">
        <v>0.48702446617418299</v>
      </c>
      <c r="F55" s="45">
        <v>0.35808082053152701</v>
      </c>
      <c r="G55" s="45">
        <v>-0.78580876282393097</v>
      </c>
      <c r="H55" s="45">
        <v>-1.7460208805584401</v>
      </c>
      <c r="I55" s="45">
        <v>0.24692575669254599</v>
      </c>
      <c r="J55" s="45">
        <v>1.49909512386591</v>
      </c>
      <c r="K55" s="45">
        <v>2.28678737344358</v>
      </c>
      <c r="L55" s="45">
        <v>0.40843754465566101</v>
      </c>
      <c r="M55" s="45">
        <v>-0.99785936479984205</v>
      </c>
      <c r="N55" s="45">
        <v>-1.6973655532994301</v>
      </c>
      <c r="O55" s="45">
        <v>-0.69153280299049502</v>
      </c>
      <c r="P55" s="41">
        <f>--INDEX(Segmentation!$J$2:$J$251,MATCH(Utilities!$A55,Segmentation!$A$2:$A$251,0))</f>
        <v>1</v>
      </c>
      <c r="T55" s="41">
        <f t="array" ref="T55">MAX(IF($D$1:$N$1=COLUMN()-COLUMN($P:$P),$D55:$N55))-MIN(IF($D$1:$N$1=COLUMN()-COLUMN($P:$P),$D55:$N55))</f>
        <v>0</v>
      </c>
      <c r="U55" s="41">
        <f t="array" ref="U55">MAX(IF($D$1:$N$1=COLUMN()-COLUMN($P:$P),$D55:$N55))-MIN(IF($D$1:$N$1=COLUMN()-COLUMN($P:$P),$D55:$N55))</f>
        <v>0</v>
      </c>
      <c r="V55" s="41">
        <f t="array" ref="V55">MAX(IF($D$1:$N$1=COLUMN()-COLUMN($P:$P),$D55:$N55))-MIN(IF($D$1:$N$1=COLUMN()-COLUMN($P:$P),$D55:$N55))</f>
        <v>0</v>
      </c>
      <c r="X55" s="41">
        <f t="shared" si="0"/>
        <v>0</v>
      </c>
      <c r="Z55" s="41" t="e">
        <f t="shared" si="1"/>
        <v>#DIV/0!</v>
      </c>
      <c r="AB55" s="41">
        <v>0.4814699690033637</v>
      </c>
      <c r="AC55" s="41">
        <v>0.4814699690033637</v>
      </c>
      <c r="AD55" s="41">
        <v>0.4814699690033637</v>
      </c>
      <c r="AE55" s="41">
        <v>0.4814699690033637</v>
      </c>
      <c r="AF55" s="41">
        <v>0.4814699690033637</v>
      </c>
      <c r="AG55" s="41">
        <v>-0.69153280299049502</v>
      </c>
    </row>
    <row r="56" spans="1:33" ht="15" customHeight="1" x14ac:dyDescent="0.25">
      <c r="A56" s="46">
        <v>54</v>
      </c>
      <c r="B56" s="43">
        <v>0.62281888771076599</v>
      </c>
      <c r="C56" s="44">
        <v>12</v>
      </c>
      <c r="D56" s="45">
        <v>1.03259702793566</v>
      </c>
      <c r="E56" s="45">
        <v>2.2047789025191098</v>
      </c>
      <c r="F56" s="45">
        <v>-1.9257311383650599</v>
      </c>
      <c r="G56" s="45">
        <v>-1.3116447920897201</v>
      </c>
      <c r="H56" s="45">
        <v>-2.2130895042051999</v>
      </c>
      <c r="I56" s="45">
        <v>0.54715208276988603</v>
      </c>
      <c r="J56" s="45">
        <v>1.66593742143534</v>
      </c>
      <c r="K56" s="45">
        <v>1.5713899979285699</v>
      </c>
      <c r="L56" s="45">
        <v>-0.11720831316350699</v>
      </c>
      <c r="M56" s="45">
        <v>-0.70016787656341395</v>
      </c>
      <c r="N56" s="45">
        <v>-0.75401380820164199</v>
      </c>
      <c r="O56" s="45">
        <v>-0.41324638764341898</v>
      </c>
      <c r="P56" s="41">
        <f>--INDEX(Segmentation!$J$2:$J$251,MATCH(Utilities!$A56,Segmentation!$A$2:$A$251,0))</f>
        <v>1</v>
      </c>
      <c r="T56" s="41">
        <f t="array" ref="T56">MAX(IF($D$1:$N$1=COLUMN()-COLUMN($P:$P),$D56:$N56))-MIN(IF($D$1:$N$1=COLUMN()-COLUMN($P:$P),$D56:$N56))</f>
        <v>0</v>
      </c>
      <c r="U56" s="41">
        <f t="array" ref="U56">MAX(IF($D$1:$N$1=COLUMN()-COLUMN($P:$P),$D56:$N56))-MIN(IF($D$1:$N$1=COLUMN()-COLUMN($P:$P),$D56:$N56))</f>
        <v>0</v>
      </c>
      <c r="V56" s="41">
        <f t="array" ref="V56">MAX(IF($D$1:$N$1=COLUMN()-COLUMN($P:$P),$D56:$N56))-MIN(IF($D$1:$N$1=COLUMN()-COLUMN($P:$P),$D56:$N56))</f>
        <v>0</v>
      </c>
      <c r="X56" s="41">
        <f t="shared" si="0"/>
        <v>0</v>
      </c>
      <c r="Z56" s="41" t="e">
        <f t="shared" si="1"/>
        <v>#DIV/0!</v>
      </c>
      <c r="AB56" s="41">
        <v>0.39089752165903002</v>
      </c>
      <c r="AC56" s="41">
        <v>0.39089752165903002</v>
      </c>
      <c r="AD56" s="41">
        <v>0.39089752165903002</v>
      </c>
      <c r="AE56" s="41">
        <v>0.39089752165903002</v>
      </c>
      <c r="AF56" s="41">
        <v>0.39089752165903002</v>
      </c>
      <c r="AG56" s="41">
        <v>-0.41324638764341898</v>
      </c>
    </row>
    <row r="57" spans="1:33" ht="15" customHeight="1" x14ac:dyDescent="0.25">
      <c r="A57" s="46">
        <v>55</v>
      </c>
      <c r="B57" s="43">
        <v>0.72997380493013597</v>
      </c>
      <c r="C57" s="44">
        <v>12</v>
      </c>
      <c r="D57" s="45">
        <v>-0.34452473088121599</v>
      </c>
      <c r="E57" s="45">
        <v>1.8488567962437701</v>
      </c>
      <c r="F57" s="45">
        <v>-0.71696959531969595</v>
      </c>
      <c r="G57" s="45">
        <v>-0.78736247004284898</v>
      </c>
      <c r="H57" s="45">
        <v>-1.90498282119271</v>
      </c>
      <c r="I57" s="45">
        <v>0.54958655047957605</v>
      </c>
      <c r="J57" s="45">
        <v>1.3553962707131599</v>
      </c>
      <c r="K57" s="45">
        <v>2.7246226352026199</v>
      </c>
      <c r="L57" s="45">
        <v>2.4369691406646798E-2</v>
      </c>
      <c r="M57" s="45">
        <v>-1.1892708785028201</v>
      </c>
      <c r="N57" s="45">
        <v>-1.5597214481064401</v>
      </c>
      <c r="O57" s="45">
        <v>-0.60347279706166301</v>
      </c>
      <c r="P57" s="41">
        <f>--INDEX(Segmentation!$J$2:$J$251,MATCH(Utilities!$A57,Segmentation!$A$2:$A$251,0))</f>
        <v>1</v>
      </c>
      <c r="T57" s="41">
        <f t="array" ref="T57">MAX(IF($D$1:$N$1=COLUMN()-COLUMN($P:$P),$D57:$N57))-MIN(IF($D$1:$N$1=COLUMN()-COLUMN($P:$P),$D57:$N57))</f>
        <v>0</v>
      </c>
      <c r="U57" s="41">
        <f t="array" ref="U57">MAX(IF($D$1:$N$1=COLUMN()-COLUMN($P:$P),$D57:$N57))-MIN(IF($D$1:$N$1=COLUMN()-COLUMN($P:$P),$D57:$N57))</f>
        <v>0</v>
      </c>
      <c r="V57" s="41">
        <f t="array" ref="V57">MAX(IF($D$1:$N$1=COLUMN()-COLUMN($P:$P),$D57:$N57))-MIN(IF($D$1:$N$1=COLUMN()-COLUMN($P:$P),$D57:$N57))</f>
        <v>0</v>
      </c>
      <c r="X57" s="41">
        <f t="shared" si="0"/>
        <v>0</v>
      </c>
      <c r="Z57" s="41" t="e">
        <f t="shared" si="1"/>
        <v>#DIV/0!</v>
      </c>
      <c r="AB57" s="41">
        <v>0.47511508312869388</v>
      </c>
      <c r="AC57" s="41">
        <v>0.47511508312869388</v>
      </c>
      <c r="AD57" s="41">
        <v>0.47511508312869388</v>
      </c>
      <c r="AE57" s="41">
        <v>0.47511508312869388</v>
      </c>
      <c r="AF57" s="41">
        <v>0.47511508312869388</v>
      </c>
      <c r="AG57" s="41">
        <v>-0.60347279706166301</v>
      </c>
    </row>
    <row r="58" spans="1:33" ht="15" customHeight="1" x14ac:dyDescent="0.25">
      <c r="A58" s="46">
        <v>56</v>
      </c>
      <c r="B58" s="43">
        <v>0.41661162725540701</v>
      </c>
      <c r="C58" s="44">
        <v>12</v>
      </c>
      <c r="D58" s="45">
        <v>0.17060424833794499</v>
      </c>
      <c r="E58" s="45">
        <v>0.82860643054482697</v>
      </c>
      <c r="F58" s="45">
        <v>-0.27975645764161899</v>
      </c>
      <c r="G58" s="45">
        <v>-0.71945422124115099</v>
      </c>
      <c r="H58" s="45">
        <v>-1.88117449140381</v>
      </c>
      <c r="I58" s="45">
        <v>0.60419490397975595</v>
      </c>
      <c r="J58" s="45">
        <v>1.2769795874240699</v>
      </c>
      <c r="K58" s="45">
        <v>2.4065376253194799</v>
      </c>
      <c r="L58" s="45">
        <v>0.46944646031168502</v>
      </c>
      <c r="M58" s="45">
        <v>-0.94057142216864797</v>
      </c>
      <c r="N58" s="45">
        <v>-1.9354126634625</v>
      </c>
      <c r="O58" s="45">
        <v>-0.43056615832810002</v>
      </c>
      <c r="P58" s="41">
        <f>--INDEX(Segmentation!$J$2:$J$251,MATCH(Utilities!$A58,Segmentation!$A$2:$A$251,0))</f>
        <v>1</v>
      </c>
      <c r="T58" s="41">
        <f t="array" ref="T58">MAX(IF($D$1:$N$1=COLUMN()-COLUMN($P:$P),$D58:$N58))-MIN(IF($D$1:$N$1=COLUMN()-COLUMN($P:$P),$D58:$N58))</f>
        <v>0</v>
      </c>
      <c r="U58" s="41">
        <f t="array" ref="U58">MAX(IF($D$1:$N$1=COLUMN()-COLUMN($P:$P),$D58:$N58))-MIN(IF($D$1:$N$1=COLUMN()-COLUMN($P:$P),$D58:$N58))</f>
        <v>0</v>
      </c>
      <c r="V58" s="41">
        <f t="array" ref="V58">MAX(IF($D$1:$N$1=COLUMN()-COLUMN($P:$P),$D58:$N58))-MIN(IF($D$1:$N$1=COLUMN()-COLUMN($P:$P),$D58:$N58))</f>
        <v>0</v>
      </c>
      <c r="X58" s="41">
        <f t="shared" si="0"/>
        <v>0</v>
      </c>
      <c r="Z58" s="41" t="e">
        <f t="shared" si="1"/>
        <v>#DIV/0!</v>
      </c>
      <c r="AB58" s="41">
        <v>0.69596738225361499</v>
      </c>
      <c r="AC58" s="41">
        <v>0.69596738225361499</v>
      </c>
      <c r="AD58" s="41">
        <v>0.69596738225361499</v>
      </c>
      <c r="AE58" s="41">
        <v>0.69596738225361499</v>
      </c>
      <c r="AF58" s="41">
        <v>0.69596738225361499</v>
      </c>
      <c r="AG58" s="41">
        <v>-0.43056615832810002</v>
      </c>
    </row>
    <row r="59" spans="1:33" ht="15" customHeight="1" x14ac:dyDescent="0.25">
      <c r="A59" s="46">
        <v>57</v>
      </c>
      <c r="B59" s="43">
        <v>0.31269233564262899</v>
      </c>
      <c r="C59" s="44">
        <v>12</v>
      </c>
      <c r="D59" s="45">
        <v>-0.18390868296933699</v>
      </c>
      <c r="E59" s="45">
        <v>0.56145008047175504</v>
      </c>
      <c r="F59" s="45">
        <v>-0.72252794235572004</v>
      </c>
      <c r="G59" s="45">
        <v>0.34498654485329999</v>
      </c>
      <c r="H59" s="45">
        <v>-1.5964313498846501</v>
      </c>
      <c r="I59" s="45">
        <v>0.78370802756196301</v>
      </c>
      <c r="J59" s="45">
        <v>0.81272332232267996</v>
      </c>
      <c r="K59" s="45">
        <v>1.3157358253690199</v>
      </c>
      <c r="L59" s="45">
        <v>0.21343824319683999</v>
      </c>
      <c r="M59" s="45">
        <v>-0.80502475306963095</v>
      </c>
      <c r="N59" s="45">
        <v>-0.72414931549623596</v>
      </c>
      <c r="O59" s="45">
        <v>-0.98645662347833396</v>
      </c>
      <c r="P59" s="41">
        <f>--INDEX(Segmentation!$J$2:$J$251,MATCH(Utilities!$A59,Segmentation!$A$2:$A$251,0))</f>
        <v>1</v>
      </c>
      <c r="T59" s="41">
        <f t="array" ref="T59">MAX(IF($D$1:$N$1=COLUMN()-COLUMN($P:$P),$D59:$N59))-MIN(IF($D$1:$N$1=COLUMN()-COLUMN($P:$P),$D59:$N59))</f>
        <v>0</v>
      </c>
      <c r="U59" s="41">
        <f t="array" ref="U59">MAX(IF($D$1:$N$1=COLUMN()-COLUMN($P:$P),$D59:$N59))-MIN(IF($D$1:$N$1=COLUMN()-COLUMN($P:$P),$D59:$N59))</f>
        <v>0</v>
      </c>
      <c r="V59" s="41">
        <f t="array" ref="V59">MAX(IF($D$1:$N$1=COLUMN()-COLUMN($P:$P),$D59:$N59))-MIN(IF($D$1:$N$1=COLUMN()-COLUMN($P:$P),$D59:$N59))</f>
        <v>0</v>
      </c>
      <c r="X59" s="41">
        <f t="shared" si="0"/>
        <v>0</v>
      </c>
      <c r="Z59" s="41" t="e">
        <f t="shared" si="1"/>
        <v>#DIV/0!</v>
      </c>
      <c r="AB59" s="41">
        <v>-0.46460420748496722</v>
      </c>
      <c r="AC59" s="41">
        <v>-0.46460420748496722</v>
      </c>
      <c r="AD59" s="41">
        <v>-0.46460420748496722</v>
      </c>
      <c r="AE59" s="41">
        <v>-0.46460420748496722</v>
      </c>
      <c r="AF59" s="41">
        <v>-0.46460420748496722</v>
      </c>
      <c r="AG59" s="41">
        <v>-0.98645662347833396</v>
      </c>
    </row>
    <row r="60" spans="1:33" ht="15" customHeight="1" x14ac:dyDescent="0.25">
      <c r="A60" s="46">
        <v>58</v>
      </c>
      <c r="B60" s="43">
        <v>0.29858073515820999</v>
      </c>
      <c r="C60" s="44">
        <v>12</v>
      </c>
      <c r="D60" s="45">
        <v>0.63822012259328997</v>
      </c>
      <c r="E60" s="45">
        <v>0.75196464896405601</v>
      </c>
      <c r="F60" s="45">
        <v>-0.50602635014305997</v>
      </c>
      <c r="G60" s="45">
        <v>-0.88415842141429102</v>
      </c>
      <c r="H60" s="45">
        <v>-1.8097168740735601</v>
      </c>
      <c r="I60" s="45">
        <v>0.42629851097038202</v>
      </c>
      <c r="J60" s="45">
        <v>1.38341836310316</v>
      </c>
      <c r="K60" s="45">
        <v>1.6324871747779901</v>
      </c>
      <c r="L60" s="45">
        <v>0.10423490384593601</v>
      </c>
      <c r="M60" s="45">
        <v>-0.35905076167107602</v>
      </c>
      <c r="N60" s="45">
        <v>-1.3776713169528301</v>
      </c>
      <c r="O60" s="45">
        <v>-0.53771512683544798</v>
      </c>
      <c r="P60" s="41">
        <f>--INDEX(Segmentation!$J$2:$J$251,MATCH(Utilities!$A60,Segmentation!$A$2:$A$251,0))</f>
        <v>1</v>
      </c>
      <c r="T60" s="41">
        <f t="array" ref="T60">MAX(IF($D$1:$N$1=COLUMN()-COLUMN($P:$P),$D60:$N60))-MIN(IF($D$1:$N$1=COLUMN()-COLUMN($P:$P),$D60:$N60))</f>
        <v>0</v>
      </c>
      <c r="U60" s="41">
        <f t="array" ref="U60">MAX(IF($D$1:$N$1=COLUMN()-COLUMN($P:$P),$D60:$N60))-MIN(IF($D$1:$N$1=COLUMN()-COLUMN($P:$P),$D60:$N60))</f>
        <v>0</v>
      </c>
      <c r="V60" s="41">
        <f t="array" ref="V60">MAX(IF($D$1:$N$1=COLUMN()-COLUMN($P:$P),$D60:$N60))-MIN(IF($D$1:$N$1=COLUMN()-COLUMN($P:$P),$D60:$N60))</f>
        <v>0</v>
      </c>
      <c r="X60" s="41">
        <f t="shared" si="0"/>
        <v>0</v>
      </c>
      <c r="Z60" s="41" t="e">
        <f t="shared" si="1"/>
        <v>#DIV/0!</v>
      </c>
      <c r="AB60" s="41">
        <v>0.46099042329772</v>
      </c>
      <c r="AC60" s="41">
        <v>0.46099042329772</v>
      </c>
      <c r="AD60" s="41">
        <v>0.46099042329772</v>
      </c>
      <c r="AE60" s="41">
        <v>0.46099042329772</v>
      </c>
      <c r="AF60" s="41">
        <v>0.46099042329772</v>
      </c>
      <c r="AG60" s="41">
        <v>-0.53771512683544798</v>
      </c>
    </row>
    <row r="61" spans="1:33" ht="15" customHeight="1" x14ac:dyDescent="0.25">
      <c r="A61" s="46">
        <v>59</v>
      </c>
      <c r="B61" s="43">
        <v>0.57419076615194697</v>
      </c>
      <c r="C61" s="44">
        <v>12</v>
      </c>
      <c r="D61" s="45">
        <v>1.4972169631860499</v>
      </c>
      <c r="E61" s="45">
        <v>-0.36579243528927602</v>
      </c>
      <c r="F61" s="45">
        <v>-0.69831188104622499</v>
      </c>
      <c r="G61" s="45">
        <v>-0.43311264685054801</v>
      </c>
      <c r="H61" s="45">
        <v>-1.85354574359748</v>
      </c>
      <c r="I61" s="45">
        <v>0.75115168964704204</v>
      </c>
      <c r="J61" s="45">
        <v>1.10239405395042</v>
      </c>
      <c r="K61" s="45">
        <v>2.1933319917032899</v>
      </c>
      <c r="L61" s="45">
        <v>-0.146211737241459</v>
      </c>
      <c r="M61" s="45">
        <v>-0.74561839218612802</v>
      </c>
      <c r="N61" s="45">
        <v>-1.30150186227572</v>
      </c>
      <c r="O61" s="45">
        <v>-1.1216326287673299</v>
      </c>
      <c r="P61" s="41">
        <f>--INDEX(Segmentation!$J$2:$J$251,MATCH(Utilities!$A61,Segmentation!$A$2:$A$251,0))</f>
        <v>1</v>
      </c>
      <c r="T61" s="41">
        <f t="array" ref="T61">MAX(IF($D$1:$N$1=COLUMN()-COLUMN($P:$P),$D61:$N61))-MIN(IF($D$1:$N$1=COLUMN()-COLUMN($P:$P),$D61:$N61))</f>
        <v>0</v>
      </c>
      <c r="U61" s="41">
        <f t="array" ref="U61">MAX(IF($D$1:$N$1=COLUMN()-COLUMN($P:$P),$D61:$N61))-MIN(IF($D$1:$N$1=COLUMN()-COLUMN($P:$P),$D61:$N61))</f>
        <v>0</v>
      </c>
      <c r="V61" s="41">
        <f t="array" ref="V61">MAX(IF($D$1:$N$1=COLUMN()-COLUMN($P:$P),$D61:$N61))-MIN(IF($D$1:$N$1=COLUMN()-COLUMN($P:$P),$D61:$N61))</f>
        <v>0</v>
      </c>
      <c r="X61" s="41">
        <f t="shared" si="0"/>
        <v>0</v>
      </c>
      <c r="Z61" s="41" t="e">
        <f t="shared" si="1"/>
        <v>#DIV/0!</v>
      </c>
      <c r="AB61" s="41">
        <v>1.8370032112918597</v>
      </c>
      <c r="AC61" s="41">
        <v>1.8370032112918597</v>
      </c>
      <c r="AD61" s="41">
        <v>1.8370032112918597</v>
      </c>
      <c r="AE61" s="41">
        <v>1.8370032112918597</v>
      </c>
      <c r="AF61" s="41">
        <v>1.8370032112918597</v>
      </c>
      <c r="AG61" s="41">
        <v>-1.1216326287673299</v>
      </c>
    </row>
    <row r="62" spans="1:33" ht="15" customHeight="1" x14ac:dyDescent="0.25">
      <c r="A62" s="46">
        <v>60</v>
      </c>
      <c r="B62" s="43">
        <v>0.40648139115352599</v>
      </c>
      <c r="C62" s="44">
        <v>12</v>
      </c>
      <c r="D62" s="45">
        <v>1.6772248987632801</v>
      </c>
      <c r="E62" s="45">
        <v>0.53116682078952204</v>
      </c>
      <c r="F62" s="45">
        <v>-0.68665828576649302</v>
      </c>
      <c r="G62" s="45">
        <v>-1.52173343378628</v>
      </c>
      <c r="H62" s="45">
        <v>-1.8415526868658101</v>
      </c>
      <c r="I62" s="45">
        <v>0.47577829134224398</v>
      </c>
      <c r="J62" s="45">
        <v>1.36577439552355</v>
      </c>
      <c r="K62" s="45">
        <v>1.6240387424578899</v>
      </c>
      <c r="L62" s="45">
        <v>-2.3581546453731301E-2</v>
      </c>
      <c r="M62" s="45">
        <v>-0.60360975810574702</v>
      </c>
      <c r="N62" s="45">
        <v>-0.99684743789839703</v>
      </c>
      <c r="O62" s="45">
        <v>-0.46833412578066802</v>
      </c>
      <c r="P62" s="41">
        <f>--INDEX(Segmentation!$J$2:$J$251,MATCH(Utilities!$A62,Segmentation!$A$2:$A$251,0))</f>
        <v>1</v>
      </c>
      <c r="T62" s="41">
        <f t="array" ref="T62">MAX(IF($D$1:$N$1=COLUMN()-COLUMN($P:$P),$D62:$N62))-MIN(IF($D$1:$N$1=COLUMN()-COLUMN($P:$P),$D62:$N62))</f>
        <v>0</v>
      </c>
      <c r="U62" s="41">
        <f t="array" ref="U62">MAX(IF($D$1:$N$1=COLUMN()-COLUMN($P:$P),$D62:$N62))-MIN(IF($D$1:$N$1=COLUMN()-COLUMN($P:$P),$D62:$N62))</f>
        <v>0</v>
      </c>
      <c r="V62" s="41">
        <f t="array" ref="V62">MAX(IF($D$1:$N$1=COLUMN()-COLUMN($P:$P),$D62:$N62))-MIN(IF($D$1:$N$1=COLUMN()-COLUMN($P:$P),$D62:$N62))</f>
        <v>0</v>
      </c>
      <c r="X62" s="41">
        <f t="shared" si="0"/>
        <v>0</v>
      </c>
      <c r="Z62" s="41" t="e">
        <f t="shared" si="1"/>
        <v>#DIV/0!</v>
      </c>
      <c r="AB62" s="41">
        <v>1.4597109543553599</v>
      </c>
      <c r="AC62" s="41">
        <v>1.4597109543553599</v>
      </c>
      <c r="AD62" s="41">
        <v>1.4597109543553599</v>
      </c>
      <c r="AE62" s="41">
        <v>1.4597109543553599</v>
      </c>
      <c r="AF62" s="41">
        <v>1.4597109543553599</v>
      </c>
      <c r="AG62" s="41">
        <v>-0.46833412578066802</v>
      </c>
    </row>
    <row r="63" spans="1:33" ht="15" customHeight="1" x14ac:dyDescent="0.25">
      <c r="A63" s="46">
        <v>61</v>
      </c>
      <c r="B63" s="43">
        <v>0.25080427551831203</v>
      </c>
      <c r="C63" s="44">
        <v>12</v>
      </c>
      <c r="D63" s="45">
        <v>0.37664824212973602</v>
      </c>
      <c r="E63" s="45">
        <v>0.474192699435601</v>
      </c>
      <c r="F63" s="45">
        <v>-0.75439203419575596</v>
      </c>
      <c r="G63" s="45">
        <v>-9.6448907369579701E-2</v>
      </c>
      <c r="H63" s="45">
        <v>-0.97303955460996605</v>
      </c>
      <c r="I63" s="45">
        <v>0.28551044239906698</v>
      </c>
      <c r="J63" s="45">
        <v>0.68752911221090596</v>
      </c>
      <c r="K63" s="45">
        <v>1.7313545837193201</v>
      </c>
      <c r="L63" s="45">
        <v>-0.20097971536975401</v>
      </c>
      <c r="M63" s="45">
        <v>-0.90093739113662097</v>
      </c>
      <c r="N63" s="45">
        <v>-0.62943747721295096</v>
      </c>
      <c r="O63" s="45">
        <v>-0.75034444252865196</v>
      </c>
      <c r="P63" s="41">
        <f>--INDEX(Segmentation!$J$2:$J$251,MATCH(Utilities!$A63,Segmentation!$A$2:$A$251,0))</f>
        <v>1</v>
      </c>
      <c r="T63" s="41">
        <f t="array" ref="T63">MAX(IF($D$1:$N$1=COLUMN()-COLUMN($P:$P),$D63:$N63))-MIN(IF($D$1:$N$1=COLUMN()-COLUMN($P:$P),$D63:$N63))</f>
        <v>0</v>
      </c>
      <c r="U63" s="41">
        <f t="array" ref="U63">MAX(IF($D$1:$N$1=COLUMN()-COLUMN($P:$P),$D63:$N63))-MIN(IF($D$1:$N$1=COLUMN()-COLUMN($P:$P),$D63:$N63))</f>
        <v>0</v>
      </c>
      <c r="V63" s="41">
        <f t="array" ref="V63">MAX(IF($D$1:$N$1=COLUMN()-COLUMN($P:$P),$D63:$N63))-MIN(IF($D$1:$N$1=COLUMN()-COLUMN($P:$P),$D63:$N63))</f>
        <v>0</v>
      </c>
      <c r="X63" s="41">
        <f t="shared" si="0"/>
        <v>0</v>
      </c>
      <c r="Z63" s="41" t="e">
        <f t="shared" si="1"/>
        <v>#DIV/0!</v>
      </c>
      <c r="AB63" s="41">
        <v>1.13496327123909</v>
      </c>
      <c r="AC63" s="41">
        <v>1.13496327123909</v>
      </c>
      <c r="AD63" s="41">
        <v>1.13496327123909</v>
      </c>
      <c r="AE63" s="41">
        <v>1.13496327123909</v>
      </c>
      <c r="AF63" s="41">
        <v>1.13496327123909</v>
      </c>
      <c r="AG63" s="41">
        <v>-0.75034444252865196</v>
      </c>
    </row>
    <row r="64" spans="1:33" ht="15" customHeight="1" x14ac:dyDescent="0.25">
      <c r="A64" s="46">
        <v>62</v>
      </c>
      <c r="B64" s="43">
        <v>0.42022200944112098</v>
      </c>
      <c r="C64" s="44">
        <v>12</v>
      </c>
      <c r="D64" s="45">
        <v>2.0443076493255399</v>
      </c>
      <c r="E64" s="45">
        <v>0.83469584572227895</v>
      </c>
      <c r="F64" s="45">
        <v>-1.5339338786102701</v>
      </c>
      <c r="G64" s="45">
        <v>-1.3450696164375699</v>
      </c>
      <c r="H64" s="45">
        <v>-1.6301825196201001</v>
      </c>
      <c r="I64" s="45">
        <v>0.52495695591471003</v>
      </c>
      <c r="J64" s="45">
        <v>1.10522556370541</v>
      </c>
      <c r="K64" s="45">
        <v>1.66005024156916</v>
      </c>
      <c r="L64" s="45">
        <v>-0.13418140092685399</v>
      </c>
      <c r="M64" s="45">
        <v>-0.27320973304122198</v>
      </c>
      <c r="N64" s="45">
        <v>-1.25265910760109</v>
      </c>
      <c r="O64" s="45">
        <v>-0.51508155978461101</v>
      </c>
      <c r="P64" s="41">
        <f>--INDEX(Segmentation!$J$2:$J$251,MATCH(Utilities!$A64,Segmentation!$A$2:$A$251,0))</f>
        <v>1</v>
      </c>
      <c r="T64" s="41">
        <f t="array" ref="T64">MAX(IF($D$1:$N$1=COLUMN()-COLUMN($P:$P),$D64:$N64))-MIN(IF($D$1:$N$1=COLUMN()-COLUMN($P:$P),$D64:$N64))</f>
        <v>0</v>
      </c>
      <c r="U64" s="41">
        <f t="array" ref="U64">MAX(IF($D$1:$N$1=COLUMN()-COLUMN($P:$P),$D64:$N64))-MIN(IF($D$1:$N$1=COLUMN()-COLUMN($P:$P),$D64:$N64))</f>
        <v>0</v>
      </c>
      <c r="V64" s="41">
        <f t="array" ref="V64">MAX(IF($D$1:$N$1=COLUMN()-COLUMN($P:$P),$D64:$N64))-MIN(IF($D$1:$N$1=COLUMN()-COLUMN($P:$P),$D64:$N64))</f>
        <v>0</v>
      </c>
      <c r="X64" s="41">
        <f t="shared" si="0"/>
        <v>0</v>
      </c>
      <c r="Z64" s="41" t="e">
        <f t="shared" si="1"/>
        <v>#DIV/0!</v>
      </c>
      <c r="AB64" s="41">
        <v>2.0741753712745998</v>
      </c>
      <c r="AC64" s="41">
        <v>2.0741753712745998</v>
      </c>
      <c r="AD64" s="41">
        <v>2.0741753712745998</v>
      </c>
      <c r="AE64" s="41">
        <v>2.0741753712745998</v>
      </c>
      <c r="AF64" s="41">
        <v>2.0741753712745998</v>
      </c>
      <c r="AG64" s="41">
        <v>-0.51508155978461101</v>
      </c>
    </row>
    <row r="65" spans="1:33" ht="15" customHeight="1" x14ac:dyDescent="0.25">
      <c r="A65" s="46">
        <v>63</v>
      </c>
      <c r="B65" s="43">
        <v>0.31338800292491298</v>
      </c>
      <c r="C65" s="44">
        <v>12</v>
      </c>
      <c r="D65" s="45">
        <v>1.3185905148355901</v>
      </c>
      <c r="E65" s="45">
        <v>1.41805601781762</v>
      </c>
      <c r="F65" s="45">
        <v>-0.71502180682719996</v>
      </c>
      <c r="G65" s="45">
        <v>-2.0216247258259901</v>
      </c>
      <c r="H65" s="45">
        <v>-1.3617383546476201</v>
      </c>
      <c r="I65" s="45">
        <v>0.20047593641209199</v>
      </c>
      <c r="J65" s="45">
        <v>1.16126241823552</v>
      </c>
      <c r="K65" s="45">
        <v>0.59458158990941301</v>
      </c>
      <c r="L65" s="45">
        <v>-0.66504965314881803</v>
      </c>
      <c r="M65" s="45">
        <v>0.469023579898522</v>
      </c>
      <c r="N65" s="45">
        <v>-0.39855551665910999</v>
      </c>
      <c r="O65" s="45">
        <v>-0.54614999312033496</v>
      </c>
      <c r="P65" s="41">
        <f>--INDEX(Segmentation!$J$2:$J$251,MATCH(Utilities!$A65,Segmentation!$A$2:$A$251,0))</f>
        <v>1</v>
      </c>
      <c r="T65" s="41">
        <f t="array" ref="T65">MAX(IF($D$1:$N$1=COLUMN()-COLUMN($P:$P),$D65:$N65))-MIN(IF($D$1:$N$1=COLUMN()-COLUMN($P:$P),$D65:$N65))</f>
        <v>0</v>
      </c>
      <c r="U65" s="41">
        <f t="array" ref="U65">MAX(IF($D$1:$N$1=COLUMN()-COLUMN($P:$P),$D65:$N65))-MIN(IF($D$1:$N$1=COLUMN()-COLUMN($P:$P),$D65:$N65))</f>
        <v>0</v>
      </c>
      <c r="V65" s="41">
        <f t="array" ref="V65">MAX(IF($D$1:$N$1=COLUMN()-COLUMN($P:$P),$D65:$N65))-MIN(IF($D$1:$N$1=COLUMN()-COLUMN($P:$P),$D65:$N65))</f>
        <v>0</v>
      </c>
      <c r="X65" s="41">
        <f t="shared" si="0"/>
        <v>0</v>
      </c>
      <c r="Z65" s="41" t="e">
        <f t="shared" si="1"/>
        <v>#DIV/0!</v>
      </c>
      <c r="AB65" s="41">
        <v>0.55143375009738305</v>
      </c>
      <c r="AC65" s="41">
        <v>0.55143375009738305</v>
      </c>
      <c r="AD65" s="41">
        <v>0.55143375009738305</v>
      </c>
      <c r="AE65" s="41">
        <v>0.55143375009738305</v>
      </c>
      <c r="AF65" s="41">
        <v>0.55143375009738305</v>
      </c>
      <c r="AG65" s="41">
        <v>-0.54614999312033496</v>
      </c>
    </row>
    <row r="66" spans="1:33" ht="15" customHeight="1" x14ac:dyDescent="0.25">
      <c r="A66" s="46">
        <v>64</v>
      </c>
      <c r="B66" s="43">
        <v>0.49120143173310399</v>
      </c>
      <c r="C66" s="44">
        <v>12</v>
      </c>
      <c r="D66" s="45">
        <v>1.2086009599463901</v>
      </c>
      <c r="E66" s="45">
        <v>-1.48636062696393</v>
      </c>
      <c r="F66" s="45">
        <v>0.97812040378176601</v>
      </c>
      <c r="G66" s="45">
        <v>-0.70036073676422494</v>
      </c>
      <c r="H66" s="45">
        <v>-1.9109343932073</v>
      </c>
      <c r="I66" s="45">
        <v>0.361789076344949</v>
      </c>
      <c r="J66" s="45">
        <v>1.5491453168624001</v>
      </c>
      <c r="K66" s="45">
        <v>1.08392871125061</v>
      </c>
      <c r="L66" s="45">
        <v>-0.47171173068834399</v>
      </c>
      <c r="M66" s="45">
        <v>3.0175560667753398E-2</v>
      </c>
      <c r="N66" s="45">
        <v>-0.642392541230007</v>
      </c>
      <c r="O66" s="45">
        <v>-0.82017819396189695</v>
      </c>
      <c r="P66" s="41">
        <f>--INDEX(Segmentation!$J$2:$J$251,MATCH(Utilities!$A66,Segmentation!$A$2:$A$251,0))</f>
        <v>1</v>
      </c>
      <c r="T66" s="41">
        <f t="array" ref="T66">MAX(IF($D$1:$N$1=COLUMN()-COLUMN($P:$P),$D66:$N66))-MIN(IF($D$1:$N$1=COLUMN()-COLUMN($P:$P),$D66:$N66))</f>
        <v>0</v>
      </c>
      <c r="U66" s="41">
        <f t="array" ref="U66">MAX(IF($D$1:$N$1=COLUMN()-COLUMN($P:$P),$D66:$N66))-MIN(IF($D$1:$N$1=COLUMN()-COLUMN($P:$P),$D66:$N66))</f>
        <v>0</v>
      </c>
      <c r="V66" s="41">
        <f t="array" ref="V66">MAX(IF($D$1:$N$1=COLUMN()-COLUMN($P:$P),$D66:$N66))-MIN(IF($D$1:$N$1=COLUMN()-COLUMN($P:$P),$D66:$N66))</f>
        <v>0</v>
      </c>
      <c r="X66" s="41">
        <f t="shared" si="0"/>
        <v>0</v>
      </c>
      <c r="Z66" s="41" t="e">
        <f t="shared" si="1"/>
        <v>#DIV/0!</v>
      </c>
      <c r="AB66" s="41">
        <v>0.38159527798970005</v>
      </c>
      <c r="AC66" s="41">
        <v>0.38159527798970005</v>
      </c>
      <c r="AD66" s="41">
        <v>0.38159527798970005</v>
      </c>
      <c r="AE66" s="41">
        <v>0.38159527798970005</v>
      </c>
      <c r="AF66" s="41">
        <v>0.38159527798970005</v>
      </c>
      <c r="AG66" s="41">
        <v>-0.82017819396189695</v>
      </c>
    </row>
    <row r="67" spans="1:33" ht="15" customHeight="1" x14ac:dyDescent="0.25">
      <c r="A67" s="46">
        <v>65</v>
      </c>
      <c r="B67" s="43">
        <v>0.47089768147284899</v>
      </c>
      <c r="C67" s="44">
        <v>12</v>
      </c>
      <c r="D67" s="45">
        <v>0.77986763006798399</v>
      </c>
      <c r="E67" s="45">
        <v>1.05505714402895</v>
      </c>
      <c r="F67" s="45">
        <v>-0.980596821356714</v>
      </c>
      <c r="G67" s="45">
        <v>-0.854327952740212</v>
      </c>
      <c r="H67" s="45">
        <v>-0.94068632024612597</v>
      </c>
      <c r="I67" s="45">
        <v>-6.4976107289552207E-2</v>
      </c>
      <c r="J67" s="45">
        <v>1.00566242753566</v>
      </c>
      <c r="K67" s="45">
        <v>2.3377982794382501</v>
      </c>
      <c r="L67" s="45">
        <v>-1.14650889046525E-2</v>
      </c>
      <c r="M67" s="45">
        <v>-0.71686116026555402</v>
      </c>
      <c r="N67" s="45">
        <v>-1.6094720302680501</v>
      </c>
      <c r="O67" s="45">
        <v>-0.99170495860454699</v>
      </c>
      <c r="P67" s="41">
        <f>--INDEX(Segmentation!$J$2:$J$251,MATCH(Utilities!$A67,Segmentation!$A$2:$A$251,0))</f>
        <v>1</v>
      </c>
      <c r="T67" s="41">
        <f t="array" ref="T67">MAX(IF($D$1:$N$1=COLUMN()-COLUMN($P:$P),$D67:$N67))-MIN(IF($D$1:$N$1=COLUMN()-COLUMN($P:$P),$D67:$N67))</f>
        <v>0</v>
      </c>
      <c r="U67" s="41">
        <f t="array" ref="U67">MAX(IF($D$1:$N$1=COLUMN()-COLUMN($P:$P),$D67:$N67))-MIN(IF($D$1:$N$1=COLUMN()-COLUMN($P:$P),$D67:$N67))</f>
        <v>0</v>
      </c>
      <c r="V67" s="41">
        <f t="array" ref="V67">MAX(IF($D$1:$N$1=COLUMN()-COLUMN($P:$P),$D67:$N67))-MIN(IF($D$1:$N$1=COLUMN()-COLUMN($P:$P),$D67:$N67))</f>
        <v>0</v>
      </c>
      <c r="X67" s="41">
        <f t="shared" si="0"/>
        <v>0</v>
      </c>
      <c r="Z67" s="41" t="e">
        <f t="shared" si="1"/>
        <v>#DIV/0!</v>
      </c>
      <c r="AB67" s="41">
        <v>2.176979589260108</v>
      </c>
      <c r="AC67" s="41">
        <v>2.176979589260108</v>
      </c>
      <c r="AD67" s="41">
        <v>2.176979589260108</v>
      </c>
      <c r="AE67" s="41">
        <v>2.176979589260108</v>
      </c>
      <c r="AF67" s="41">
        <v>2.176979589260108</v>
      </c>
      <c r="AG67" s="41">
        <v>-0.99170495860454699</v>
      </c>
    </row>
    <row r="68" spans="1:33" ht="15" customHeight="1" x14ac:dyDescent="0.25">
      <c r="A68" s="46">
        <v>66</v>
      </c>
      <c r="B68" s="43">
        <v>0.60997539925761501</v>
      </c>
      <c r="C68" s="44">
        <v>12</v>
      </c>
      <c r="D68" s="45">
        <v>0.34646150197306402</v>
      </c>
      <c r="E68" s="45">
        <v>1.83785594467421</v>
      </c>
      <c r="F68" s="45">
        <v>-0.45511450813775001</v>
      </c>
      <c r="G68" s="45">
        <v>-1.72920293850953</v>
      </c>
      <c r="H68" s="45">
        <v>-1.5963989727462</v>
      </c>
      <c r="I68" s="45">
        <v>-0.28511888583921802</v>
      </c>
      <c r="J68" s="45">
        <v>1.88151785858542</v>
      </c>
      <c r="K68" s="45">
        <v>2.41756801780476</v>
      </c>
      <c r="L68" s="45">
        <v>-0.41429063784588599</v>
      </c>
      <c r="M68" s="45">
        <v>-0.37756538257829297</v>
      </c>
      <c r="N68" s="45">
        <v>-1.6257119973805401</v>
      </c>
      <c r="O68" s="45">
        <v>2.00604587029071E-2</v>
      </c>
      <c r="P68" s="41">
        <f>--INDEX(Segmentation!$J$2:$J$251,MATCH(Utilities!$A68,Segmentation!$A$2:$A$251,0))</f>
        <v>1</v>
      </c>
      <c r="T68" s="41">
        <f t="array" ref="T68">MAX(IF($D$1:$N$1=COLUMN()-COLUMN($P:$P),$D68:$N68))-MIN(IF($D$1:$N$1=COLUMN()-COLUMN($P:$P),$D68:$N68))</f>
        <v>0</v>
      </c>
      <c r="U68" s="41">
        <f t="array" ref="U68">MAX(IF($D$1:$N$1=COLUMN()-COLUMN($P:$P),$D68:$N68))-MIN(IF($D$1:$N$1=COLUMN()-COLUMN($P:$P),$D68:$N68))</f>
        <v>0</v>
      </c>
      <c r="V68" s="41">
        <f t="array" ref="V68">MAX(IF($D$1:$N$1=COLUMN()-COLUMN($P:$P),$D68:$N68))-MIN(IF($D$1:$N$1=COLUMN()-COLUMN($P:$P),$D68:$N68))</f>
        <v>0</v>
      </c>
      <c r="X68" s="41">
        <f t="shared" ref="X68:X131" si="2">SUM(T68:V68)</f>
        <v>0</v>
      </c>
      <c r="Z68" s="41" t="e">
        <f t="shared" si="1"/>
        <v>#DIV/0!</v>
      </c>
      <c r="AB68" s="41">
        <v>1.1676305470316239</v>
      </c>
      <c r="AC68" s="41">
        <v>1.1676305470316239</v>
      </c>
      <c r="AD68" s="41">
        <v>1.1676305470316239</v>
      </c>
      <c r="AE68" s="41">
        <v>1.1676305470316239</v>
      </c>
      <c r="AF68" s="41">
        <v>1.1676305470316239</v>
      </c>
      <c r="AG68" s="41">
        <v>2.00604587029071E-2</v>
      </c>
    </row>
    <row r="69" spans="1:33" ht="15" customHeight="1" x14ac:dyDescent="0.25">
      <c r="A69" s="46">
        <v>67</v>
      </c>
      <c r="B69" s="43">
        <v>0.63311142324414804</v>
      </c>
      <c r="C69" s="44">
        <v>12</v>
      </c>
      <c r="D69" s="45">
        <v>2.1104836428619298</v>
      </c>
      <c r="E69" s="45">
        <v>0.184562692232345</v>
      </c>
      <c r="F69" s="45">
        <v>-1.2234745314597799</v>
      </c>
      <c r="G69" s="45">
        <v>-1.0715718036345201</v>
      </c>
      <c r="H69" s="45">
        <v>-2.1028347288107301</v>
      </c>
      <c r="I69" s="45">
        <v>0.68004784445030797</v>
      </c>
      <c r="J69" s="45">
        <v>1.4227868843604099</v>
      </c>
      <c r="K69" s="45">
        <v>1.3527025619318001</v>
      </c>
      <c r="L69" s="45">
        <v>0.16068322190940501</v>
      </c>
      <c r="M69" s="45">
        <v>-1.3093103515604001</v>
      </c>
      <c r="N69" s="45">
        <v>-0.20407543228077901</v>
      </c>
      <c r="O69" s="45">
        <v>-1.13582077948942</v>
      </c>
      <c r="P69" s="41">
        <f>--INDEX(Segmentation!$J$2:$J$251,MATCH(Utilities!$A69,Segmentation!$A$2:$A$251,0))</f>
        <v>1</v>
      </c>
      <c r="T69" s="41">
        <f t="array" ref="T69">MAX(IF($D$1:$N$1=COLUMN()-COLUMN($P:$P),$D69:$N69))-MIN(IF($D$1:$N$1=COLUMN()-COLUMN($P:$P),$D69:$N69))</f>
        <v>0</v>
      </c>
      <c r="U69" s="41">
        <f t="array" ref="U69">MAX(IF($D$1:$N$1=COLUMN()-COLUMN($P:$P),$D69:$N69))-MIN(IF($D$1:$N$1=COLUMN()-COLUMN($P:$P),$D69:$N69))</f>
        <v>0</v>
      </c>
      <c r="V69" s="41">
        <f t="array" ref="V69">MAX(IF($D$1:$N$1=COLUMN()-COLUMN($P:$P),$D69:$N69))-MIN(IF($D$1:$N$1=COLUMN()-COLUMN($P:$P),$D69:$N69))</f>
        <v>0</v>
      </c>
      <c r="X69" s="41">
        <f t="shared" si="2"/>
        <v>0</v>
      </c>
      <c r="Z69" s="41" t="e">
        <f t="shared" ref="Z69:Z132" si="3">100/X69</f>
        <v>#DIV/0!</v>
      </c>
      <c r="AB69" s="41">
        <v>1.3603514759829998</v>
      </c>
      <c r="AC69" s="41">
        <v>1.3603514759829998</v>
      </c>
      <c r="AD69" s="41">
        <v>1.3603514759829998</v>
      </c>
      <c r="AE69" s="41">
        <v>1.3603514759829998</v>
      </c>
      <c r="AF69" s="41">
        <v>1.3603514759829998</v>
      </c>
      <c r="AG69" s="41">
        <v>-1.13582077948942</v>
      </c>
    </row>
    <row r="70" spans="1:33" ht="15" customHeight="1" x14ac:dyDescent="0.25">
      <c r="A70" s="46">
        <v>68</v>
      </c>
      <c r="B70" s="43">
        <v>0.61791722698917695</v>
      </c>
      <c r="C70" s="44">
        <v>12</v>
      </c>
      <c r="D70" s="45">
        <v>0.84477573239936898</v>
      </c>
      <c r="E70" s="45">
        <v>1.7136143724298001</v>
      </c>
      <c r="F70" s="45">
        <v>-0.75576571908055301</v>
      </c>
      <c r="G70" s="45">
        <v>-1.8026243857486099</v>
      </c>
      <c r="H70" s="45">
        <v>-1.9450580765009899</v>
      </c>
      <c r="I70" s="45">
        <v>0.24397219987541499</v>
      </c>
      <c r="J70" s="45">
        <v>1.7010858766255801</v>
      </c>
      <c r="K70" s="45">
        <v>1.9859169560629899</v>
      </c>
      <c r="L70" s="45">
        <v>0.13791825632736601</v>
      </c>
      <c r="M70" s="45">
        <v>-0.78522837220331199</v>
      </c>
      <c r="N70" s="45">
        <v>-1.3386068401870399</v>
      </c>
      <c r="O70" s="45">
        <v>-0.84934864534342003</v>
      </c>
      <c r="P70" s="41">
        <f>--INDEX(Segmentation!$J$2:$J$251,MATCH(Utilities!$A70,Segmentation!$A$2:$A$251,0))</f>
        <v>1</v>
      </c>
      <c r="T70" s="41">
        <f t="array" ref="T70">MAX(IF($D$1:$N$1=COLUMN()-COLUMN($P:$P),$D70:$N70))-MIN(IF($D$1:$N$1=COLUMN()-COLUMN($P:$P),$D70:$N70))</f>
        <v>0</v>
      </c>
      <c r="U70" s="41">
        <f t="array" ref="U70">MAX(IF($D$1:$N$1=COLUMN()-COLUMN($P:$P),$D70:$N70))-MIN(IF($D$1:$N$1=COLUMN()-COLUMN($P:$P),$D70:$N70))</f>
        <v>0</v>
      </c>
      <c r="V70" s="41">
        <f t="array" ref="V70">MAX(IF($D$1:$N$1=COLUMN()-COLUMN($P:$P),$D70:$N70))-MIN(IF($D$1:$N$1=COLUMN()-COLUMN($P:$P),$D70:$N70))</f>
        <v>0</v>
      </c>
      <c r="X70" s="41">
        <f t="shared" si="2"/>
        <v>0</v>
      </c>
      <c r="Z70" s="41" t="e">
        <f t="shared" si="3"/>
        <v>#DIV/0!</v>
      </c>
      <c r="AB70" s="41">
        <v>0.88563461196136894</v>
      </c>
      <c r="AC70" s="41">
        <v>0.88563461196136894</v>
      </c>
      <c r="AD70" s="41">
        <v>0.88563461196136894</v>
      </c>
      <c r="AE70" s="41">
        <v>0.88563461196136894</v>
      </c>
      <c r="AF70" s="41">
        <v>0.88563461196136894</v>
      </c>
      <c r="AG70" s="41">
        <v>-0.84934864534342003</v>
      </c>
    </row>
    <row r="71" spans="1:33" ht="15" customHeight="1" x14ac:dyDescent="0.25">
      <c r="A71" s="46">
        <v>69</v>
      </c>
      <c r="B71" s="43">
        <v>0.454401176823022</v>
      </c>
      <c r="C71" s="44">
        <v>12</v>
      </c>
      <c r="D71" s="45">
        <v>1.97356291806729</v>
      </c>
      <c r="E71" s="45">
        <v>0.91398910055232796</v>
      </c>
      <c r="F71" s="45">
        <v>-1.7246448763892499</v>
      </c>
      <c r="G71" s="45">
        <v>-1.1629071422303801</v>
      </c>
      <c r="H71" s="45">
        <v>-1.9818569707024301</v>
      </c>
      <c r="I71" s="45">
        <v>0.75222258923946095</v>
      </c>
      <c r="J71" s="45">
        <v>1.22963438146294</v>
      </c>
      <c r="K71" s="45">
        <v>0.66235424644368901</v>
      </c>
      <c r="L71" s="45">
        <v>-0.161166598690894</v>
      </c>
      <c r="M71" s="45">
        <v>-0.66086958078480496</v>
      </c>
      <c r="N71" s="45">
        <v>0.15968193303199901</v>
      </c>
      <c r="O71" s="45">
        <v>-0.79755902535996803</v>
      </c>
      <c r="P71" s="41">
        <f>--INDEX(Segmentation!$J$2:$J$251,MATCH(Utilities!$A71,Segmentation!$A$2:$A$251,0))</f>
        <v>1</v>
      </c>
      <c r="T71" s="41">
        <f t="array" ref="T71">MAX(IF($D$1:$N$1=COLUMN()-COLUMN($P:$P),$D71:$N71))-MIN(IF($D$1:$N$1=COLUMN()-COLUMN($P:$P),$D71:$N71))</f>
        <v>0</v>
      </c>
      <c r="U71" s="41">
        <f t="array" ref="U71">MAX(IF($D$1:$N$1=COLUMN()-COLUMN($P:$P),$D71:$N71))-MIN(IF($D$1:$N$1=COLUMN()-COLUMN($P:$P),$D71:$N71))</f>
        <v>0</v>
      </c>
      <c r="V71" s="41">
        <f t="array" ref="V71">MAX(IF($D$1:$N$1=COLUMN()-COLUMN($P:$P),$D71:$N71))-MIN(IF($D$1:$N$1=COLUMN()-COLUMN($P:$P),$D71:$N71))</f>
        <v>0</v>
      </c>
      <c r="X71" s="41">
        <f t="shared" si="2"/>
        <v>0</v>
      </c>
      <c r="Z71" s="41" t="e">
        <f t="shared" si="3"/>
        <v>#DIV/0!</v>
      </c>
      <c r="AB71" s="41">
        <v>0.65406019380854896</v>
      </c>
      <c r="AC71" s="41">
        <v>0.65406019380854896</v>
      </c>
      <c r="AD71" s="41">
        <v>0.65406019380854896</v>
      </c>
      <c r="AE71" s="41">
        <v>0.65406019380854896</v>
      </c>
      <c r="AF71" s="41">
        <v>0.65406019380854896</v>
      </c>
      <c r="AG71" s="41">
        <v>-0.79755902535996803</v>
      </c>
    </row>
    <row r="72" spans="1:33" ht="15" customHeight="1" x14ac:dyDescent="0.25">
      <c r="A72" s="46">
        <v>70</v>
      </c>
      <c r="B72" s="43">
        <v>0.66821293005711002</v>
      </c>
      <c r="C72" s="44">
        <v>12</v>
      </c>
      <c r="D72" s="45">
        <v>2.2763499166010801</v>
      </c>
      <c r="E72" s="45">
        <v>1.8027189824297201</v>
      </c>
      <c r="F72" s="45">
        <v>-2.0462555727316198</v>
      </c>
      <c r="G72" s="45">
        <v>-2.0328133262991699</v>
      </c>
      <c r="H72" s="45">
        <v>-1.22718592197875</v>
      </c>
      <c r="I72" s="45">
        <v>-9.2060661364272406E-2</v>
      </c>
      <c r="J72" s="45">
        <v>1.31924658334303</v>
      </c>
      <c r="K72" s="45">
        <v>1.3023577936686299</v>
      </c>
      <c r="L72" s="45">
        <v>-5.0242533808695901E-2</v>
      </c>
      <c r="M72" s="45">
        <v>-0.37430730323617301</v>
      </c>
      <c r="N72" s="45">
        <v>-0.87780795662376199</v>
      </c>
      <c r="O72" s="45">
        <v>-0.86300900929385604</v>
      </c>
      <c r="P72" s="41">
        <f>--INDEX(Segmentation!$J$2:$J$251,MATCH(Utilities!$A72,Segmentation!$A$2:$A$251,0))</f>
        <v>1</v>
      </c>
      <c r="T72" s="41">
        <f t="array" ref="T72">MAX(IF($D$1:$N$1=COLUMN()-COLUMN($P:$P),$D72:$N72))-MIN(IF($D$1:$N$1=COLUMN()-COLUMN($P:$P),$D72:$N72))</f>
        <v>0</v>
      </c>
      <c r="U72" s="41">
        <f t="array" ref="U72">MAX(IF($D$1:$N$1=COLUMN()-COLUMN($P:$P),$D72:$N72))-MIN(IF($D$1:$N$1=COLUMN()-COLUMN($P:$P),$D72:$N72))</f>
        <v>0</v>
      </c>
      <c r="V72" s="41">
        <f t="array" ref="V72">MAX(IF($D$1:$N$1=COLUMN()-COLUMN($P:$P),$D72:$N72))-MIN(IF($D$1:$N$1=COLUMN()-COLUMN($P:$P),$D72:$N72))</f>
        <v>0</v>
      </c>
      <c r="X72" s="41">
        <f t="shared" si="2"/>
        <v>0</v>
      </c>
      <c r="Z72" s="41" t="e">
        <f t="shared" si="3"/>
        <v>#DIV/0!</v>
      </c>
      <c r="AB72" s="41">
        <v>2.35152178829096</v>
      </c>
      <c r="AC72" s="41">
        <v>2.35152178829096</v>
      </c>
      <c r="AD72" s="41">
        <v>2.35152178829096</v>
      </c>
      <c r="AE72" s="41">
        <v>2.35152178829096</v>
      </c>
      <c r="AF72" s="41">
        <v>2.35152178829096</v>
      </c>
      <c r="AG72" s="41">
        <v>-0.86300900929385604</v>
      </c>
    </row>
    <row r="73" spans="1:33" ht="15" customHeight="1" x14ac:dyDescent="0.25">
      <c r="A73" s="46">
        <v>71</v>
      </c>
      <c r="B73" s="43">
        <v>0.37226627836884801</v>
      </c>
      <c r="C73" s="44">
        <v>12</v>
      </c>
      <c r="D73" s="45">
        <v>1.08145767785418</v>
      </c>
      <c r="E73" s="45">
        <v>0.82156974956864104</v>
      </c>
      <c r="F73" s="45">
        <v>-1.39767758283123</v>
      </c>
      <c r="G73" s="45">
        <v>-0.50534984459157695</v>
      </c>
      <c r="H73" s="45">
        <v>-1.14525072310888</v>
      </c>
      <c r="I73" s="45">
        <v>0.65301860149011703</v>
      </c>
      <c r="J73" s="45">
        <v>0.49223212161877899</v>
      </c>
      <c r="K73" s="45">
        <v>2.07338049527928</v>
      </c>
      <c r="L73" s="45">
        <v>-0.47947738819772501</v>
      </c>
      <c r="M73" s="45">
        <v>-0.98499908525006297</v>
      </c>
      <c r="N73" s="45">
        <v>-0.60890402183149595</v>
      </c>
      <c r="O73" s="45">
        <v>-0.66591265205540795</v>
      </c>
      <c r="P73" s="41">
        <f>--INDEX(Segmentation!$J$2:$J$251,MATCH(Utilities!$A73,Segmentation!$A$2:$A$251,0))</f>
        <v>1</v>
      </c>
      <c r="T73" s="41">
        <f t="array" ref="T73">MAX(IF($D$1:$N$1=COLUMN()-COLUMN($P:$P),$D73:$N73))-MIN(IF($D$1:$N$1=COLUMN()-COLUMN($P:$P),$D73:$N73))</f>
        <v>0</v>
      </c>
      <c r="U73" s="41">
        <f t="array" ref="U73">MAX(IF($D$1:$N$1=COLUMN()-COLUMN($P:$P),$D73:$N73))-MIN(IF($D$1:$N$1=COLUMN()-COLUMN($P:$P),$D73:$N73))</f>
        <v>0</v>
      </c>
      <c r="V73" s="41">
        <f t="array" ref="V73">MAX(IF($D$1:$N$1=COLUMN()-COLUMN($P:$P),$D73:$N73))-MIN(IF($D$1:$N$1=COLUMN()-COLUMN($P:$P),$D73:$N73))</f>
        <v>0</v>
      </c>
      <c r="X73" s="41">
        <f t="shared" si="2"/>
        <v>0</v>
      </c>
      <c r="Z73" s="41" t="e">
        <f t="shared" si="3"/>
        <v>#DIV/0!</v>
      </c>
      <c r="AB73" s="41">
        <v>2.0095874500245801</v>
      </c>
      <c r="AC73" s="41">
        <v>2.0095874500245801</v>
      </c>
      <c r="AD73" s="41">
        <v>2.0095874500245801</v>
      </c>
      <c r="AE73" s="41">
        <v>2.0095874500245801</v>
      </c>
      <c r="AF73" s="41">
        <v>2.0095874500245801</v>
      </c>
      <c r="AG73" s="41">
        <v>-0.66591265205540795</v>
      </c>
    </row>
    <row r="74" spans="1:33" ht="15" customHeight="1" x14ac:dyDescent="0.25">
      <c r="A74" s="46">
        <v>72</v>
      </c>
      <c r="B74" s="43">
        <v>0.64964589999913303</v>
      </c>
      <c r="C74" s="44">
        <v>12</v>
      </c>
      <c r="D74" s="45">
        <v>1.57013190667603</v>
      </c>
      <c r="E74" s="45">
        <v>0.33462808436934</v>
      </c>
      <c r="F74" s="45">
        <v>-0.78737565706143198</v>
      </c>
      <c r="G74" s="45">
        <v>-1.11738433398391</v>
      </c>
      <c r="H74" s="45">
        <v>-2.0046483550109202</v>
      </c>
      <c r="I74" s="45">
        <v>0.695599921383105</v>
      </c>
      <c r="J74" s="45">
        <v>1.3090484336278001</v>
      </c>
      <c r="K74" s="45">
        <v>1.97103978489454</v>
      </c>
      <c r="L74" s="45">
        <v>0.40491061024601399</v>
      </c>
      <c r="M74" s="45">
        <v>-1.2905198792639301</v>
      </c>
      <c r="N74" s="45">
        <v>-1.08543051587663</v>
      </c>
      <c r="O74" s="45">
        <v>-1.0262989610640401</v>
      </c>
      <c r="P74" s="41">
        <f>--INDEX(Segmentation!$J$2:$J$251,MATCH(Utilities!$A74,Segmentation!$A$2:$A$251,0))</f>
        <v>1</v>
      </c>
      <c r="T74" s="41">
        <f t="array" ref="T74">MAX(IF($D$1:$N$1=COLUMN()-COLUMN($P:$P),$D74:$N74))-MIN(IF($D$1:$N$1=COLUMN()-COLUMN($P:$P),$D74:$N74))</f>
        <v>0</v>
      </c>
      <c r="U74" s="41">
        <f t="array" ref="U74">MAX(IF($D$1:$N$1=COLUMN()-COLUMN($P:$P),$D74:$N74))-MIN(IF($D$1:$N$1=COLUMN()-COLUMN($P:$P),$D74:$N74))</f>
        <v>0</v>
      </c>
      <c r="V74" s="41">
        <f t="array" ref="V74">MAX(IF($D$1:$N$1=COLUMN()-COLUMN($P:$P),$D74:$N74))-MIN(IF($D$1:$N$1=COLUMN()-COLUMN($P:$P),$D74:$N74))</f>
        <v>0</v>
      </c>
      <c r="X74" s="41">
        <f t="shared" si="2"/>
        <v>0</v>
      </c>
      <c r="Z74" s="41" t="e">
        <f t="shared" si="3"/>
        <v>#DIV/0!</v>
      </c>
      <c r="AB74" s="41">
        <v>1.5365233365596498</v>
      </c>
      <c r="AC74" s="41">
        <v>1.5365233365596498</v>
      </c>
      <c r="AD74" s="41">
        <v>1.5365233365596498</v>
      </c>
      <c r="AE74" s="41">
        <v>1.5365233365596498</v>
      </c>
      <c r="AF74" s="41">
        <v>1.5365233365596498</v>
      </c>
      <c r="AG74" s="41">
        <v>-1.0262989610640401</v>
      </c>
    </row>
    <row r="75" spans="1:33" ht="15" customHeight="1" x14ac:dyDescent="0.25">
      <c r="A75" s="46">
        <v>73</v>
      </c>
      <c r="B75" s="43">
        <v>0.53057125454258602</v>
      </c>
      <c r="C75" s="44">
        <v>12</v>
      </c>
      <c r="D75" s="45">
        <v>1.88844548185617</v>
      </c>
      <c r="E75" s="45">
        <v>1.0241310090792699</v>
      </c>
      <c r="F75" s="45">
        <v>-1.5453051751748399</v>
      </c>
      <c r="G75" s="45">
        <v>-1.36727131576061</v>
      </c>
      <c r="H75" s="45">
        <v>-2.3070856822270001</v>
      </c>
      <c r="I75" s="45">
        <v>0.52721584891117002</v>
      </c>
      <c r="J75" s="45">
        <v>1.77986983331584</v>
      </c>
      <c r="K75" s="45">
        <v>0.91304602400940205</v>
      </c>
      <c r="L75" s="45">
        <v>-0.63797187998229998</v>
      </c>
      <c r="M75" s="45">
        <v>-0.24351241739190599</v>
      </c>
      <c r="N75" s="45">
        <v>-3.1561726635187498E-2</v>
      </c>
      <c r="O75" s="45">
        <v>-0.73964872717470698</v>
      </c>
      <c r="P75" s="41">
        <f>--INDEX(Segmentation!$J$2:$J$251,MATCH(Utilities!$A75,Segmentation!$A$2:$A$251,0))</f>
        <v>1</v>
      </c>
      <c r="T75" s="41">
        <f t="array" ref="T75">MAX(IF($D$1:$N$1=COLUMN()-COLUMN($P:$P),$D75:$N75))-MIN(IF($D$1:$N$1=COLUMN()-COLUMN($P:$P),$D75:$N75))</f>
        <v>0</v>
      </c>
      <c r="U75" s="41">
        <f t="array" ref="U75">MAX(IF($D$1:$N$1=COLUMN()-COLUMN($P:$P),$D75:$N75))-MIN(IF($D$1:$N$1=COLUMN()-COLUMN($P:$P),$D75:$N75))</f>
        <v>0</v>
      </c>
      <c r="V75" s="41">
        <f t="array" ref="V75">MAX(IF($D$1:$N$1=COLUMN()-COLUMN($P:$P),$D75:$N75))-MIN(IF($D$1:$N$1=COLUMN()-COLUMN($P:$P),$D75:$N75))</f>
        <v>0</v>
      </c>
      <c r="X75" s="41">
        <f t="shared" si="2"/>
        <v>0</v>
      </c>
      <c r="Z75" s="41" t="e">
        <f t="shared" si="3"/>
        <v>#DIV/0!</v>
      </c>
      <c r="AB75" s="41">
        <v>0.494405823638572</v>
      </c>
      <c r="AC75" s="41">
        <v>0.494405823638572</v>
      </c>
      <c r="AD75" s="41">
        <v>0.494405823638572</v>
      </c>
      <c r="AE75" s="41">
        <v>0.494405823638572</v>
      </c>
      <c r="AF75" s="41">
        <v>0.494405823638572</v>
      </c>
      <c r="AG75" s="41">
        <v>-0.73964872717470698</v>
      </c>
    </row>
    <row r="76" spans="1:33" ht="15" customHeight="1" x14ac:dyDescent="0.25">
      <c r="A76" s="46">
        <v>74</v>
      </c>
      <c r="B76" s="43">
        <v>0.51697298537357195</v>
      </c>
      <c r="C76" s="44">
        <v>12</v>
      </c>
      <c r="D76" s="45">
        <v>0.78502958871329398</v>
      </c>
      <c r="E76" s="45">
        <v>-0.21428607978789899</v>
      </c>
      <c r="F76" s="45">
        <v>0.23482401649927601</v>
      </c>
      <c r="G76" s="45">
        <v>-0.80556752542466603</v>
      </c>
      <c r="H76" s="45">
        <v>-2.0013463760602099</v>
      </c>
      <c r="I76" s="45">
        <v>0.51599959327688205</v>
      </c>
      <c r="J76" s="45">
        <v>1.48534678278331</v>
      </c>
      <c r="K76" s="45">
        <v>2.24250217954937</v>
      </c>
      <c r="L76" s="45">
        <v>2.0411587569949999E-2</v>
      </c>
      <c r="M76" s="45">
        <v>-0.62622057046017798</v>
      </c>
      <c r="N76" s="45">
        <v>-1.6366931966591201</v>
      </c>
      <c r="O76" s="45">
        <v>-0.92488558751031102</v>
      </c>
      <c r="P76" s="41">
        <f>--INDEX(Segmentation!$J$2:$J$251,MATCH(Utilities!$A76,Segmentation!$A$2:$A$251,0))</f>
        <v>1</v>
      </c>
      <c r="T76" s="41">
        <f t="array" ref="T76">MAX(IF($D$1:$N$1=COLUMN()-COLUMN($P:$P),$D76:$N76))-MIN(IF($D$1:$N$1=COLUMN()-COLUMN($P:$P),$D76:$N76))</f>
        <v>0</v>
      </c>
      <c r="U76" s="41">
        <f t="array" ref="U76">MAX(IF($D$1:$N$1=COLUMN()-COLUMN($P:$P),$D76:$N76))-MIN(IF($D$1:$N$1=COLUMN()-COLUMN($P:$P),$D76:$N76))</f>
        <v>0</v>
      </c>
      <c r="V76" s="41">
        <f t="array" ref="V76">MAX(IF($D$1:$N$1=COLUMN()-COLUMN($P:$P),$D76:$N76))-MIN(IF($D$1:$N$1=COLUMN()-COLUMN($P:$P),$D76:$N76))</f>
        <v>0</v>
      </c>
      <c r="X76" s="41">
        <f t="shared" si="2"/>
        <v>0</v>
      </c>
      <c r="Z76" s="41" t="e">
        <f t="shared" si="3"/>
        <v>#DIV/0!</v>
      </c>
      <c r="AB76" s="41">
        <v>1.026185392202454</v>
      </c>
      <c r="AC76" s="41">
        <v>1.026185392202454</v>
      </c>
      <c r="AD76" s="41">
        <v>1.026185392202454</v>
      </c>
      <c r="AE76" s="41">
        <v>1.026185392202454</v>
      </c>
      <c r="AF76" s="41">
        <v>1.026185392202454</v>
      </c>
      <c r="AG76" s="41">
        <v>-0.92488558751031102</v>
      </c>
    </row>
    <row r="77" spans="1:33" ht="15" customHeight="1" x14ac:dyDescent="0.25">
      <c r="A77" s="46">
        <v>75</v>
      </c>
      <c r="B77" s="43">
        <v>0.378003377714559</v>
      </c>
      <c r="C77" s="44">
        <v>12</v>
      </c>
      <c r="D77" s="45">
        <v>1.1862245967068701</v>
      </c>
      <c r="E77" s="45">
        <v>1.54391238560679</v>
      </c>
      <c r="F77" s="45">
        <v>-1.3399812261975299</v>
      </c>
      <c r="G77" s="45">
        <v>-1.3901557561161799</v>
      </c>
      <c r="H77" s="45">
        <v>-1.9935311128523401</v>
      </c>
      <c r="I77" s="45">
        <v>0.77014749524936699</v>
      </c>
      <c r="J77" s="45">
        <v>1.22338361760296</v>
      </c>
      <c r="K77" s="45">
        <v>1.1186765598358299</v>
      </c>
      <c r="L77" s="45">
        <v>-0.185122184426424</v>
      </c>
      <c r="M77" s="45">
        <v>-0.251314624279877</v>
      </c>
      <c r="N77" s="45">
        <v>-0.68223975112954205</v>
      </c>
      <c r="O77" s="45">
        <v>-0.77962127995331298</v>
      </c>
      <c r="P77" s="41">
        <f>--INDEX(Segmentation!$J$2:$J$251,MATCH(Utilities!$A77,Segmentation!$A$2:$A$251,0))</f>
        <v>1</v>
      </c>
      <c r="T77" s="41">
        <f t="array" ref="T77">MAX(IF($D$1:$N$1=COLUMN()-COLUMN($P:$P),$D77:$N77))-MIN(IF($D$1:$N$1=COLUMN()-COLUMN($P:$P),$D77:$N77))</f>
        <v>0</v>
      </c>
      <c r="U77" s="41">
        <f t="array" ref="U77">MAX(IF($D$1:$N$1=COLUMN()-COLUMN($P:$P),$D77:$N77))-MIN(IF($D$1:$N$1=COLUMN()-COLUMN($P:$P),$D77:$N77))</f>
        <v>0</v>
      </c>
      <c r="V77" s="41">
        <f t="array" ref="V77">MAX(IF($D$1:$N$1=COLUMN()-COLUMN($P:$P),$D77:$N77))-MIN(IF($D$1:$N$1=COLUMN()-COLUMN($P:$P),$D77:$N77))</f>
        <v>0</v>
      </c>
      <c r="X77" s="41">
        <f t="shared" si="2"/>
        <v>0</v>
      </c>
      <c r="Z77" s="41" t="e">
        <f t="shared" si="3"/>
        <v>#DIV/0!</v>
      </c>
      <c r="AB77" s="41">
        <v>0.31137004369035992</v>
      </c>
      <c r="AC77" s="41">
        <v>0.31137004369035992</v>
      </c>
      <c r="AD77" s="41">
        <v>0.31137004369035992</v>
      </c>
      <c r="AE77" s="41">
        <v>0.31137004369035992</v>
      </c>
      <c r="AF77" s="41">
        <v>0.31137004369035992</v>
      </c>
      <c r="AG77" s="41">
        <v>-0.77962127995331298</v>
      </c>
    </row>
    <row r="78" spans="1:33" ht="15" customHeight="1" x14ac:dyDescent="0.25">
      <c r="A78" s="46">
        <v>76</v>
      </c>
      <c r="B78" s="43">
        <v>0.62019295587498002</v>
      </c>
      <c r="C78" s="44">
        <v>12</v>
      </c>
      <c r="D78" s="45">
        <v>1.6169863477005799</v>
      </c>
      <c r="E78" s="45">
        <v>1.4766618376334699</v>
      </c>
      <c r="F78" s="45">
        <v>-1.0592784712064101</v>
      </c>
      <c r="G78" s="45">
        <v>-2.0343697141276298</v>
      </c>
      <c r="H78" s="45">
        <v>-1.8668472544839501</v>
      </c>
      <c r="I78" s="45">
        <v>0.25862405127955501</v>
      </c>
      <c r="J78" s="45">
        <v>1.6082232032043899</v>
      </c>
      <c r="K78" s="45">
        <v>1.58118094728166</v>
      </c>
      <c r="L78" s="45">
        <v>-0.43205031979193498</v>
      </c>
      <c r="M78" s="45">
        <v>-5.0958885457570997E-2</v>
      </c>
      <c r="N78" s="45">
        <v>-1.09817174203215</v>
      </c>
      <c r="O78" s="45">
        <v>-0.64783121618851403</v>
      </c>
      <c r="P78" s="41">
        <f>--INDEX(Segmentation!$J$2:$J$251,MATCH(Utilities!$A78,Segmentation!$A$2:$A$251,0))</f>
        <v>1</v>
      </c>
      <c r="T78" s="41">
        <f t="array" ref="T78">MAX(IF($D$1:$N$1=COLUMN()-COLUMN($P:$P),$D78:$N78))-MIN(IF($D$1:$N$1=COLUMN()-COLUMN($P:$P),$D78:$N78))</f>
        <v>0</v>
      </c>
      <c r="U78" s="41">
        <f t="array" ref="U78">MAX(IF($D$1:$N$1=COLUMN()-COLUMN($P:$P),$D78:$N78))-MIN(IF($D$1:$N$1=COLUMN()-COLUMN($P:$P),$D78:$N78))</f>
        <v>0</v>
      </c>
      <c r="V78" s="41">
        <f t="array" ref="V78">MAX(IF($D$1:$N$1=COLUMN()-COLUMN($P:$P),$D78:$N78))-MIN(IF($D$1:$N$1=COLUMN()-COLUMN($P:$P),$D78:$N78))</f>
        <v>0</v>
      </c>
      <c r="X78" s="41">
        <f t="shared" si="2"/>
        <v>0</v>
      </c>
      <c r="Z78" s="41" t="e">
        <f t="shared" si="3"/>
        <v>#DIV/0!</v>
      </c>
      <c r="AB78" s="41">
        <v>1.3313200404982899</v>
      </c>
      <c r="AC78" s="41">
        <v>1.3313200404982899</v>
      </c>
      <c r="AD78" s="41">
        <v>1.3313200404982899</v>
      </c>
      <c r="AE78" s="41">
        <v>1.3313200404982899</v>
      </c>
      <c r="AF78" s="41">
        <v>1.3313200404982899</v>
      </c>
      <c r="AG78" s="41">
        <v>-0.64783121618851403</v>
      </c>
    </row>
    <row r="79" spans="1:33" ht="15" customHeight="1" x14ac:dyDescent="0.25">
      <c r="A79" s="46">
        <v>77</v>
      </c>
      <c r="B79" s="43">
        <v>0.46042883991692801</v>
      </c>
      <c r="C79" s="44">
        <v>12</v>
      </c>
      <c r="D79" s="45">
        <v>0.89858329914802504</v>
      </c>
      <c r="E79" s="45">
        <v>4.9586667244209501E-2</v>
      </c>
      <c r="F79" s="45">
        <v>-0.68347016042104203</v>
      </c>
      <c r="G79" s="45">
        <v>-0.26469980597119103</v>
      </c>
      <c r="H79" s="45">
        <v>-1.92038280992446</v>
      </c>
      <c r="I79" s="45">
        <v>0.66430121644431595</v>
      </c>
      <c r="J79" s="45">
        <v>1.2560815934801499</v>
      </c>
      <c r="K79" s="45">
        <v>1.95960188135695</v>
      </c>
      <c r="L79" s="45">
        <v>-0.24652638236744101</v>
      </c>
      <c r="M79" s="45">
        <v>-0.35482932505215498</v>
      </c>
      <c r="N79" s="45">
        <v>-1.3582461739373599</v>
      </c>
      <c r="O79" s="45">
        <v>-1.2792153611058099</v>
      </c>
      <c r="P79" s="41">
        <f>--INDEX(Segmentation!$J$2:$J$251,MATCH(Utilities!$A79,Segmentation!$A$2:$A$251,0))</f>
        <v>1</v>
      </c>
      <c r="T79" s="41">
        <f t="array" ref="T79">MAX(IF($D$1:$N$1=COLUMN()-COLUMN($P:$P),$D79:$N79))-MIN(IF($D$1:$N$1=COLUMN()-COLUMN($P:$P),$D79:$N79))</f>
        <v>0</v>
      </c>
      <c r="U79" s="41">
        <f t="array" ref="U79">MAX(IF($D$1:$N$1=COLUMN()-COLUMN($P:$P),$D79:$N79))-MIN(IF($D$1:$N$1=COLUMN()-COLUMN($P:$P),$D79:$N79))</f>
        <v>0</v>
      </c>
      <c r="V79" s="41">
        <f t="array" ref="V79">MAX(IF($D$1:$N$1=COLUMN()-COLUMN($P:$P),$D79:$N79))-MIN(IF($D$1:$N$1=COLUMN()-COLUMN($P:$P),$D79:$N79))</f>
        <v>0</v>
      </c>
      <c r="X79" s="41">
        <f t="shared" si="2"/>
        <v>0</v>
      </c>
      <c r="Z79" s="41" t="e">
        <f t="shared" si="3"/>
        <v>#DIV/0!</v>
      </c>
      <c r="AB79" s="41">
        <v>0.93780237058051497</v>
      </c>
      <c r="AC79" s="41">
        <v>0.93780237058051497</v>
      </c>
      <c r="AD79" s="41">
        <v>0.93780237058051497</v>
      </c>
      <c r="AE79" s="41">
        <v>0.93780237058051497</v>
      </c>
      <c r="AF79" s="41">
        <v>0.93780237058051497</v>
      </c>
      <c r="AG79" s="41">
        <v>-1.2792153611058099</v>
      </c>
    </row>
    <row r="80" spans="1:33" ht="15" customHeight="1" x14ac:dyDescent="0.25">
      <c r="A80" s="46">
        <v>78</v>
      </c>
      <c r="B80" s="43">
        <v>0.69501885184759005</v>
      </c>
      <c r="C80" s="44">
        <v>12</v>
      </c>
      <c r="D80" s="45">
        <v>1.5529965147743601</v>
      </c>
      <c r="E80" s="45">
        <v>2.0811370591762199</v>
      </c>
      <c r="F80" s="45">
        <v>-1.81602199609795</v>
      </c>
      <c r="G80" s="45">
        <v>-1.81811157785261</v>
      </c>
      <c r="H80" s="45">
        <v>-2.2820202319649101</v>
      </c>
      <c r="I80" s="45">
        <v>0.63518388355215805</v>
      </c>
      <c r="J80" s="45">
        <v>1.6468363484127799</v>
      </c>
      <c r="K80" s="45">
        <v>1.16873767033283</v>
      </c>
      <c r="L80" s="45">
        <v>-0.47003532232159601</v>
      </c>
      <c r="M80" s="45">
        <v>-0.46877916677824599</v>
      </c>
      <c r="N80" s="45">
        <v>-0.229923181232977</v>
      </c>
      <c r="O80" s="45">
        <v>-0.38302814905507399</v>
      </c>
      <c r="P80" s="41">
        <f>--INDEX(Segmentation!$J$2:$J$251,MATCH(Utilities!$A80,Segmentation!$A$2:$A$251,0))</f>
        <v>1</v>
      </c>
      <c r="T80" s="41">
        <f t="array" ref="T80">MAX(IF($D$1:$N$1=COLUMN()-COLUMN($P:$P),$D80:$N80))-MIN(IF($D$1:$N$1=COLUMN()-COLUMN($P:$P),$D80:$N80))</f>
        <v>0</v>
      </c>
      <c r="U80" s="41">
        <f t="array" ref="U80">MAX(IF($D$1:$N$1=COLUMN()-COLUMN($P:$P),$D80:$N80))-MIN(IF($D$1:$N$1=COLUMN()-COLUMN($P:$P),$D80:$N80))</f>
        <v>0</v>
      </c>
      <c r="V80" s="41">
        <f t="array" ref="V80">MAX(IF($D$1:$N$1=COLUMN()-COLUMN($P:$P),$D80:$N80))-MIN(IF($D$1:$N$1=COLUMN()-COLUMN($P:$P),$D80:$N80))</f>
        <v>0</v>
      </c>
      <c r="X80" s="41">
        <f t="shared" si="2"/>
        <v>0</v>
      </c>
      <c r="Z80" s="41" t="e">
        <f t="shared" si="3"/>
        <v>#DIV/0!</v>
      </c>
      <c r="AB80" s="41">
        <v>0.43971395314228001</v>
      </c>
      <c r="AC80" s="41">
        <v>0.43971395314228001</v>
      </c>
      <c r="AD80" s="41">
        <v>0.43971395314228001</v>
      </c>
      <c r="AE80" s="41">
        <v>0.43971395314228001</v>
      </c>
      <c r="AF80" s="41">
        <v>0.43971395314228001</v>
      </c>
      <c r="AG80" s="41">
        <v>-0.38302814905507399</v>
      </c>
    </row>
    <row r="81" spans="1:33" ht="15" customHeight="1" x14ac:dyDescent="0.25">
      <c r="A81" s="46">
        <v>79</v>
      </c>
      <c r="B81" s="43">
        <v>0.44736925337431999</v>
      </c>
      <c r="C81" s="44">
        <v>12</v>
      </c>
      <c r="D81" s="45">
        <v>0.82962136821911003</v>
      </c>
      <c r="E81" s="45">
        <v>0.87750955490806704</v>
      </c>
      <c r="F81" s="45">
        <v>-1.14511144646559</v>
      </c>
      <c r="G81" s="45">
        <v>-0.56201947666159402</v>
      </c>
      <c r="H81" s="45">
        <v>-2.0539358751577499</v>
      </c>
      <c r="I81" s="45">
        <v>0.242367943033722</v>
      </c>
      <c r="J81" s="45">
        <v>1.8115679321239999</v>
      </c>
      <c r="K81" s="45">
        <v>2.11897306960328</v>
      </c>
      <c r="L81" s="45">
        <v>-0.12028369320775301</v>
      </c>
      <c r="M81" s="45">
        <v>-0.75990228886182598</v>
      </c>
      <c r="N81" s="45">
        <v>-1.2387870875337099</v>
      </c>
      <c r="O81" s="45">
        <v>-7.4310460327232999E-2</v>
      </c>
      <c r="P81" s="41">
        <f>--INDEX(Segmentation!$J$2:$J$251,MATCH(Utilities!$A81,Segmentation!$A$2:$A$251,0))</f>
        <v>1</v>
      </c>
      <c r="T81" s="41">
        <f t="array" ref="T81">MAX(IF($D$1:$N$1=COLUMN()-COLUMN($P:$P),$D81:$N81))-MIN(IF($D$1:$N$1=COLUMN()-COLUMN($P:$P),$D81:$N81))</f>
        <v>0</v>
      </c>
      <c r="U81" s="41">
        <f t="array" ref="U81">MAX(IF($D$1:$N$1=COLUMN()-COLUMN($P:$P),$D81:$N81))-MIN(IF($D$1:$N$1=COLUMN()-COLUMN($P:$P),$D81:$N81))</f>
        <v>0</v>
      </c>
      <c r="V81" s="41">
        <f t="array" ref="V81">MAX(IF($D$1:$N$1=COLUMN()-COLUMN($P:$P),$D81:$N81))-MIN(IF($D$1:$N$1=COLUMN()-COLUMN($P:$P),$D81:$N81))</f>
        <v>0</v>
      </c>
      <c r="X81" s="41">
        <f t="shared" si="2"/>
        <v>0</v>
      </c>
      <c r="Z81" s="41" t="e">
        <f t="shared" si="3"/>
        <v>#DIV/0!</v>
      </c>
      <c r="AB81" s="41">
        <v>0.89465856266464017</v>
      </c>
      <c r="AC81" s="41">
        <v>0.89465856266464017</v>
      </c>
      <c r="AD81" s="41">
        <v>0.89465856266464017</v>
      </c>
      <c r="AE81" s="41">
        <v>0.89465856266464017</v>
      </c>
      <c r="AF81" s="41">
        <v>0.89465856266464017</v>
      </c>
      <c r="AG81" s="41">
        <v>-7.4310460327232999E-2</v>
      </c>
    </row>
    <row r="82" spans="1:33" ht="15" customHeight="1" x14ac:dyDescent="0.25">
      <c r="A82" s="46">
        <v>80</v>
      </c>
      <c r="B82" s="43">
        <v>0.368150935173225</v>
      </c>
      <c r="C82" s="44">
        <v>12</v>
      </c>
      <c r="D82" s="45">
        <v>1.9388748866576599</v>
      </c>
      <c r="E82" s="45">
        <v>0.28577625402266099</v>
      </c>
      <c r="F82" s="45">
        <v>-1.2522287991712699</v>
      </c>
      <c r="G82" s="45">
        <v>-0.97242234150906004</v>
      </c>
      <c r="H82" s="45">
        <v>-1.6874730986731901</v>
      </c>
      <c r="I82" s="45">
        <v>-5.6521678117239897E-2</v>
      </c>
      <c r="J82" s="45">
        <v>1.74399477679041</v>
      </c>
      <c r="K82" s="45">
        <v>0.95635685020508998</v>
      </c>
      <c r="L82" s="45">
        <v>-0.48156100284229097</v>
      </c>
      <c r="M82" s="45">
        <v>-0.115053042627854</v>
      </c>
      <c r="N82" s="45">
        <v>-0.35974280473493397</v>
      </c>
      <c r="O82" s="45">
        <v>-0.61531882435285501</v>
      </c>
      <c r="P82" s="41">
        <f>--INDEX(Segmentation!$J$2:$J$251,MATCH(Utilities!$A82,Segmentation!$A$2:$A$251,0))</f>
        <v>1</v>
      </c>
      <c r="T82" s="41">
        <f t="array" ref="T82">MAX(IF($D$1:$N$1=COLUMN()-COLUMN($P:$P),$D82:$N82))-MIN(IF($D$1:$N$1=COLUMN()-COLUMN($P:$P),$D82:$N82))</f>
        <v>0</v>
      </c>
      <c r="U82" s="41">
        <f t="array" ref="U82">MAX(IF($D$1:$N$1=COLUMN()-COLUMN($P:$P),$D82:$N82))-MIN(IF($D$1:$N$1=COLUMN()-COLUMN($P:$P),$D82:$N82))</f>
        <v>0</v>
      </c>
      <c r="V82" s="41">
        <f t="array" ref="V82">MAX(IF($D$1:$N$1=COLUMN()-COLUMN($P:$P),$D82:$N82))-MIN(IF($D$1:$N$1=COLUMN()-COLUMN($P:$P),$D82:$N82))</f>
        <v>0</v>
      </c>
      <c r="X82" s="41">
        <f t="shared" si="2"/>
        <v>0</v>
      </c>
      <c r="Z82" s="41" t="e">
        <f t="shared" si="3"/>
        <v>#DIV/0!</v>
      </c>
      <c r="AB82" s="41">
        <v>1.20775863818956</v>
      </c>
      <c r="AC82" s="41">
        <v>1.20775863818956</v>
      </c>
      <c r="AD82" s="41">
        <v>1.20775863818956</v>
      </c>
      <c r="AE82" s="41">
        <v>1.20775863818956</v>
      </c>
      <c r="AF82" s="41">
        <v>1.20775863818956</v>
      </c>
      <c r="AG82" s="41">
        <v>-0.61531882435285501</v>
      </c>
    </row>
    <row r="83" spans="1:33" ht="15" customHeight="1" x14ac:dyDescent="0.25">
      <c r="A83" s="46">
        <v>81</v>
      </c>
      <c r="B83" s="43">
        <v>0.36815187235993502</v>
      </c>
      <c r="C83" s="44">
        <v>12</v>
      </c>
      <c r="D83" s="45">
        <v>8.9128553977291997E-2</v>
      </c>
      <c r="E83" s="45">
        <v>1.50760255861124</v>
      </c>
      <c r="F83" s="45">
        <v>-1.19064999857987</v>
      </c>
      <c r="G83" s="45">
        <v>-0.40608111400866298</v>
      </c>
      <c r="H83" s="45">
        <v>-1.3295829811486299</v>
      </c>
      <c r="I83" s="45">
        <v>0.41549651520209202</v>
      </c>
      <c r="J83" s="45">
        <v>0.91408646594653098</v>
      </c>
      <c r="K83" s="45">
        <v>2.1092955872636501</v>
      </c>
      <c r="L83" s="45">
        <v>0.33653040713948201</v>
      </c>
      <c r="M83" s="45">
        <v>-0.62091123424528705</v>
      </c>
      <c r="N83" s="45">
        <v>-1.8249147601578299</v>
      </c>
      <c r="O83" s="45">
        <v>-0.82331015004822194</v>
      </c>
      <c r="P83" s="41">
        <f>--INDEX(Segmentation!$J$2:$J$251,MATCH(Utilities!$A83,Segmentation!$A$2:$A$251,0))</f>
        <v>1</v>
      </c>
      <c r="T83" s="41">
        <f t="array" ref="T83">MAX(IF($D$1:$N$1=COLUMN()-COLUMN($P:$P),$D83:$N83))-MIN(IF($D$1:$N$1=COLUMN()-COLUMN($P:$P),$D83:$N83))</f>
        <v>0</v>
      </c>
      <c r="U83" s="41">
        <f t="array" ref="U83">MAX(IF($D$1:$N$1=COLUMN()-COLUMN($P:$P),$D83:$N83))-MIN(IF($D$1:$N$1=COLUMN()-COLUMN($P:$P),$D83:$N83))</f>
        <v>0</v>
      </c>
      <c r="V83" s="41">
        <f t="array" ref="V83">MAX(IF($D$1:$N$1=COLUMN()-COLUMN($P:$P),$D83:$N83))-MIN(IF($D$1:$N$1=COLUMN()-COLUMN($P:$P),$D83:$N83))</f>
        <v>0</v>
      </c>
      <c r="X83" s="41">
        <f t="shared" si="2"/>
        <v>0</v>
      </c>
      <c r="Z83" s="41" t="e">
        <f t="shared" si="3"/>
        <v>#DIV/0!</v>
      </c>
      <c r="AB83" s="41">
        <v>0.86884116009231205</v>
      </c>
      <c r="AC83" s="41">
        <v>0.86884116009231205</v>
      </c>
      <c r="AD83" s="41">
        <v>0.86884116009231205</v>
      </c>
      <c r="AE83" s="41">
        <v>0.86884116009231205</v>
      </c>
      <c r="AF83" s="41">
        <v>0.86884116009231205</v>
      </c>
      <c r="AG83" s="41">
        <v>-0.82331015004822194</v>
      </c>
    </row>
    <row r="84" spans="1:33" ht="15" customHeight="1" x14ac:dyDescent="0.25">
      <c r="A84" s="46">
        <v>82</v>
      </c>
      <c r="B84" s="43">
        <v>0.36203998087295503</v>
      </c>
      <c r="C84" s="44">
        <v>12</v>
      </c>
      <c r="D84" s="45">
        <v>0.48354165068300098</v>
      </c>
      <c r="E84" s="45">
        <v>1.08559458522462</v>
      </c>
      <c r="F84" s="45">
        <v>-1.0713003634190199</v>
      </c>
      <c r="G84" s="45">
        <v>-0.497835872488613</v>
      </c>
      <c r="H84" s="45">
        <v>-1.73307608492832</v>
      </c>
      <c r="I84" s="45">
        <v>0.53987507816386204</v>
      </c>
      <c r="J84" s="45">
        <v>1.19320100676448</v>
      </c>
      <c r="K84" s="45">
        <v>1.8355216705325701</v>
      </c>
      <c r="L84" s="45">
        <v>-0.106202490838665</v>
      </c>
      <c r="M84" s="45">
        <v>-0.26742571606438797</v>
      </c>
      <c r="N84" s="45">
        <v>-1.46189346362952</v>
      </c>
      <c r="O84" s="45">
        <v>-0.85312269422502196</v>
      </c>
      <c r="P84" s="41">
        <f>--INDEX(Segmentation!$J$2:$J$251,MATCH(Utilities!$A84,Segmentation!$A$2:$A$251,0))</f>
        <v>1</v>
      </c>
      <c r="T84" s="41">
        <f t="array" ref="T84">MAX(IF($D$1:$N$1=COLUMN()-COLUMN($P:$P),$D84:$N84))-MIN(IF($D$1:$N$1=COLUMN()-COLUMN($P:$P),$D84:$N84))</f>
        <v>0</v>
      </c>
      <c r="U84" s="41">
        <f t="array" ref="U84">MAX(IF($D$1:$N$1=COLUMN()-COLUMN($P:$P),$D84:$N84))-MIN(IF($D$1:$N$1=COLUMN()-COLUMN($P:$P),$D84:$N84))</f>
        <v>0</v>
      </c>
      <c r="V84" s="41">
        <f t="array" ref="V84">MAX(IF($D$1:$N$1=COLUMN()-COLUMN($P:$P),$D84:$N84))-MIN(IF($D$1:$N$1=COLUMN()-COLUMN($P:$P),$D84:$N84))</f>
        <v>0</v>
      </c>
      <c r="X84" s="41">
        <f t="shared" si="2"/>
        <v>0</v>
      </c>
      <c r="Z84" s="41" t="e">
        <f t="shared" si="3"/>
        <v>#DIV/0!</v>
      </c>
      <c r="AB84" s="41">
        <v>0.58598723628725113</v>
      </c>
      <c r="AC84" s="41">
        <v>0.58598723628725113</v>
      </c>
      <c r="AD84" s="41">
        <v>0.58598723628725113</v>
      </c>
      <c r="AE84" s="41">
        <v>0.58598723628725113</v>
      </c>
      <c r="AF84" s="41">
        <v>0.58598723628725113</v>
      </c>
      <c r="AG84" s="41">
        <v>-0.85312269422502196</v>
      </c>
    </row>
    <row r="85" spans="1:33" ht="15" customHeight="1" x14ac:dyDescent="0.25">
      <c r="A85" s="46">
        <v>83</v>
      </c>
      <c r="B85" s="43">
        <v>0.60358269790840902</v>
      </c>
      <c r="C85" s="44">
        <v>12</v>
      </c>
      <c r="D85" s="45">
        <v>0.45019543075694202</v>
      </c>
      <c r="E85" s="45">
        <v>2.0493379822382498</v>
      </c>
      <c r="F85" s="45">
        <v>-1.3032131748865099</v>
      </c>
      <c r="G85" s="45">
        <v>-1.1963202381086799</v>
      </c>
      <c r="H85" s="45">
        <v>-1.7119818536384299</v>
      </c>
      <c r="I85" s="45">
        <v>0.53719499660185299</v>
      </c>
      <c r="J85" s="45">
        <v>1.17478685703659</v>
      </c>
      <c r="K85" s="45">
        <v>2.19717362320573</v>
      </c>
      <c r="L85" s="45">
        <v>0.24810445739283399</v>
      </c>
      <c r="M85" s="45">
        <v>-0.39703789050352201</v>
      </c>
      <c r="N85" s="45">
        <v>-2.04824019009502</v>
      </c>
      <c r="O85" s="45">
        <v>-0.54088082565262496</v>
      </c>
      <c r="P85" s="41">
        <f>--INDEX(Segmentation!$J$2:$J$251,MATCH(Utilities!$A85,Segmentation!$A$2:$A$251,0))</f>
        <v>1</v>
      </c>
      <c r="T85" s="41">
        <f t="array" ref="T85">MAX(IF($D$1:$N$1=COLUMN()-COLUMN($P:$P),$D85:$N85))-MIN(IF($D$1:$N$1=COLUMN()-COLUMN($P:$P),$D85:$N85))</f>
        <v>0</v>
      </c>
      <c r="U85" s="41">
        <f t="array" ref="U85">MAX(IF($D$1:$N$1=COLUMN()-COLUMN($P:$P),$D85:$N85))-MIN(IF($D$1:$N$1=COLUMN()-COLUMN($P:$P),$D85:$N85))</f>
        <v>0</v>
      </c>
      <c r="V85" s="41">
        <f t="array" ref="V85">MAX(IF($D$1:$N$1=COLUMN()-COLUMN($P:$P),$D85:$N85))-MIN(IF($D$1:$N$1=COLUMN()-COLUMN($P:$P),$D85:$N85))</f>
        <v>0</v>
      </c>
      <c r="X85" s="41">
        <f t="shared" si="2"/>
        <v>0</v>
      </c>
      <c r="Z85" s="41" t="e">
        <f t="shared" si="3"/>
        <v>#DIV/0!</v>
      </c>
      <c r="AB85" s="41">
        <v>0.93538720032424205</v>
      </c>
      <c r="AC85" s="41">
        <v>0.93538720032424205</v>
      </c>
      <c r="AD85" s="41">
        <v>0.93538720032424205</v>
      </c>
      <c r="AE85" s="41">
        <v>0.93538720032424205</v>
      </c>
      <c r="AF85" s="41">
        <v>0.93538720032424205</v>
      </c>
      <c r="AG85" s="41">
        <v>-0.54088082565262496</v>
      </c>
    </row>
    <row r="86" spans="1:33" ht="15" customHeight="1" x14ac:dyDescent="0.25">
      <c r="A86" s="46">
        <v>84</v>
      </c>
      <c r="B86" s="43">
        <v>0.57129806161043395</v>
      </c>
      <c r="C86" s="44">
        <v>12</v>
      </c>
      <c r="D86" s="45">
        <v>1.6056740675661201</v>
      </c>
      <c r="E86" s="45">
        <v>1.3555174442226201</v>
      </c>
      <c r="F86" s="45">
        <v>-1.62147172963735</v>
      </c>
      <c r="G86" s="45">
        <v>-1.33971978215141</v>
      </c>
      <c r="H86" s="45">
        <v>-2.1450208088543898</v>
      </c>
      <c r="I86" s="45">
        <v>0.46889142823151803</v>
      </c>
      <c r="J86" s="45">
        <v>1.6761293806228501</v>
      </c>
      <c r="K86" s="45">
        <v>1.9026923165793901</v>
      </c>
      <c r="L86" s="45">
        <v>0.124494393322772</v>
      </c>
      <c r="M86" s="45">
        <v>-1.12395325534304</v>
      </c>
      <c r="N86" s="45">
        <v>-0.90323345455911297</v>
      </c>
      <c r="O86" s="45">
        <v>-0.65596582291288597</v>
      </c>
      <c r="P86" s="41">
        <f>--INDEX(Segmentation!$J$2:$J$251,MATCH(Utilities!$A86,Segmentation!$A$2:$A$251,0))</f>
        <v>1</v>
      </c>
      <c r="T86" s="41">
        <f t="array" ref="T86">MAX(IF($D$1:$N$1=COLUMN()-COLUMN($P:$P),$D86:$N86))-MIN(IF($D$1:$N$1=COLUMN()-COLUMN($P:$P),$D86:$N86))</f>
        <v>0</v>
      </c>
      <c r="U86" s="41">
        <f t="array" ref="U86">MAX(IF($D$1:$N$1=COLUMN()-COLUMN($P:$P),$D86:$N86))-MIN(IF($D$1:$N$1=COLUMN()-COLUMN($P:$P),$D86:$N86))</f>
        <v>0</v>
      </c>
      <c r="V86" s="41">
        <f t="array" ref="V86">MAX(IF($D$1:$N$1=COLUMN()-COLUMN($P:$P),$D86:$N86))-MIN(IF($D$1:$N$1=COLUMN()-COLUMN($P:$P),$D86:$N86))</f>
        <v>0</v>
      </c>
      <c r="X86" s="41">
        <f t="shared" si="2"/>
        <v>0</v>
      </c>
      <c r="Z86" s="41" t="e">
        <f t="shared" si="3"/>
        <v>#DIV/0!</v>
      </c>
      <c r="AB86" s="41">
        <v>1.3633455752911203</v>
      </c>
      <c r="AC86" s="41">
        <v>1.3633455752911203</v>
      </c>
      <c r="AD86" s="41">
        <v>1.3633455752911203</v>
      </c>
      <c r="AE86" s="41">
        <v>1.3633455752911203</v>
      </c>
      <c r="AF86" s="41">
        <v>1.3633455752911203</v>
      </c>
      <c r="AG86" s="41">
        <v>-0.65596582291288597</v>
      </c>
    </row>
    <row r="87" spans="1:33" ht="15" customHeight="1" x14ac:dyDescent="0.25">
      <c r="A87" s="46">
        <v>85</v>
      </c>
      <c r="B87" s="43">
        <v>0.60511030507281804</v>
      </c>
      <c r="C87" s="44">
        <v>12</v>
      </c>
      <c r="D87" s="45">
        <v>0.31089891633760602</v>
      </c>
      <c r="E87" s="45">
        <v>1.2406682684848001</v>
      </c>
      <c r="F87" s="45">
        <v>-0.54564808941713405</v>
      </c>
      <c r="G87" s="45">
        <v>-1.0059190954052599</v>
      </c>
      <c r="H87" s="45">
        <v>-2.01038215870767</v>
      </c>
      <c r="I87" s="45">
        <v>0.46575395036645201</v>
      </c>
      <c r="J87" s="45">
        <v>1.54462820834121</v>
      </c>
      <c r="K87" s="45">
        <v>2.68804623138558</v>
      </c>
      <c r="L87" s="45">
        <v>0.38765999022322201</v>
      </c>
      <c r="M87" s="45">
        <v>-0.87020060954792799</v>
      </c>
      <c r="N87" s="45">
        <v>-2.2055056120608998</v>
      </c>
      <c r="O87" s="45">
        <v>-0.27218503456719201</v>
      </c>
      <c r="P87" s="41">
        <f>--INDEX(Segmentation!$J$2:$J$251,MATCH(Utilities!$A87,Segmentation!$A$2:$A$251,0))</f>
        <v>1</v>
      </c>
      <c r="T87" s="41">
        <f t="array" ref="T87">MAX(IF($D$1:$N$1=COLUMN()-COLUMN($P:$P),$D87:$N87))-MIN(IF($D$1:$N$1=COLUMN()-COLUMN($P:$P),$D87:$N87))</f>
        <v>0</v>
      </c>
      <c r="U87" s="41">
        <f t="array" ref="U87">MAX(IF($D$1:$N$1=COLUMN()-COLUMN($P:$P),$D87:$N87))-MIN(IF($D$1:$N$1=COLUMN()-COLUMN($P:$P),$D87:$N87))</f>
        <v>0</v>
      </c>
      <c r="V87" s="41">
        <f t="array" ref="V87">MAX(IF($D$1:$N$1=COLUMN()-COLUMN($P:$P),$D87:$N87))-MIN(IF($D$1:$N$1=COLUMN()-COLUMN($P:$P),$D87:$N87))</f>
        <v>0</v>
      </c>
      <c r="X87" s="41">
        <f t="shared" si="2"/>
        <v>0</v>
      </c>
      <c r="Z87" s="41" t="e">
        <f t="shared" si="3"/>
        <v>#DIV/0!</v>
      </c>
      <c r="AB87" s="41">
        <v>0.98856298901551609</v>
      </c>
      <c r="AC87" s="41">
        <v>0.98856298901551609</v>
      </c>
      <c r="AD87" s="41">
        <v>0.98856298901551609</v>
      </c>
      <c r="AE87" s="41">
        <v>0.98856298901551609</v>
      </c>
      <c r="AF87" s="41">
        <v>0.98856298901551609</v>
      </c>
      <c r="AG87" s="41">
        <v>-0.27218503456719201</v>
      </c>
    </row>
    <row r="88" spans="1:33" ht="15" customHeight="1" x14ac:dyDescent="0.25">
      <c r="A88" s="46">
        <v>86</v>
      </c>
      <c r="B88" s="43">
        <v>0.67692572749475799</v>
      </c>
      <c r="C88" s="44">
        <v>12</v>
      </c>
      <c r="D88" s="45">
        <v>1.4537098456147799</v>
      </c>
      <c r="E88" s="45">
        <v>2.5489807756910201</v>
      </c>
      <c r="F88" s="45">
        <v>-1.9137013034555399</v>
      </c>
      <c r="G88" s="45">
        <v>-2.0889893178502401</v>
      </c>
      <c r="H88" s="45">
        <v>-1.4797790785218301</v>
      </c>
      <c r="I88" s="45">
        <v>2.2311025772979401E-2</v>
      </c>
      <c r="J88" s="45">
        <v>1.4574680527488399</v>
      </c>
      <c r="K88" s="45">
        <v>1.9677592886298101</v>
      </c>
      <c r="L88" s="45">
        <v>9.4380101752206694E-2</v>
      </c>
      <c r="M88" s="45">
        <v>-0.706618326676829</v>
      </c>
      <c r="N88" s="45">
        <v>-1.35552106370518</v>
      </c>
      <c r="O88" s="45">
        <v>-0.50722800723435602</v>
      </c>
      <c r="P88" s="41">
        <f>--INDEX(Segmentation!$J$2:$J$251,MATCH(Utilities!$A88,Segmentation!$A$2:$A$251,0))</f>
        <v>1</v>
      </c>
      <c r="T88" s="41">
        <f t="array" ref="T88">MAX(IF($D$1:$N$1=COLUMN()-COLUMN($P:$P),$D88:$N88))-MIN(IF($D$1:$N$1=COLUMN()-COLUMN($P:$P),$D88:$N88))</f>
        <v>0</v>
      </c>
      <c r="U88" s="41">
        <f t="array" ref="U88">MAX(IF($D$1:$N$1=COLUMN()-COLUMN($P:$P),$D88:$N88))-MIN(IF($D$1:$N$1=COLUMN()-COLUMN($P:$P),$D88:$N88))</f>
        <v>0</v>
      </c>
      <c r="V88" s="41">
        <f t="array" ref="V88">MAX(IF($D$1:$N$1=COLUMN()-COLUMN($P:$P),$D88:$N88))-MIN(IF($D$1:$N$1=COLUMN()-COLUMN($P:$P),$D88:$N88))</f>
        <v>0</v>
      </c>
      <c r="X88" s="41">
        <f t="shared" si="2"/>
        <v>0</v>
      </c>
      <c r="Z88" s="41" t="e">
        <f t="shared" si="3"/>
        <v>#DIV/0!</v>
      </c>
      <c r="AB88" s="41">
        <v>1.9416900557227599</v>
      </c>
      <c r="AC88" s="41">
        <v>1.9416900557227599</v>
      </c>
      <c r="AD88" s="41">
        <v>1.9416900557227599</v>
      </c>
      <c r="AE88" s="41">
        <v>1.9416900557227599</v>
      </c>
      <c r="AF88" s="41">
        <v>1.9416900557227599</v>
      </c>
      <c r="AG88" s="41">
        <v>-0.50722800723435602</v>
      </c>
    </row>
    <row r="89" spans="1:33" ht="15" customHeight="1" x14ac:dyDescent="0.25">
      <c r="A89" s="46">
        <v>87</v>
      </c>
      <c r="B89" s="43">
        <v>0.61335457203507804</v>
      </c>
      <c r="C89" s="44">
        <v>12</v>
      </c>
      <c r="D89" s="45">
        <v>0.189314096370018</v>
      </c>
      <c r="E89" s="45">
        <v>2.2467920933399701</v>
      </c>
      <c r="F89" s="45">
        <v>-0.95771374687122002</v>
      </c>
      <c r="G89" s="45">
        <v>-1.4783924428387401</v>
      </c>
      <c r="H89" s="45">
        <v>-2.0058962173258701</v>
      </c>
      <c r="I89" s="45">
        <v>0.168911726817639</v>
      </c>
      <c r="J89" s="45">
        <v>1.83698449050821</v>
      </c>
      <c r="K89" s="45">
        <v>2.0131339980318699</v>
      </c>
      <c r="L89" s="45">
        <v>-0.20017237719219799</v>
      </c>
      <c r="M89" s="45">
        <v>-0.51227243669154898</v>
      </c>
      <c r="N89" s="45">
        <v>-1.3006891841481201</v>
      </c>
      <c r="O89" s="45">
        <v>-0.51072945857199203</v>
      </c>
      <c r="P89" s="41">
        <f>--INDEX(Segmentation!$J$2:$J$251,MATCH(Utilities!$A89,Segmentation!$A$2:$A$251,0))</f>
        <v>1</v>
      </c>
      <c r="T89" s="41">
        <f t="array" ref="T89">MAX(IF($D$1:$N$1=COLUMN()-COLUMN($P:$P),$D89:$N89))-MIN(IF($D$1:$N$1=COLUMN()-COLUMN($P:$P),$D89:$N89))</f>
        <v>0</v>
      </c>
      <c r="U89" s="41">
        <f t="array" ref="U89">MAX(IF($D$1:$N$1=COLUMN()-COLUMN($P:$P),$D89:$N89))-MIN(IF($D$1:$N$1=COLUMN()-COLUMN($P:$P),$D89:$N89))</f>
        <v>0</v>
      </c>
      <c r="V89" s="41">
        <f t="array" ref="V89">MAX(IF($D$1:$N$1=COLUMN()-COLUMN($P:$P),$D89:$N89))-MIN(IF($D$1:$N$1=COLUMN()-COLUMN($P:$P),$D89:$N89))</f>
        <v>0</v>
      </c>
      <c r="X89" s="41">
        <f t="shared" si="2"/>
        <v>0</v>
      </c>
      <c r="Z89" s="41" t="e">
        <f t="shared" si="3"/>
        <v>#DIV/0!</v>
      </c>
      <c r="AB89" s="41">
        <v>0.19655187707601773</v>
      </c>
      <c r="AC89" s="41">
        <v>0.19655187707601773</v>
      </c>
      <c r="AD89" s="41">
        <v>0.19655187707601773</v>
      </c>
      <c r="AE89" s="41">
        <v>0.19655187707601773</v>
      </c>
      <c r="AF89" s="41">
        <v>0.19655187707601773</v>
      </c>
      <c r="AG89" s="41">
        <v>-0.51072945857199203</v>
      </c>
    </row>
    <row r="90" spans="1:33" ht="15" customHeight="1" x14ac:dyDescent="0.25">
      <c r="A90" s="46">
        <v>88</v>
      </c>
      <c r="B90" s="43">
        <v>0.42659992366066801</v>
      </c>
      <c r="C90" s="44">
        <v>12</v>
      </c>
      <c r="D90" s="45">
        <v>1.0777126987826799</v>
      </c>
      <c r="E90" s="45">
        <v>-0.29508367222577803</v>
      </c>
      <c r="F90" s="45">
        <v>-1.0723238026666899</v>
      </c>
      <c r="G90" s="45">
        <v>0.28969477610980698</v>
      </c>
      <c r="H90" s="45">
        <v>-1.6268997632136699</v>
      </c>
      <c r="I90" s="45">
        <v>0.83582084086277697</v>
      </c>
      <c r="J90" s="45">
        <v>0.79107892235090305</v>
      </c>
      <c r="K90" s="45">
        <v>1.81006737385099</v>
      </c>
      <c r="L90" s="45">
        <v>0.20572255474508699</v>
      </c>
      <c r="M90" s="45">
        <v>-1.2644966854933</v>
      </c>
      <c r="N90" s="45">
        <v>-0.75129324310277301</v>
      </c>
      <c r="O90" s="45">
        <v>-1.1097318159845699</v>
      </c>
      <c r="P90" s="41">
        <f>--INDEX(Segmentation!$J$2:$J$251,MATCH(Utilities!$A90,Segmentation!$A$2:$A$251,0))</f>
        <v>1</v>
      </c>
      <c r="T90" s="41">
        <f t="array" ref="T90">MAX(IF($D$1:$N$1=COLUMN()-COLUMN($P:$P),$D90:$N90))-MIN(IF($D$1:$N$1=COLUMN()-COLUMN($P:$P),$D90:$N90))</f>
        <v>0</v>
      </c>
      <c r="U90" s="41">
        <f t="array" ref="U90">MAX(IF($D$1:$N$1=COLUMN()-COLUMN($P:$P),$D90:$N90))-MIN(IF($D$1:$N$1=COLUMN()-COLUMN($P:$P),$D90:$N90))</f>
        <v>0</v>
      </c>
      <c r="V90" s="41">
        <f t="array" ref="V90">MAX(IF($D$1:$N$1=COLUMN()-COLUMN($P:$P),$D90:$N90))-MIN(IF($D$1:$N$1=COLUMN()-COLUMN($P:$P),$D90:$N90))</f>
        <v>0</v>
      </c>
      <c r="X90" s="41">
        <f t="shared" si="2"/>
        <v>0</v>
      </c>
      <c r="Z90" s="41" t="e">
        <f t="shared" si="3"/>
        <v>#DIV/0!</v>
      </c>
      <c r="AB90" s="41">
        <v>1.2608803094200001</v>
      </c>
      <c r="AC90" s="41">
        <v>1.2608803094200001</v>
      </c>
      <c r="AD90" s="41">
        <v>1.2608803094200001</v>
      </c>
      <c r="AE90" s="41">
        <v>1.2608803094200001</v>
      </c>
      <c r="AF90" s="41">
        <v>1.2608803094200001</v>
      </c>
      <c r="AG90" s="41">
        <v>-1.1097318159845699</v>
      </c>
    </row>
    <row r="91" spans="1:33" ht="15" customHeight="1" x14ac:dyDescent="0.25">
      <c r="A91" s="46">
        <v>89</v>
      </c>
      <c r="B91" s="43">
        <v>0.51167978473659603</v>
      </c>
      <c r="C91" s="44">
        <v>12</v>
      </c>
      <c r="D91" s="45">
        <v>0.34293895581159101</v>
      </c>
      <c r="E91" s="45">
        <v>2.78776450984572</v>
      </c>
      <c r="F91" s="45">
        <v>-1.10368013874965</v>
      </c>
      <c r="G91" s="45">
        <v>-2.02702332690769</v>
      </c>
      <c r="H91" s="45">
        <v>-1.10220604055423</v>
      </c>
      <c r="I91" s="45">
        <v>-0.26150064783820798</v>
      </c>
      <c r="J91" s="45">
        <v>1.36370668839245</v>
      </c>
      <c r="K91" s="45">
        <v>1.5124849289358799</v>
      </c>
      <c r="L91" s="45">
        <v>-0.24774008239127099</v>
      </c>
      <c r="M91" s="45">
        <v>-0.68290594290100404</v>
      </c>
      <c r="N91" s="45">
        <v>-0.58183890364360502</v>
      </c>
      <c r="O91" s="45">
        <v>-0.58022132042806696</v>
      </c>
      <c r="P91" s="41">
        <f>--INDEX(Segmentation!$J$2:$J$251,MATCH(Utilities!$A91,Segmentation!$A$2:$A$251,0))</f>
        <v>1</v>
      </c>
      <c r="T91" s="41">
        <f t="array" ref="T91">MAX(IF($D$1:$N$1=COLUMN()-COLUMN($P:$P),$D91:$N91))-MIN(IF($D$1:$N$1=COLUMN()-COLUMN($P:$P),$D91:$N91))</f>
        <v>0</v>
      </c>
      <c r="U91" s="41">
        <f t="array" ref="U91">MAX(IF($D$1:$N$1=COLUMN()-COLUMN($P:$P),$D91:$N91))-MIN(IF($D$1:$N$1=COLUMN()-COLUMN($P:$P),$D91:$N91))</f>
        <v>0</v>
      </c>
      <c r="V91" s="41">
        <f t="array" ref="V91">MAX(IF($D$1:$N$1=COLUMN()-COLUMN($P:$P),$D91:$N91))-MIN(IF($D$1:$N$1=COLUMN()-COLUMN($P:$P),$D91:$N91))</f>
        <v>0</v>
      </c>
      <c r="X91" s="41">
        <f t="shared" si="2"/>
        <v>0</v>
      </c>
      <c r="Z91" s="41" t="e">
        <f t="shared" si="3"/>
        <v>#DIV/0!</v>
      </c>
      <c r="AB91" s="41">
        <v>0.75321784419324089</v>
      </c>
      <c r="AC91" s="41">
        <v>0.75321784419324089</v>
      </c>
      <c r="AD91" s="41">
        <v>0.75321784419324089</v>
      </c>
      <c r="AE91" s="41">
        <v>0.75321784419324089</v>
      </c>
      <c r="AF91" s="41">
        <v>0.75321784419324089</v>
      </c>
      <c r="AG91" s="41">
        <v>-0.58022132042806696</v>
      </c>
    </row>
    <row r="92" spans="1:33" ht="15" customHeight="1" x14ac:dyDescent="0.25">
      <c r="A92" s="46">
        <v>90</v>
      </c>
      <c r="B92" s="43">
        <v>0.63148615799134999</v>
      </c>
      <c r="C92" s="44">
        <v>12</v>
      </c>
      <c r="D92" s="45">
        <v>0.71499990271873404</v>
      </c>
      <c r="E92" s="45">
        <v>1.4533681429993299</v>
      </c>
      <c r="F92" s="45">
        <v>-1.3799319609781</v>
      </c>
      <c r="G92" s="45">
        <v>-0.78843608473994298</v>
      </c>
      <c r="H92" s="45">
        <v>-2.0946137459676599</v>
      </c>
      <c r="I92" s="45">
        <v>0.69791791502128198</v>
      </c>
      <c r="J92" s="45">
        <v>1.3966958309463799</v>
      </c>
      <c r="K92" s="45">
        <v>2.2055897192593799</v>
      </c>
      <c r="L92" s="45">
        <v>0.52406861266697902</v>
      </c>
      <c r="M92" s="45">
        <v>-1.42892448918743</v>
      </c>
      <c r="N92" s="45">
        <v>-1.3007338427389299</v>
      </c>
      <c r="O92" s="45">
        <v>-0.77984829934589595</v>
      </c>
      <c r="P92" s="41">
        <f>--INDEX(Segmentation!$J$2:$J$251,MATCH(Utilities!$A92,Segmentation!$A$2:$A$251,0))</f>
        <v>1</v>
      </c>
      <c r="T92" s="41">
        <f t="array" ref="T92">MAX(IF($D$1:$N$1=COLUMN()-COLUMN($P:$P),$D92:$N92))-MIN(IF($D$1:$N$1=COLUMN()-COLUMN($P:$P),$D92:$N92))</f>
        <v>0</v>
      </c>
      <c r="U92" s="41">
        <f t="array" ref="U92">MAX(IF($D$1:$N$1=COLUMN()-COLUMN($P:$P),$D92:$N92))-MIN(IF($D$1:$N$1=COLUMN()-COLUMN($P:$P),$D92:$N92))</f>
        <v>0</v>
      </c>
      <c r="V92" s="41">
        <f t="array" ref="V92">MAX(IF($D$1:$N$1=COLUMN()-COLUMN($P:$P),$D92:$N92))-MIN(IF($D$1:$N$1=COLUMN()-COLUMN($P:$P),$D92:$N92))</f>
        <v>0</v>
      </c>
      <c r="X92" s="41">
        <f t="shared" si="2"/>
        <v>0</v>
      </c>
      <c r="Z92" s="41" t="e">
        <f t="shared" si="3"/>
        <v>#DIV/0!</v>
      </c>
      <c r="AB92" s="41">
        <v>0.82597587601045408</v>
      </c>
      <c r="AC92" s="41">
        <v>0.82597587601045408</v>
      </c>
      <c r="AD92" s="41">
        <v>0.82597587601045408</v>
      </c>
      <c r="AE92" s="41">
        <v>0.82597587601045408</v>
      </c>
      <c r="AF92" s="41">
        <v>0.82597587601045408</v>
      </c>
      <c r="AG92" s="41">
        <v>-0.77984829934589595</v>
      </c>
    </row>
    <row r="93" spans="1:33" ht="15" customHeight="1" x14ac:dyDescent="0.25">
      <c r="A93" s="46">
        <v>91</v>
      </c>
      <c r="B93" s="43">
        <v>0.53689762324066403</v>
      </c>
      <c r="C93" s="44">
        <v>12</v>
      </c>
      <c r="D93" s="45">
        <v>1.5805455712049601</v>
      </c>
      <c r="E93" s="45">
        <v>0.97411262451776903</v>
      </c>
      <c r="F93" s="45">
        <v>-1.6794522139170001</v>
      </c>
      <c r="G93" s="45">
        <v>-0.87520598180574904</v>
      </c>
      <c r="H93" s="45">
        <v>-2.2344399481388502</v>
      </c>
      <c r="I93" s="45">
        <v>0.84131991042342502</v>
      </c>
      <c r="J93" s="45">
        <v>1.39312003771543</v>
      </c>
      <c r="K93" s="45">
        <v>0.55138837810816199</v>
      </c>
      <c r="L93" s="45">
        <v>-3.3721262943852297E-2</v>
      </c>
      <c r="M93" s="45">
        <v>-0.84024301439081905</v>
      </c>
      <c r="N93" s="45">
        <v>0.32257589922651198</v>
      </c>
      <c r="O93" s="45">
        <v>-1.2071891366326</v>
      </c>
      <c r="P93" s="41">
        <f>--INDEX(Segmentation!$J$2:$J$251,MATCH(Utilities!$A93,Segmentation!$A$2:$A$251,0))</f>
        <v>1</v>
      </c>
      <c r="T93" s="41">
        <f t="array" ref="T93">MAX(IF($D$1:$N$1=COLUMN()-COLUMN($P:$P),$D93:$N93))-MIN(IF($D$1:$N$1=COLUMN()-COLUMN($P:$P),$D93:$N93))</f>
        <v>0</v>
      </c>
      <c r="U93" s="41">
        <f t="array" ref="U93">MAX(IF($D$1:$N$1=COLUMN()-COLUMN($P:$P),$D93:$N93))-MIN(IF($D$1:$N$1=COLUMN()-COLUMN($P:$P),$D93:$N93))</f>
        <v>0</v>
      </c>
      <c r="V93" s="41">
        <f t="array" ref="V93">MAX(IF($D$1:$N$1=COLUMN()-COLUMN($P:$P),$D93:$N93))-MIN(IF($D$1:$N$1=COLUMN()-COLUMN($P:$P),$D93:$N93))</f>
        <v>0</v>
      </c>
      <c r="X93" s="41">
        <f t="shared" si="2"/>
        <v>0</v>
      </c>
      <c r="Z93" s="41" t="e">
        <f t="shared" si="3"/>
        <v>#DIV/0!</v>
      </c>
      <c r="AB93" s="41">
        <v>-0.10250599882572808</v>
      </c>
      <c r="AC93" s="41">
        <v>-0.10250599882572808</v>
      </c>
      <c r="AD93" s="41">
        <v>-0.10250599882572808</v>
      </c>
      <c r="AE93" s="41">
        <v>-0.10250599882572808</v>
      </c>
      <c r="AF93" s="41">
        <v>-0.10250599882572808</v>
      </c>
      <c r="AG93" s="41">
        <v>-1.2071891366326</v>
      </c>
    </row>
    <row r="94" spans="1:33" ht="15" customHeight="1" x14ac:dyDescent="0.25">
      <c r="A94" s="46">
        <v>92</v>
      </c>
      <c r="B94" s="43">
        <v>0.42765591257690899</v>
      </c>
      <c r="C94" s="44">
        <v>12</v>
      </c>
      <c r="D94" s="45">
        <v>1.11906546222892</v>
      </c>
      <c r="E94" s="45">
        <v>1.1056722841675699</v>
      </c>
      <c r="F94" s="45">
        <v>-1.15157116100455</v>
      </c>
      <c r="G94" s="45">
        <v>-1.0731665853919301</v>
      </c>
      <c r="H94" s="45">
        <v>-2.0117596233035102</v>
      </c>
      <c r="I94" s="45">
        <v>0.32424667626786702</v>
      </c>
      <c r="J94" s="45">
        <v>1.68751294703567</v>
      </c>
      <c r="K94" s="45">
        <v>1.8868985880787199</v>
      </c>
      <c r="L94" s="45">
        <v>-0.166400759237152</v>
      </c>
      <c r="M94" s="45">
        <v>-0.52569901411745301</v>
      </c>
      <c r="N94" s="45">
        <v>-1.19479881472411</v>
      </c>
      <c r="O94" s="45">
        <v>-0.33099314645723399</v>
      </c>
      <c r="P94" s="41">
        <f>--INDEX(Segmentation!$J$2:$J$251,MATCH(Utilities!$A94,Segmentation!$A$2:$A$251,0))</f>
        <v>1</v>
      </c>
      <c r="T94" s="41">
        <f t="array" ref="T94">MAX(IF($D$1:$N$1=COLUMN()-COLUMN($P:$P),$D94:$N94))-MIN(IF($D$1:$N$1=COLUMN()-COLUMN($P:$P),$D94:$N94))</f>
        <v>0</v>
      </c>
      <c r="U94" s="41">
        <f t="array" ref="U94">MAX(IF($D$1:$N$1=COLUMN()-COLUMN($P:$P),$D94:$N94))-MIN(IF($D$1:$N$1=COLUMN()-COLUMN($P:$P),$D94:$N94))</f>
        <v>0</v>
      </c>
      <c r="V94" s="41">
        <f t="array" ref="V94">MAX(IF($D$1:$N$1=COLUMN()-COLUMN($P:$P),$D94:$N94))-MIN(IF($D$1:$N$1=COLUMN()-COLUMN($P:$P),$D94:$N94))</f>
        <v>0</v>
      </c>
      <c r="X94" s="41">
        <f t="shared" si="2"/>
        <v>0</v>
      </c>
      <c r="Z94" s="41" t="e">
        <f t="shared" si="3"/>
        <v>#DIV/0!</v>
      </c>
      <c r="AB94" s="41">
        <v>0.9942044270041297</v>
      </c>
      <c r="AC94" s="41">
        <v>0.9942044270041297</v>
      </c>
      <c r="AD94" s="41">
        <v>0.9942044270041297</v>
      </c>
      <c r="AE94" s="41">
        <v>0.9942044270041297</v>
      </c>
      <c r="AF94" s="41">
        <v>0.9942044270041297</v>
      </c>
      <c r="AG94" s="41">
        <v>-0.33099314645723399</v>
      </c>
    </row>
    <row r="95" spans="1:33" ht="15" customHeight="1" x14ac:dyDescent="0.25">
      <c r="A95" s="46">
        <v>93</v>
      </c>
      <c r="B95" s="43">
        <v>0.64602800019846496</v>
      </c>
      <c r="C95" s="44">
        <v>12</v>
      </c>
      <c r="D95" s="45">
        <v>-0.29852823115701599</v>
      </c>
      <c r="E95" s="45">
        <v>1.0661612303252299</v>
      </c>
      <c r="F95" s="45">
        <v>0.13064393427590401</v>
      </c>
      <c r="G95" s="45">
        <v>-0.89827693344411497</v>
      </c>
      <c r="H95" s="45">
        <v>-2.11729581518401</v>
      </c>
      <c r="I95" s="45">
        <v>0.26987750973170399</v>
      </c>
      <c r="J95" s="45">
        <v>1.8474183054523301</v>
      </c>
      <c r="K95" s="45">
        <v>2.16270441762128</v>
      </c>
      <c r="L95" s="45">
        <v>0.48705117028587702</v>
      </c>
      <c r="M95" s="45">
        <v>-0.96038715779158201</v>
      </c>
      <c r="N95" s="45">
        <v>-1.68936843011555</v>
      </c>
      <c r="O95" s="45">
        <v>-0.95908891251638895</v>
      </c>
      <c r="P95" s="41">
        <f>--INDEX(Segmentation!$J$2:$J$251,MATCH(Utilities!$A95,Segmentation!$A$2:$A$251,0))</f>
        <v>1</v>
      </c>
      <c r="T95" s="41">
        <f t="array" ref="T95">MAX(IF($D$1:$N$1=COLUMN()-COLUMN($P:$P),$D95:$N95))-MIN(IF($D$1:$N$1=COLUMN()-COLUMN($P:$P),$D95:$N95))</f>
        <v>0</v>
      </c>
      <c r="U95" s="41">
        <f t="array" ref="U95">MAX(IF($D$1:$N$1=COLUMN()-COLUMN($P:$P),$D95:$N95))-MIN(IF($D$1:$N$1=COLUMN()-COLUMN($P:$P),$D95:$N95))</f>
        <v>0</v>
      </c>
      <c r="V95" s="41">
        <f t="array" ref="V95">MAX(IF($D$1:$N$1=COLUMN()-COLUMN($P:$P),$D95:$N95))-MIN(IF($D$1:$N$1=COLUMN()-COLUMN($P:$P),$D95:$N95))</f>
        <v>0</v>
      </c>
      <c r="X95" s="41">
        <f t="shared" si="2"/>
        <v>0</v>
      </c>
      <c r="Z95" s="41" t="e">
        <f t="shared" si="3"/>
        <v>#DIV/0!</v>
      </c>
      <c r="AB95" s="41">
        <v>-0.25311962871974591</v>
      </c>
      <c r="AC95" s="41">
        <v>-0.25311962871974591</v>
      </c>
      <c r="AD95" s="41">
        <v>-0.25311962871974591</v>
      </c>
      <c r="AE95" s="41">
        <v>-0.25311962871974591</v>
      </c>
      <c r="AF95" s="41">
        <v>-0.25311962871974591</v>
      </c>
      <c r="AG95" s="41">
        <v>-0.95908891251638895</v>
      </c>
    </row>
    <row r="96" spans="1:33" ht="15" customHeight="1" x14ac:dyDescent="0.25">
      <c r="A96" s="46">
        <v>94</v>
      </c>
      <c r="B96" s="43">
        <v>0.53990883881631102</v>
      </c>
      <c r="C96" s="44">
        <v>12</v>
      </c>
      <c r="D96" s="45">
        <v>0.59320224852598402</v>
      </c>
      <c r="E96" s="45">
        <v>2.2876761744638099</v>
      </c>
      <c r="F96" s="45">
        <v>-0.64691931216593102</v>
      </c>
      <c r="G96" s="45">
        <v>-2.2339591108238599</v>
      </c>
      <c r="H96" s="45">
        <v>-1.6565896415708801</v>
      </c>
      <c r="I96" s="45">
        <v>7.3509901713418202E-2</v>
      </c>
      <c r="J96" s="45">
        <v>1.5830797398574299</v>
      </c>
      <c r="K96" s="45">
        <v>1.7028460255204401</v>
      </c>
      <c r="L96" s="45">
        <v>-0.124810866830029</v>
      </c>
      <c r="M96" s="45">
        <v>-0.51513548461204794</v>
      </c>
      <c r="N96" s="45">
        <v>-1.0628996740783601</v>
      </c>
      <c r="O96" s="45">
        <v>-0.375496390241151</v>
      </c>
      <c r="P96" s="41">
        <f>--INDEX(Segmentation!$J$2:$J$251,MATCH(Utilities!$A96,Segmentation!$A$2:$A$251,0))</f>
        <v>1</v>
      </c>
      <c r="T96" s="41">
        <f t="array" ref="T96">MAX(IF($D$1:$N$1=COLUMN()-COLUMN($P:$P),$D96:$N96))-MIN(IF($D$1:$N$1=COLUMN()-COLUMN($P:$P),$D96:$N96))</f>
        <v>0</v>
      </c>
      <c r="U96" s="41">
        <f t="array" ref="U96">MAX(IF($D$1:$N$1=COLUMN()-COLUMN($P:$P),$D96:$N96))-MIN(IF($D$1:$N$1=COLUMN()-COLUMN($P:$P),$D96:$N96))</f>
        <v>0</v>
      </c>
      <c r="V96" s="41">
        <f t="array" ref="V96">MAX(IF($D$1:$N$1=COLUMN()-COLUMN($P:$P),$D96:$N96))-MIN(IF($D$1:$N$1=COLUMN()-COLUMN($P:$P),$D96:$N96))</f>
        <v>0</v>
      </c>
      <c r="X96" s="41">
        <f t="shared" si="2"/>
        <v>0</v>
      </c>
      <c r="Z96" s="41" t="e">
        <f t="shared" si="3"/>
        <v>#DIV/0!</v>
      </c>
      <c r="AB96" s="41">
        <v>0.63945863247554402</v>
      </c>
      <c r="AC96" s="41">
        <v>0.63945863247554402</v>
      </c>
      <c r="AD96" s="41">
        <v>0.63945863247554402</v>
      </c>
      <c r="AE96" s="41">
        <v>0.63945863247554402</v>
      </c>
      <c r="AF96" s="41">
        <v>0.63945863247554402</v>
      </c>
      <c r="AG96" s="41">
        <v>-0.375496390241151</v>
      </c>
    </row>
    <row r="97" spans="1:33" ht="15" customHeight="1" x14ac:dyDescent="0.25">
      <c r="A97" s="46">
        <v>95</v>
      </c>
      <c r="B97" s="43">
        <v>0.37500863287126301</v>
      </c>
      <c r="C97" s="44">
        <v>12</v>
      </c>
      <c r="D97" s="45">
        <v>1.5012251025421599</v>
      </c>
      <c r="E97" s="45">
        <v>-0.37610712254227502</v>
      </c>
      <c r="F97" s="45">
        <v>-0.30099105794201397</v>
      </c>
      <c r="G97" s="45">
        <v>-0.82412692205787597</v>
      </c>
      <c r="H97" s="45">
        <v>-1.3407036508077901</v>
      </c>
      <c r="I97" s="45">
        <v>0.66579529522237302</v>
      </c>
      <c r="J97" s="45">
        <v>0.67490835558541595</v>
      </c>
      <c r="K97" s="45">
        <v>1.8583416899615599</v>
      </c>
      <c r="L97" s="45">
        <v>-0.38931089813590602</v>
      </c>
      <c r="M97" s="45">
        <v>-0.435811974828753</v>
      </c>
      <c r="N97" s="45">
        <v>-1.0332188169968901</v>
      </c>
      <c r="O97" s="45">
        <v>-0.92390716628525205</v>
      </c>
      <c r="P97" s="41">
        <f>--INDEX(Segmentation!$J$2:$J$251,MATCH(Utilities!$A97,Segmentation!$A$2:$A$251,0))</f>
        <v>1</v>
      </c>
      <c r="T97" s="41">
        <f t="array" ref="T97">MAX(IF($D$1:$N$1=COLUMN()-COLUMN($P:$P),$D97:$N97))-MIN(IF($D$1:$N$1=COLUMN()-COLUMN($P:$P),$D97:$N97))</f>
        <v>0</v>
      </c>
      <c r="U97" s="41">
        <f t="array" ref="U97">MAX(IF($D$1:$N$1=COLUMN()-COLUMN($P:$P),$D97:$N97))-MIN(IF($D$1:$N$1=COLUMN()-COLUMN($P:$P),$D97:$N97))</f>
        <v>0</v>
      </c>
      <c r="V97" s="41">
        <f t="array" ref="V97">MAX(IF($D$1:$N$1=COLUMN()-COLUMN($P:$P),$D97:$N97))-MIN(IF($D$1:$N$1=COLUMN()-COLUMN($P:$P),$D97:$N97))</f>
        <v>0</v>
      </c>
      <c r="X97" s="41">
        <f t="shared" si="2"/>
        <v>0</v>
      </c>
      <c r="Z97" s="41" t="e">
        <f t="shared" si="3"/>
        <v>#DIV/0!</v>
      </c>
      <c r="AB97" s="41">
        <v>2.0188631416959297</v>
      </c>
      <c r="AC97" s="41">
        <v>2.0188631416959297</v>
      </c>
      <c r="AD97" s="41">
        <v>2.0188631416959297</v>
      </c>
      <c r="AE97" s="41">
        <v>2.0188631416959297</v>
      </c>
      <c r="AF97" s="41">
        <v>2.0188631416959297</v>
      </c>
      <c r="AG97" s="41">
        <v>-0.92390716628525205</v>
      </c>
    </row>
    <row r="98" spans="1:33" ht="15" customHeight="1" x14ac:dyDescent="0.25">
      <c r="A98" s="46">
        <v>96</v>
      </c>
      <c r="B98" s="43">
        <v>0.73995436660268799</v>
      </c>
      <c r="C98" s="44">
        <v>12</v>
      </c>
      <c r="D98" s="45">
        <v>1.99001201854175</v>
      </c>
      <c r="E98" s="45">
        <v>0.46754932540386701</v>
      </c>
      <c r="F98" s="45">
        <v>-1.29525476580468</v>
      </c>
      <c r="G98" s="45">
        <v>-1.1623065781409201</v>
      </c>
      <c r="H98" s="45">
        <v>-2.2743488074369602</v>
      </c>
      <c r="I98" s="45">
        <v>0.72220988616128101</v>
      </c>
      <c r="J98" s="45">
        <v>1.5521389212757</v>
      </c>
      <c r="K98" s="45">
        <v>1.63581726968663</v>
      </c>
      <c r="L98" s="45">
        <v>-4.9280078161638902E-2</v>
      </c>
      <c r="M98" s="45">
        <v>-0.45730921067360902</v>
      </c>
      <c r="N98" s="45">
        <v>-1.1292279808513801</v>
      </c>
      <c r="O98" s="45">
        <v>-1.02399711319867</v>
      </c>
      <c r="P98" s="41">
        <f>--INDEX(Segmentation!$J$2:$J$251,MATCH(Utilities!$A98,Segmentation!$A$2:$A$251,0))</f>
        <v>1</v>
      </c>
      <c r="T98" s="41">
        <f t="array" ref="T98">MAX(IF($D$1:$N$1=COLUMN()-COLUMN($P:$P),$D98:$N98))-MIN(IF($D$1:$N$1=COLUMN()-COLUMN($P:$P),$D98:$N98))</f>
        <v>0</v>
      </c>
      <c r="U98" s="41">
        <f t="array" ref="U98">MAX(IF($D$1:$N$1=COLUMN()-COLUMN($P:$P),$D98:$N98))-MIN(IF($D$1:$N$1=COLUMN()-COLUMN($P:$P),$D98:$N98))</f>
        <v>0</v>
      </c>
      <c r="V98" s="41">
        <f t="array" ref="V98">MAX(IF($D$1:$N$1=COLUMN()-COLUMN($P:$P),$D98:$N98))-MIN(IF($D$1:$N$1=COLUMN()-COLUMN($P:$P),$D98:$N98))</f>
        <v>0</v>
      </c>
      <c r="X98" s="41">
        <f t="shared" si="2"/>
        <v>0</v>
      </c>
      <c r="Z98" s="41" t="e">
        <f t="shared" si="3"/>
        <v>#DIV/0!</v>
      </c>
      <c r="AB98" s="41">
        <v>1.3514804807914198</v>
      </c>
      <c r="AC98" s="41">
        <v>1.3514804807914198</v>
      </c>
      <c r="AD98" s="41">
        <v>1.3514804807914198</v>
      </c>
      <c r="AE98" s="41">
        <v>1.3514804807914198</v>
      </c>
      <c r="AF98" s="41">
        <v>1.3514804807914198</v>
      </c>
      <c r="AG98" s="41">
        <v>-1.02399711319867</v>
      </c>
    </row>
    <row r="99" spans="1:33" ht="15" customHeight="1" x14ac:dyDescent="0.25">
      <c r="A99" s="46">
        <v>97</v>
      </c>
      <c r="B99" s="43">
        <v>0.53156637984448196</v>
      </c>
      <c r="C99" s="44">
        <v>12</v>
      </c>
      <c r="D99" s="45">
        <v>0.78867875841700097</v>
      </c>
      <c r="E99" s="45">
        <v>0.24964223159697399</v>
      </c>
      <c r="F99" s="45">
        <v>-1.0858218907925501</v>
      </c>
      <c r="G99" s="45">
        <v>4.75009007785707E-2</v>
      </c>
      <c r="H99" s="45">
        <v>-2.4611381506116201</v>
      </c>
      <c r="I99" s="45">
        <v>0.72128507140962095</v>
      </c>
      <c r="J99" s="45">
        <v>1.7398530792020299</v>
      </c>
      <c r="K99" s="45">
        <v>1.4991553947387199</v>
      </c>
      <c r="L99" s="45">
        <v>-0.169781234754807</v>
      </c>
      <c r="M99" s="45">
        <v>-1.11634882016093</v>
      </c>
      <c r="N99" s="45">
        <v>-0.213025339822977</v>
      </c>
      <c r="O99" s="45">
        <v>-0.78995306364551998</v>
      </c>
      <c r="P99" s="41">
        <f>--INDEX(Segmentation!$J$2:$J$251,MATCH(Utilities!$A99,Segmentation!$A$2:$A$251,0))</f>
        <v>1</v>
      </c>
      <c r="T99" s="41">
        <f t="array" ref="T99">MAX(IF($D$1:$N$1=COLUMN()-COLUMN($P:$P),$D99:$N99))-MIN(IF($D$1:$N$1=COLUMN()-COLUMN($P:$P),$D99:$N99))</f>
        <v>0</v>
      </c>
      <c r="U99" s="41">
        <f t="array" ref="U99">MAX(IF($D$1:$N$1=COLUMN()-COLUMN($P:$P),$D99:$N99))-MIN(IF($D$1:$N$1=COLUMN()-COLUMN($P:$P),$D99:$N99))</f>
        <v>0</v>
      </c>
      <c r="V99" s="41">
        <f t="array" ref="V99">MAX(IF($D$1:$N$1=COLUMN()-COLUMN($P:$P),$D99:$N99))-MIN(IF($D$1:$N$1=COLUMN()-COLUMN($P:$P),$D99:$N99))</f>
        <v>0</v>
      </c>
      <c r="X99" s="41">
        <f t="shared" si="2"/>
        <v>0</v>
      </c>
      <c r="Z99" s="41" t="e">
        <f t="shared" si="3"/>
        <v>#DIV/0!</v>
      </c>
      <c r="AB99" s="41">
        <v>-0.17330399745589919</v>
      </c>
      <c r="AC99" s="41">
        <v>-0.17330399745589919</v>
      </c>
      <c r="AD99" s="41">
        <v>-0.17330399745589919</v>
      </c>
      <c r="AE99" s="41">
        <v>-0.17330399745589919</v>
      </c>
      <c r="AF99" s="41">
        <v>-0.17330399745589919</v>
      </c>
      <c r="AG99" s="41">
        <v>-0.78995306364551998</v>
      </c>
    </row>
    <row r="100" spans="1:33" ht="15" customHeight="1" x14ac:dyDescent="0.25">
      <c r="A100" s="46">
        <v>98</v>
      </c>
      <c r="B100" s="43">
        <v>0.64120024755407701</v>
      </c>
      <c r="C100" s="44">
        <v>12</v>
      </c>
      <c r="D100" s="45">
        <v>2.52557841285482</v>
      </c>
      <c r="E100" s="45">
        <v>1.21367280988455</v>
      </c>
      <c r="F100" s="45">
        <v>-1.86759191140709</v>
      </c>
      <c r="G100" s="45">
        <v>-1.8716593113322599</v>
      </c>
      <c r="H100" s="45">
        <v>-1.32363667906427</v>
      </c>
      <c r="I100" s="45">
        <v>0.46822142622485902</v>
      </c>
      <c r="J100" s="45">
        <v>0.85541525283940401</v>
      </c>
      <c r="K100" s="45">
        <v>1.28759994462024</v>
      </c>
      <c r="L100" s="45">
        <v>0.460141902302241</v>
      </c>
      <c r="M100" s="45">
        <v>-0.26006501752414501</v>
      </c>
      <c r="N100" s="45">
        <v>-1.48767682939831</v>
      </c>
      <c r="O100" s="45">
        <v>-0.67691209717990697</v>
      </c>
      <c r="P100" s="41">
        <f>--INDEX(Segmentation!$J$2:$J$251,MATCH(Utilities!$A100,Segmentation!$A$2:$A$251,0))</f>
        <v>1</v>
      </c>
      <c r="T100" s="41">
        <f t="array" ref="T100">MAX(IF($D$1:$N$1=COLUMN()-COLUMN($P:$P),$D100:$N100))-MIN(IF($D$1:$N$1=COLUMN()-COLUMN($P:$P),$D100:$N100))</f>
        <v>0</v>
      </c>
      <c r="U100" s="41">
        <f t="array" ref="U100">MAX(IF($D$1:$N$1=COLUMN()-COLUMN($P:$P),$D100:$N100))-MIN(IF($D$1:$N$1=COLUMN()-COLUMN($P:$P),$D100:$N100))</f>
        <v>0</v>
      </c>
      <c r="V100" s="41">
        <f t="array" ref="V100">MAX(IF($D$1:$N$1=COLUMN()-COLUMN($P:$P),$D100:$N100))-MIN(IF($D$1:$N$1=COLUMN()-COLUMN($P:$P),$D100:$N100))</f>
        <v>0</v>
      </c>
      <c r="X100" s="41">
        <f t="shared" si="2"/>
        <v>0</v>
      </c>
      <c r="Z100" s="41" t="e">
        <f t="shared" si="3"/>
        <v>#DIV/0!</v>
      </c>
      <c r="AB100" s="41">
        <v>2.4895416784107898</v>
      </c>
      <c r="AC100" s="41">
        <v>2.4895416784107898</v>
      </c>
      <c r="AD100" s="41">
        <v>2.4895416784107898</v>
      </c>
      <c r="AE100" s="41">
        <v>2.4895416784107898</v>
      </c>
      <c r="AF100" s="41">
        <v>2.4895416784107898</v>
      </c>
      <c r="AG100" s="41">
        <v>-0.67691209717990697</v>
      </c>
    </row>
    <row r="101" spans="1:33" ht="15" customHeight="1" x14ac:dyDescent="0.25">
      <c r="A101" s="46">
        <v>99</v>
      </c>
      <c r="B101" s="43">
        <v>0.46140539473643699</v>
      </c>
      <c r="C101" s="44">
        <v>12</v>
      </c>
      <c r="D101" s="45">
        <v>0.75568542292504304</v>
      </c>
      <c r="E101" s="45">
        <v>0.42279867230224899</v>
      </c>
      <c r="F101" s="45">
        <v>0.15589872913611999</v>
      </c>
      <c r="G101" s="45">
        <v>-1.3343828243634099</v>
      </c>
      <c r="H101" s="45">
        <v>-2.19310229800094</v>
      </c>
      <c r="I101" s="45">
        <v>0.78411187578560004</v>
      </c>
      <c r="J101" s="45">
        <v>1.40899042221536</v>
      </c>
      <c r="K101" s="45">
        <v>1.84015606089755</v>
      </c>
      <c r="L101" s="45">
        <v>0.45906311970222202</v>
      </c>
      <c r="M101" s="45">
        <v>-1.0272051369713</v>
      </c>
      <c r="N101" s="45">
        <v>-1.27201404362841</v>
      </c>
      <c r="O101" s="45">
        <v>-0.54494288777029098</v>
      </c>
      <c r="P101" s="41">
        <f>--INDEX(Segmentation!$J$2:$J$251,MATCH(Utilities!$A101,Segmentation!$A$2:$A$251,0))</f>
        <v>1</v>
      </c>
      <c r="T101" s="41">
        <f t="array" ref="T101">MAX(IF($D$1:$N$1=COLUMN()-COLUMN($P:$P),$D101:$N101))-MIN(IF($D$1:$N$1=COLUMN()-COLUMN($P:$P),$D101:$N101))</f>
        <v>0</v>
      </c>
      <c r="U101" s="41">
        <f t="array" ref="U101">MAX(IF($D$1:$N$1=COLUMN()-COLUMN($P:$P),$D101:$N101))-MIN(IF($D$1:$N$1=COLUMN()-COLUMN($P:$P),$D101:$N101))</f>
        <v>0</v>
      </c>
      <c r="V101" s="41">
        <f t="array" ref="V101">MAX(IF($D$1:$N$1=COLUMN()-COLUMN($P:$P),$D101:$N101))-MIN(IF($D$1:$N$1=COLUMN()-COLUMN($P:$P),$D101:$N101))</f>
        <v>0</v>
      </c>
      <c r="X101" s="41">
        <f t="shared" si="2"/>
        <v>0</v>
      </c>
      <c r="Z101" s="41" t="e">
        <f t="shared" si="3"/>
        <v>#DIV/0!</v>
      </c>
      <c r="AB101" s="41">
        <v>0.40273918582165313</v>
      </c>
      <c r="AC101" s="41">
        <v>0.40273918582165313</v>
      </c>
      <c r="AD101" s="41">
        <v>0.40273918582165313</v>
      </c>
      <c r="AE101" s="41">
        <v>0.40273918582165313</v>
      </c>
      <c r="AF101" s="41">
        <v>0.40273918582165313</v>
      </c>
      <c r="AG101" s="41">
        <v>-0.54494288777029098</v>
      </c>
    </row>
    <row r="102" spans="1:33" ht="15" customHeight="1" x14ac:dyDescent="0.25">
      <c r="A102" s="46">
        <v>100</v>
      </c>
      <c r="B102" s="43">
        <v>0.45109573017184601</v>
      </c>
      <c r="C102" s="44">
        <v>12</v>
      </c>
      <c r="D102" s="45">
        <v>0.116007525927932</v>
      </c>
      <c r="E102" s="45">
        <v>-1.4965493966649199</v>
      </c>
      <c r="F102" s="45">
        <v>0.55552728051825395</v>
      </c>
      <c r="G102" s="45">
        <v>0.82501459021873702</v>
      </c>
      <c r="H102" s="45">
        <v>-1.98731945421935</v>
      </c>
      <c r="I102" s="45">
        <v>0.99758392171277699</v>
      </c>
      <c r="J102" s="45">
        <v>0.98973553250657198</v>
      </c>
      <c r="K102" s="45">
        <v>1.93921497641694</v>
      </c>
      <c r="L102" s="45">
        <v>-0.182671744170567</v>
      </c>
      <c r="M102" s="45">
        <v>-0.55926013574634004</v>
      </c>
      <c r="N102" s="45">
        <v>-1.19728309650005</v>
      </c>
      <c r="O102" s="45">
        <v>-1.17510419465646</v>
      </c>
      <c r="P102" s="41">
        <f>--INDEX(Segmentation!$J$2:$J$251,MATCH(Utilities!$A102,Segmentation!$A$2:$A$251,0))</f>
        <v>1</v>
      </c>
      <c r="T102" s="41">
        <f t="array" ref="T102">MAX(IF($D$1:$N$1=COLUMN()-COLUMN($P:$P),$D102:$N102))-MIN(IF($D$1:$N$1=COLUMN()-COLUMN($P:$P),$D102:$N102))</f>
        <v>0</v>
      </c>
      <c r="U102" s="41">
        <f t="array" ref="U102">MAX(IF($D$1:$N$1=COLUMN()-COLUMN($P:$P),$D102:$N102))-MIN(IF($D$1:$N$1=COLUMN()-COLUMN($P:$P),$D102:$N102))</f>
        <v>0</v>
      </c>
      <c r="V102" s="41">
        <f t="array" ref="V102">MAX(IF($D$1:$N$1=COLUMN()-COLUMN($P:$P),$D102:$N102))-MIN(IF($D$1:$N$1=COLUMN()-COLUMN($P:$P),$D102:$N102))</f>
        <v>0</v>
      </c>
      <c r="X102" s="41">
        <f t="shared" si="2"/>
        <v>0</v>
      </c>
      <c r="Z102" s="41" t="e">
        <f t="shared" si="3"/>
        <v>#DIV/0!</v>
      </c>
      <c r="AB102" s="41">
        <v>6.7903048125522059E-2</v>
      </c>
      <c r="AC102" s="41">
        <v>6.7903048125522059E-2</v>
      </c>
      <c r="AD102" s="41">
        <v>6.7903048125522059E-2</v>
      </c>
      <c r="AE102" s="41">
        <v>6.7903048125522059E-2</v>
      </c>
      <c r="AF102" s="41">
        <v>6.7903048125522059E-2</v>
      </c>
      <c r="AG102" s="41">
        <v>-1.17510419465646</v>
      </c>
    </row>
    <row r="103" spans="1:33" ht="15" customHeight="1" x14ac:dyDescent="0.25">
      <c r="A103" s="46">
        <v>101</v>
      </c>
      <c r="B103" s="43">
        <v>0.46543647027970603</v>
      </c>
      <c r="C103" s="44">
        <v>12</v>
      </c>
      <c r="D103" s="45">
        <v>0.62529042316765904</v>
      </c>
      <c r="E103" s="45">
        <v>1.8367171523443</v>
      </c>
      <c r="F103" s="45">
        <v>-1.3255535594910299</v>
      </c>
      <c r="G103" s="45">
        <v>-1.13645401602094</v>
      </c>
      <c r="H103" s="45">
        <v>-1.8909544037361501</v>
      </c>
      <c r="I103" s="45">
        <v>0.23715539800948099</v>
      </c>
      <c r="J103" s="45">
        <v>1.65379900572667</v>
      </c>
      <c r="K103" s="45">
        <v>1.74385425686163</v>
      </c>
      <c r="L103" s="45">
        <v>-6.7350517044053898E-2</v>
      </c>
      <c r="M103" s="45">
        <v>-0.32454975869435598</v>
      </c>
      <c r="N103" s="45">
        <v>-1.35195398112322</v>
      </c>
      <c r="O103" s="45">
        <v>-0.57028584991540499</v>
      </c>
      <c r="P103" s="41">
        <f>--INDEX(Segmentation!$J$2:$J$251,MATCH(Utilities!$A103,Segmentation!$A$2:$A$251,0))</f>
        <v>1</v>
      </c>
      <c r="T103" s="41">
        <f t="array" ref="T103">MAX(IF($D$1:$N$1=COLUMN()-COLUMN($P:$P),$D103:$N103))-MIN(IF($D$1:$N$1=COLUMN()-COLUMN($P:$P),$D103:$N103))</f>
        <v>0</v>
      </c>
      <c r="U103" s="41">
        <f t="array" ref="U103">MAX(IF($D$1:$N$1=COLUMN()-COLUMN($P:$P),$D103:$N103))-MIN(IF($D$1:$N$1=COLUMN()-COLUMN($P:$P),$D103:$N103))</f>
        <v>0</v>
      </c>
      <c r="V103" s="41">
        <f t="array" ref="V103">MAX(IF($D$1:$N$1=COLUMN()-COLUMN($P:$P),$D103:$N103))-MIN(IF($D$1:$N$1=COLUMN()-COLUMN($P:$P),$D103:$N103))</f>
        <v>0</v>
      </c>
      <c r="X103" s="41">
        <f t="shared" si="2"/>
        <v>0</v>
      </c>
      <c r="Z103" s="41" t="e">
        <f t="shared" si="3"/>
        <v>#DIV/0!</v>
      </c>
      <c r="AB103" s="41">
        <v>0.47819027629313893</v>
      </c>
      <c r="AC103" s="41">
        <v>0.47819027629313893</v>
      </c>
      <c r="AD103" s="41">
        <v>0.47819027629313893</v>
      </c>
      <c r="AE103" s="41">
        <v>0.47819027629313893</v>
      </c>
      <c r="AF103" s="41">
        <v>0.47819027629313893</v>
      </c>
      <c r="AG103" s="41">
        <v>-0.57028584991540499</v>
      </c>
    </row>
    <row r="104" spans="1:33" ht="15" customHeight="1" x14ac:dyDescent="0.25">
      <c r="A104" s="46">
        <v>102</v>
      </c>
      <c r="B104" s="43">
        <v>0.432187551997474</v>
      </c>
      <c r="C104" s="44">
        <v>12</v>
      </c>
      <c r="D104" s="45">
        <v>-0.14503896143394299</v>
      </c>
      <c r="E104" s="45">
        <v>0.19730981073637499</v>
      </c>
      <c r="F104" s="45">
        <v>0.72139904770941898</v>
      </c>
      <c r="G104" s="45">
        <v>-0.77366989701185196</v>
      </c>
      <c r="H104" s="45">
        <v>-1.5957968702377601</v>
      </c>
      <c r="I104" s="45">
        <v>0.37704709665125202</v>
      </c>
      <c r="J104" s="45">
        <v>1.2187497735864901</v>
      </c>
      <c r="K104" s="45">
        <v>2.5187803788040899</v>
      </c>
      <c r="L104" s="45">
        <v>-8.3260458093570106E-2</v>
      </c>
      <c r="M104" s="45">
        <v>-0.76254721883291798</v>
      </c>
      <c r="N104" s="45">
        <v>-1.6729727018775999</v>
      </c>
      <c r="O104" s="45">
        <v>-0.88370264406967702</v>
      </c>
      <c r="P104" s="41">
        <f>--INDEX(Segmentation!$J$2:$J$251,MATCH(Utilities!$A104,Segmentation!$A$2:$A$251,0))</f>
        <v>1</v>
      </c>
      <c r="T104" s="41">
        <f t="array" ref="T104">MAX(IF($D$1:$N$1=COLUMN()-COLUMN($P:$P),$D104:$N104))-MIN(IF($D$1:$N$1=COLUMN()-COLUMN($P:$P),$D104:$N104))</f>
        <v>0</v>
      </c>
      <c r="U104" s="41">
        <f t="array" ref="U104">MAX(IF($D$1:$N$1=COLUMN()-COLUMN($P:$P),$D104:$N104))-MIN(IF($D$1:$N$1=COLUMN()-COLUMN($P:$P),$D104:$N104))</f>
        <v>0</v>
      </c>
      <c r="V104" s="41">
        <f t="array" ref="V104">MAX(IF($D$1:$N$1=COLUMN()-COLUMN($P:$P),$D104:$N104))-MIN(IF($D$1:$N$1=COLUMN()-COLUMN($P:$P),$D104:$N104))</f>
        <v>0</v>
      </c>
      <c r="X104" s="41">
        <f t="shared" si="2"/>
        <v>0</v>
      </c>
      <c r="Z104" s="41" t="e">
        <f t="shared" si="3"/>
        <v>#DIV/0!</v>
      </c>
      <c r="AB104" s="41">
        <v>0.77794454713238692</v>
      </c>
      <c r="AC104" s="41">
        <v>0.77794454713238692</v>
      </c>
      <c r="AD104" s="41">
        <v>0.77794454713238692</v>
      </c>
      <c r="AE104" s="41">
        <v>0.77794454713238692</v>
      </c>
      <c r="AF104" s="41">
        <v>0.77794454713238692</v>
      </c>
      <c r="AG104" s="41">
        <v>-0.88370264406967702</v>
      </c>
    </row>
    <row r="105" spans="1:33" ht="15" customHeight="1" x14ac:dyDescent="0.25">
      <c r="A105" s="46">
        <v>103</v>
      </c>
      <c r="B105" s="43">
        <v>0.61317590468973304</v>
      </c>
      <c r="C105" s="44">
        <v>12</v>
      </c>
      <c r="D105" s="45">
        <v>2.0508741833391202</v>
      </c>
      <c r="E105" s="45">
        <v>0.80537338938029002</v>
      </c>
      <c r="F105" s="45">
        <v>-1.6201992075477301</v>
      </c>
      <c r="G105" s="45">
        <v>-1.2360483651716601</v>
      </c>
      <c r="H105" s="45">
        <v>-2.41136616479498</v>
      </c>
      <c r="I105" s="45">
        <v>0.64061874330463098</v>
      </c>
      <c r="J105" s="45">
        <v>1.77074742149036</v>
      </c>
      <c r="K105" s="45">
        <v>1.38628696758307</v>
      </c>
      <c r="L105" s="45">
        <v>6.03480555272033E-2</v>
      </c>
      <c r="M105" s="45">
        <v>-0.77777690151012902</v>
      </c>
      <c r="N105" s="45">
        <v>-0.66885812160013403</v>
      </c>
      <c r="O105" s="45">
        <v>-0.68286836601676804</v>
      </c>
      <c r="P105" s="41">
        <f>--INDEX(Segmentation!$J$2:$J$251,MATCH(Utilities!$A105,Segmentation!$A$2:$A$251,0))</f>
        <v>1</v>
      </c>
      <c r="T105" s="41">
        <f t="array" ref="T105">MAX(IF($D$1:$N$1=COLUMN()-COLUMN($P:$P),$D105:$N105))-MIN(IF($D$1:$N$1=COLUMN()-COLUMN($P:$P),$D105:$N105))</f>
        <v>0</v>
      </c>
      <c r="U105" s="41">
        <f t="array" ref="U105">MAX(IF($D$1:$N$1=COLUMN()-COLUMN($P:$P),$D105:$N105))-MIN(IF($D$1:$N$1=COLUMN()-COLUMN($P:$P),$D105:$N105))</f>
        <v>0</v>
      </c>
      <c r="V105" s="41">
        <f t="array" ref="V105">MAX(IF($D$1:$N$1=COLUMN()-COLUMN($P:$P),$D105:$N105))-MIN(IF($D$1:$N$1=COLUMN()-COLUMN($P:$P),$D105:$N105))</f>
        <v>0</v>
      </c>
      <c r="X105" s="41">
        <f t="shared" si="2"/>
        <v>0</v>
      </c>
      <c r="Z105" s="41" t="e">
        <f t="shared" si="3"/>
        <v>#DIV/0!</v>
      </c>
      <c r="AB105" s="41">
        <v>1.0257949861272102</v>
      </c>
      <c r="AC105" s="41">
        <v>1.0257949861272102</v>
      </c>
      <c r="AD105" s="41">
        <v>1.0257949861272102</v>
      </c>
      <c r="AE105" s="41">
        <v>1.0257949861272102</v>
      </c>
      <c r="AF105" s="41">
        <v>1.0257949861272102</v>
      </c>
      <c r="AG105" s="41">
        <v>-0.68286836601676804</v>
      </c>
    </row>
    <row r="106" spans="1:33" ht="15" customHeight="1" x14ac:dyDescent="0.25">
      <c r="A106" s="46">
        <v>104</v>
      </c>
      <c r="B106" s="43">
        <v>0.53034928135484105</v>
      </c>
      <c r="C106" s="44">
        <v>12</v>
      </c>
      <c r="D106" s="45">
        <v>1.6176322131135199</v>
      </c>
      <c r="E106" s="45">
        <v>0.133014425506159</v>
      </c>
      <c r="F106" s="45">
        <v>-0.28636475342940998</v>
      </c>
      <c r="G106" s="45">
        <v>-1.4642818851902599</v>
      </c>
      <c r="H106" s="45">
        <v>-2.14436262037152</v>
      </c>
      <c r="I106" s="45">
        <v>0.68623956747788994</v>
      </c>
      <c r="J106" s="45">
        <v>1.45812305289363</v>
      </c>
      <c r="K106" s="45">
        <v>1.63453648715484</v>
      </c>
      <c r="L106" s="45">
        <v>0.39892945517806899</v>
      </c>
      <c r="M106" s="45">
        <v>-1.25121893203167</v>
      </c>
      <c r="N106" s="45">
        <v>-0.78224701030125299</v>
      </c>
      <c r="O106" s="45">
        <v>-0.91902754347553595</v>
      </c>
      <c r="P106" s="41">
        <f>--INDEX(Segmentation!$J$2:$J$251,MATCH(Utilities!$A106,Segmentation!$A$2:$A$251,0))</f>
        <v>1</v>
      </c>
      <c r="T106" s="41">
        <f t="array" ref="T106">MAX(IF($D$1:$N$1=COLUMN()-COLUMN($P:$P),$D106:$N106))-MIN(IF($D$1:$N$1=COLUMN()-COLUMN($P:$P),$D106:$N106))</f>
        <v>0</v>
      </c>
      <c r="U106" s="41">
        <f t="array" ref="U106">MAX(IF($D$1:$N$1=COLUMN()-COLUMN($P:$P),$D106:$N106))-MIN(IF($D$1:$N$1=COLUMN()-COLUMN($P:$P),$D106:$N106))</f>
        <v>0</v>
      </c>
      <c r="V106" s="41">
        <f t="array" ref="V106">MAX(IF($D$1:$N$1=COLUMN()-COLUMN($P:$P),$D106:$N106))-MIN(IF($D$1:$N$1=COLUMN()-COLUMN($P:$P),$D106:$N106))</f>
        <v>0</v>
      </c>
      <c r="X106" s="41">
        <f t="shared" si="2"/>
        <v>0</v>
      </c>
      <c r="Z106" s="41" t="e">
        <f t="shared" si="3"/>
        <v>#DIV/0!</v>
      </c>
      <c r="AB106" s="41">
        <v>1.1078060798968399</v>
      </c>
      <c r="AC106" s="41">
        <v>1.1078060798968399</v>
      </c>
      <c r="AD106" s="41">
        <v>1.1078060798968399</v>
      </c>
      <c r="AE106" s="41">
        <v>1.1078060798968399</v>
      </c>
      <c r="AF106" s="41">
        <v>1.1078060798968399</v>
      </c>
      <c r="AG106" s="41">
        <v>-0.91902754347553595</v>
      </c>
    </row>
    <row r="107" spans="1:33" ht="15" customHeight="1" x14ac:dyDescent="0.25">
      <c r="A107" s="46">
        <v>105</v>
      </c>
      <c r="B107" s="43">
        <v>0.42670464082236498</v>
      </c>
      <c r="C107" s="44">
        <v>12</v>
      </c>
      <c r="D107" s="45">
        <v>-0.41400060018152002</v>
      </c>
      <c r="E107" s="45">
        <v>0.169126485121909</v>
      </c>
      <c r="F107" s="45">
        <v>0.73469503997885399</v>
      </c>
      <c r="G107" s="45">
        <v>-0.48982092491923901</v>
      </c>
      <c r="H107" s="45">
        <v>-1.5163071681668201</v>
      </c>
      <c r="I107" s="45">
        <v>0.29155050664904097</v>
      </c>
      <c r="J107" s="45">
        <v>1.22475666151781</v>
      </c>
      <c r="K107" s="45">
        <v>2.3568293674785399</v>
      </c>
      <c r="L107" s="45">
        <v>0.574203279308791</v>
      </c>
      <c r="M107" s="45">
        <v>-0.82044886218919399</v>
      </c>
      <c r="N107" s="45">
        <v>-2.1105837845981399</v>
      </c>
      <c r="O107" s="45">
        <v>-0.56784189835390897</v>
      </c>
      <c r="P107" s="41">
        <f>--INDEX(Segmentation!$J$2:$J$251,MATCH(Utilities!$A107,Segmentation!$A$2:$A$251,0))</f>
        <v>1</v>
      </c>
      <c r="T107" s="41">
        <f t="array" ref="T107">MAX(IF($D$1:$N$1=COLUMN()-COLUMN($P:$P),$D107:$N107))-MIN(IF($D$1:$N$1=COLUMN()-COLUMN($P:$P),$D107:$N107))</f>
        <v>0</v>
      </c>
      <c r="U107" s="41">
        <f t="array" ref="U107">MAX(IF($D$1:$N$1=COLUMN()-COLUMN($P:$P),$D107:$N107))-MIN(IF($D$1:$N$1=COLUMN()-COLUMN($P:$P),$D107:$N107))</f>
        <v>0</v>
      </c>
      <c r="V107" s="41">
        <f t="array" ref="V107">MAX(IF($D$1:$N$1=COLUMN()-COLUMN($P:$P),$D107:$N107))-MIN(IF($D$1:$N$1=COLUMN()-COLUMN($P:$P),$D107:$N107))</f>
        <v>0</v>
      </c>
      <c r="X107" s="41">
        <f t="shared" si="2"/>
        <v>0</v>
      </c>
      <c r="Z107" s="41" t="e">
        <f t="shared" si="3"/>
        <v>#DIV/0!</v>
      </c>
      <c r="AB107" s="41">
        <v>0.42652159913019982</v>
      </c>
      <c r="AC107" s="41">
        <v>0.42652159913019982</v>
      </c>
      <c r="AD107" s="41">
        <v>0.42652159913019982</v>
      </c>
      <c r="AE107" s="41">
        <v>0.42652159913019982</v>
      </c>
      <c r="AF107" s="41">
        <v>0.42652159913019982</v>
      </c>
      <c r="AG107" s="41">
        <v>-0.56784189835390897</v>
      </c>
    </row>
    <row r="108" spans="1:33" ht="15" customHeight="1" x14ac:dyDescent="0.25">
      <c r="A108" s="46">
        <v>106</v>
      </c>
      <c r="B108" s="43">
        <v>0.54669270878112197</v>
      </c>
      <c r="C108" s="44">
        <v>12</v>
      </c>
      <c r="D108" s="45">
        <v>1.49981313847864</v>
      </c>
      <c r="E108" s="45">
        <v>2.02478244109491</v>
      </c>
      <c r="F108" s="45">
        <v>-2.1390344577058502</v>
      </c>
      <c r="G108" s="45">
        <v>-1.3855611218677</v>
      </c>
      <c r="H108" s="45">
        <v>-1.95736160001362</v>
      </c>
      <c r="I108" s="45">
        <v>7.8093242866255005E-2</v>
      </c>
      <c r="J108" s="45">
        <v>1.8792683571473701</v>
      </c>
      <c r="K108" s="45">
        <v>0.77484799157211504</v>
      </c>
      <c r="L108" s="45">
        <v>-0.24834858311084501</v>
      </c>
      <c r="M108" s="45">
        <v>-0.429152463100471</v>
      </c>
      <c r="N108" s="45">
        <v>-9.7346945360794301E-2</v>
      </c>
      <c r="O108" s="45">
        <v>-0.198169491321638</v>
      </c>
      <c r="P108" s="41">
        <f>--INDEX(Segmentation!$J$2:$J$251,MATCH(Utilities!$A108,Segmentation!$A$2:$A$251,0))</f>
        <v>1</v>
      </c>
      <c r="T108" s="41">
        <f t="array" ref="T108">MAX(IF($D$1:$N$1=COLUMN()-COLUMN($P:$P),$D108:$N108))-MIN(IF($D$1:$N$1=COLUMN()-COLUMN($P:$P),$D108:$N108))</f>
        <v>0</v>
      </c>
      <c r="U108" s="41">
        <f t="array" ref="U108">MAX(IF($D$1:$N$1=COLUMN()-COLUMN($P:$P),$D108:$N108))-MIN(IF($D$1:$N$1=COLUMN()-COLUMN($P:$P),$D108:$N108))</f>
        <v>0</v>
      </c>
      <c r="V108" s="41">
        <f t="array" ref="V108">MAX(IF($D$1:$N$1=COLUMN()-COLUMN($P:$P),$D108:$N108))-MIN(IF($D$1:$N$1=COLUMN()-COLUMN($P:$P),$D108:$N108))</f>
        <v>0</v>
      </c>
      <c r="X108" s="41">
        <f t="shared" si="2"/>
        <v>0</v>
      </c>
      <c r="Z108" s="41" t="e">
        <f t="shared" si="3"/>
        <v>#DIV/0!</v>
      </c>
      <c r="AB108" s="41">
        <v>0.31729953003713496</v>
      </c>
      <c r="AC108" s="41">
        <v>0.31729953003713496</v>
      </c>
      <c r="AD108" s="41">
        <v>0.31729953003713496</v>
      </c>
      <c r="AE108" s="41">
        <v>0.31729953003713496</v>
      </c>
      <c r="AF108" s="41">
        <v>0.31729953003713496</v>
      </c>
      <c r="AG108" s="41">
        <v>-0.198169491321638</v>
      </c>
    </row>
    <row r="109" spans="1:33" ht="15" customHeight="1" x14ac:dyDescent="0.25">
      <c r="A109" s="46">
        <v>107</v>
      </c>
      <c r="B109" s="43">
        <v>0.631293600560761</v>
      </c>
      <c r="C109" s="44">
        <v>12</v>
      </c>
      <c r="D109" s="45">
        <v>2.41802250785295</v>
      </c>
      <c r="E109" s="45">
        <v>1.9018665488400599</v>
      </c>
      <c r="F109" s="45">
        <v>-2.1776154372440799</v>
      </c>
      <c r="G109" s="45">
        <v>-2.1422736194488401</v>
      </c>
      <c r="H109" s="45">
        <v>-1.9000948218098499</v>
      </c>
      <c r="I109" s="45">
        <v>0.29229891389041901</v>
      </c>
      <c r="J109" s="45">
        <v>1.6077959079194399</v>
      </c>
      <c r="K109" s="45">
        <v>0.56596891995937104</v>
      </c>
      <c r="L109" s="45">
        <v>-0.35338925948293198</v>
      </c>
      <c r="M109" s="45">
        <v>-0.387920391071088</v>
      </c>
      <c r="N109" s="45">
        <v>0.175340730594644</v>
      </c>
      <c r="O109" s="45">
        <v>-0.52801835145237297</v>
      </c>
      <c r="P109" s="41">
        <f>--INDEX(Segmentation!$J$2:$J$251,MATCH(Utilities!$A109,Segmentation!$A$2:$A$251,0))</f>
        <v>1</v>
      </c>
      <c r="T109" s="41">
        <f t="array" ref="T109">MAX(IF($D$1:$N$1=COLUMN()-COLUMN($P:$P),$D109:$N109))-MIN(IF($D$1:$N$1=COLUMN()-COLUMN($P:$P),$D109:$N109))</f>
        <v>0</v>
      </c>
      <c r="U109" s="41">
        <f t="array" ref="U109">MAX(IF($D$1:$N$1=COLUMN()-COLUMN($P:$P),$D109:$N109))-MIN(IF($D$1:$N$1=COLUMN()-COLUMN($P:$P),$D109:$N109))</f>
        <v>0</v>
      </c>
      <c r="V109" s="41">
        <f t="array" ref="V109">MAX(IF($D$1:$N$1=COLUMN()-COLUMN($P:$P),$D109:$N109))-MIN(IF($D$1:$N$1=COLUMN()-COLUMN($P:$P),$D109:$N109))</f>
        <v>0</v>
      </c>
      <c r="X109" s="41">
        <f t="shared" si="2"/>
        <v>0</v>
      </c>
      <c r="Z109" s="41" t="e">
        <f t="shared" si="3"/>
        <v>#DIV/0!</v>
      </c>
      <c r="AB109" s="41">
        <v>1.0838966060024711</v>
      </c>
      <c r="AC109" s="41">
        <v>1.0838966060024711</v>
      </c>
      <c r="AD109" s="41">
        <v>1.0838966060024711</v>
      </c>
      <c r="AE109" s="41">
        <v>1.0838966060024711</v>
      </c>
      <c r="AF109" s="41">
        <v>1.0838966060024711</v>
      </c>
      <c r="AG109" s="41">
        <v>-0.52801835145237297</v>
      </c>
    </row>
    <row r="110" spans="1:33" ht="15" customHeight="1" x14ac:dyDescent="0.25">
      <c r="A110" s="46">
        <v>108</v>
      </c>
      <c r="B110" s="43">
        <v>0.57101384739121097</v>
      </c>
      <c r="C110" s="44">
        <v>12</v>
      </c>
      <c r="D110" s="45">
        <v>0.36872041007212603</v>
      </c>
      <c r="E110" s="45">
        <v>-0.96195246779148902</v>
      </c>
      <c r="F110" s="45">
        <v>7.6962651231540405E-2</v>
      </c>
      <c r="G110" s="45">
        <v>0.51626940648781705</v>
      </c>
      <c r="H110" s="45">
        <v>-1.77642020576092</v>
      </c>
      <c r="I110" s="45">
        <v>0.33066787494292399</v>
      </c>
      <c r="J110" s="45">
        <v>1.4457523308179701</v>
      </c>
      <c r="K110" s="45">
        <v>2.3478357926012601</v>
      </c>
      <c r="L110" s="45">
        <v>-0.58259980000712897</v>
      </c>
      <c r="M110" s="45">
        <v>-0.664096444883991</v>
      </c>
      <c r="N110" s="45">
        <v>-1.10113954771015</v>
      </c>
      <c r="O110" s="45">
        <v>-1.03762114319531</v>
      </c>
      <c r="P110" s="41">
        <f>--INDEX(Segmentation!$J$2:$J$251,MATCH(Utilities!$A110,Segmentation!$A$2:$A$251,0))</f>
        <v>1</v>
      </c>
      <c r="T110" s="41">
        <f t="array" ref="T110">MAX(IF($D$1:$N$1=COLUMN()-COLUMN($P:$P),$D110:$N110))-MIN(IF($D$1:$N$1=COLUMN()-COLUMN($P:$P),$D110:$N110))</f>
        <v>0</v>
      </c>
      <c r="U110" s="41">
        <f t="array" ref="U110">MAX(IF($D$1:$N$1=COLUMN()-COLUMN($P:$P),$D110:$N110))-MIN(IF($D$1:$N$1=COLUMN()-COLUMN($P:$P),$D110:$N110))</f>
        <v>0</v>
      </c>
      <c r="V110" s="41">
        <f t="array" ref="V110">MAX(IF($D$1:$N$1=COLUMN()-COLUMN($P:$P),$D110:$N110))-MIN(IF($D$1:$N$1=COLUMN()-COLUMN($P:$P),$D110:$N110))</f>
        <v>0</v>
      </c>
      <c r="X110" s="41">
        <f t="shared" si="2"/>
        <v>0</v>
      </c>
      <c r="Z110" s="41" t="e">
        <f t="shared" si="3"/>
        <v>#DIV/0!</v>
      </c>
      <c r="AB110" s="41">
        <v>0.94013599691246608</v>
      </c>
      <c r="AC110" s="41">
        <v>0.94013599691246608</v>
      </c>
      <c r="AD110" s="41">
        <v>0.94013599691246608</v>
      </c>
      <c r="AE110" s="41">
        <v>0.94013599691246608</v>
      </c>
      <c r="AF110" s="41">
        <v>0.94013599691246608</v>
      </c>
      <c r="AG110" s="41">
        <v>-1.03762114319531</v>
      </c>
    </row>
    <row r="111" spans="1:33" ht="15" customHeight="1" x14ac:dyDescent="0.25">
      <c r="A111" s="46">
        <v>109</v>
      </c>
      <c r="B111" s="43">
        <v>0.35765413829515103</v>
      </c>
      <c r="C111" s="44">
        <v>12</v>
      </c>
      <c r="D111" s="45">
        <v>1.9633023828965802E-2</v>
      </c>
      <c r="E111" s="45">
        <v>0.982811703414188</v>
      </c>
      <c r="F111" s="45">
        <v>-0.320236976841346</v>
      </c>
      <c r="G111" s="45">
        <v>-0.68220775040181203</v>
      </c>
      <c r="H111" s="45">
        <v>-1.4892706301695799</v>
      </c>
      <c r="I111" s="45">
        <v>0.10913963434785801</v>
      </c>
      <c r="J111" s="45">
        <v>1.3801309958217101</v>
      </c>
      <c r="K111" s="45">
        <v>2.0759157936140702</v>
      </c>
      <c r="L111" s="45">
        <v>0.108044891753819</v>
      </c>
      <c r="M111" s="45">
        <v>-0.59537588713777001</v>
      </c>
      <c r="N111" s="45">
        <v>-1.58858479823013</v>
      </c>
      <c r="O111" s="45">
        <v>-0.770070207839059</v>
      </c>
      <c r="P111" s="41">
        <f>--INDEX(Segmentation!$J$2:$J$251,MATCH(Utilities!$A111,Segmentation!$A$2:$A$251,0))</f>
        <v>1</v>
      </c>
      <c r="T111" s="41">
        <f t="array" ref="T111">MAX(IF($D$1:$N$1=COLUMN()-COLUMN($P:$P),$D111:$N111))-MIN(IF($D$1:$N$1=COLUMN()-COLUMN($P:$P),$D111:$N111))</f>
        <v>0</v>
      </c>
      <c r="U111" s="41">
        <f t="array" ref="U111">MAX(IF($D$1:$N$1=COLUMN()-COLUMN($P:$P),$D111:$N111))-MIN(IF($D$1:$N$1=COLUMN()-COLUMN($P:$P),$D111:$N111))</f>
        <v>0</v>
      </c>
      <c r="V111" s="41">
        <f t="array" ref="V111">MAX(IF($D$1:$N$1=COLUMN()-COLUMN($P:$P),$D111:$N111))-MIN(IF($D$1:$N$1=COLUMN()-COLUMN($P:$P),$D111:$N111))</f>
        <v>0</v>
      </c>
      <c r="X111" s="41">
        <f t="shared" si="2"/>
        <v>0</v>
      </c>
      <c r="Z111" s="41" t="e">
        <f t="shared" si="3"/>
        <v>#DIV/0!</v>
      </c>
      <c r="AB111" s="41">
        <v>0.60627818727345595</v>
      </c>
      <c r="AC111" s="41">
        <v>0.60627818727345595</v>
      </c>
      <c r="AD111" s="41">
        <v>0.60627818727345595</v>
      </c>
      <c r="AE111" s="41">
        <v>0.60627818727345595</v>
      </c>
      <c r="AF111" s="41">
        <v>0.60627818727345595</v>
      </c>
      <c r="AG111" s="41">
        <v>-0.770070207839059</v>
      </c>
    </row>
    <row r="112" spans="1:33" ht="15" customHeight="1" x14ac:dyDescent="0.25">
      <c r="A112" s="46">
        <v>110</v>
      </c>
      <c r="B112" s="43">
        <v>0.59091946466383105</v>
      </c>
      <c r="C112" s="44">
        <v>12</v>
      </c>
      <c r="D112" s="45">
        <v>0.38907797472431299</v>
      </c>
      <c r="E112" s="45">
        <v>1.6948135784982701</v>
      </c>
      <c r="F112" s="45">
        <v>-0.18502395221956</v>
      </c>
      <c r="G112" s="45">
        <v>-1.8988676010030201</v>
      </c>
      <c r="H112" s="45">
        <v>-1.21216489134309</v>
      </c>
      <c r="I112" s="45">
        <v>-0.15236857896773001</v>
      </c>
      <c r="J112" s="45">
        <v>1.3645334703108301</v>
      </c>
      <c r="K112" s="45">
        <v>2.0501491560892098</v>
      </c>
      <c r="L112" s="45">
        <v>0.57218099099791297</v>
      </c>
      <c r="M112" s="45">
        <v>-0.64433427797319298</v>
      </c>
      <c r="N112" s="45">
        <v>-1.9779958691139199</v>
      </c>
      <c r="O112" s="45">
        <v>-0.65038516941992297</v>
      </c>
      <c r="P112" s="41">
        <f>--INDEX(Segmentation!$J$2:$J$251,MATCH(Utilities!$A112,Segmentation!$A$2:$A$251,0))</f>
        <v>1</v>
      </c>
      <c r="T112" s="41">
        <f t="array" ref="T112">MAX(IF($D$1:$N$1=COLUMN()-COLUMN($P:$P),$D112:$N112))-MIN(IF($D$1:$N$1=COLUMN()-COLUMN($P:$P),$D112:$N112))</f>
        <v>0</v>
      </c>
      <c r="U112" s="41">
        <f t="array" ref="U112">MAX(IF($D$1:$N$1=COLUMN()-COLUMN($P:$P),$D112:$N112))-MIN(IF($D$1:$N$1=COLUMN()-COLUMN($P:$P),$D112:$N112))</f>
        <v>0</v>
      </c>
      <c r="V112" s="41">
        <f t="array" ref="V112">MAX(IF($D$1:$N$1=COLUMN()-COLUMN($P:$P),$D112:$N112))-MIN(IF($D$1:$N$1=COLUMN()-COLUMN($P:$P),$D112:$N112))</f>
        <v>0</v>
      </c>
      <c r="X112" s="41">
        <f t="shared" si="2"/>
        <v>0</v>
      </c>
      <c r="Z112" s="41" t="e">
        <f t="shared" si="3"/>
        <v>#DIV/0!</v>
      </c>
      <c r="AB112" s="41">
        <v>1.2270622394704327</v>
      </c>
      <c r="AC112" s="41">
        <v>1.2270622394704327</v>
      </c>
      <c r="AD112" s="41">
        <v>1.2270622394704327</v>
      </c>
      <c r="AE112" s="41">
        <v>1.2270622394704327</v>
      </c>
      <c r="AF112" s="41">
        <v>1.2270622394704327</v>
      </c>
      <c r="AG112" s="41">
        <v>-0.65038516941992297</v>
      </c>
    </row>
    <row r="113" spans="1:33" ht="15" customHeight="1" x14ac:dyDescent="0.25">
      <c r="A113" s="46">
        <v>111</v>
      </c>
      <c r="B113" s="43">
        <v>0.55791585051782999</v>
      </c>
      <c r="C113" s="44">
        <v>12</v>
      </c>
      <c r="D113" s="45">
        <v>1.12941630049416</v>
      </c>
      <c r="E113" s="45">
        <v>1.99070182538715</v>
      </c>
      <c r="F113" s="45">
        <v>-1.9545478824600999</v>
      </c>
      <c r="G113" s="45">
        <v>-1.1655702434212001</v>
      </c>
      <c r="H113" s="45">
        <v>-1.3816404479911599</v>
      </c>
      <c r="I113" s="45">
        <v>2.4344680411185302E-2</v>
      </c>
      <c r="J113" s="45">
        <v>1.3572957675799799</v>
      </c>
      <c r="K113" s="45">
        <v>1.77437991873253</v>
      </c>
      <c r="L113" s="45">
        <v>0.64930092665791295</v>
      </c>
      <c r="M113" s="45">
        <v>-1.0783645552919701</v>
      </c>
      <c r="N113" s="45">
        <v>-1.3453162900985001</v>
      </c>
      <c r="O113" s="45">
        <v>-0.79377369258265396</v>
      </c>
      <c r="P113" s="41">
        <f>--INDEX(Segmentation!$J$2:$J$251,MATCH(Utilities!$A113,Segmentation!$A$2:$A$251,0))</f>
        <v>1</v>
      </c>
      <c r="T113" s="41">
        <f t="array" ref="T113">MAX(IF($D$1:$N$1=COLUMN()-COLUMN($P:$P),$D113:$N113))-MIN(IF($D$1:$N$1=COLUMN()-COLUMN($P:$P),$D113:$N113))</f>
        <v>0</v>
      </c>
      <c r="U113" s="41">
        <f t="array" ref="U113">MAX(IF($D$1:$N$1=COLUMN()-COLUMN($P:$P),$D113:$N113))-MIN(IF($D$1:$N$1=COLUMN()-COLUMN($P:$P),$D113:$N113))</f>
        <v>0</v>
      </c>
      <c r="V113" s="41">
        <f t="array" ref="V113">MAX(IF($D$1:$N$1=COLUMN()-COLUMN($P:$P),$D113:$N113))-MIN(IF($D$1:$N$1=COLUMN()-COLUMN($P:$P),$D113:$N113))</f>
        <v>0</v>
      </c>
      <c r="X113" s="41">
        <f t="shared" si="2"/>
        <v>0</v>
      </c>
      <c r="Z113" s="41" t="e">
        <f t="shared" si="3"/>
        <v>#DIV/0!</v>
      </c>
      <c r="AB113" s="41">
        <v>1.52215577123553</v>
      </c>
      <c r="AC113" s="41">
        <v>1.52215577123553</v>
      </c>
      <c r="AD113" s="41">
        <v>1.52215577123553</v>
      </c>
      <c r="AE113" s="41">
        <v>1.52215577123553</v>
      </c>
      <c r="AF113" s="41">
        <v>1.52215577123553</v>
      </c>
      <c r="AG113" s="41">
        <v>-0.79377369258265396</v>
      </c>
    </row>
    <row r="114" spans="1:33" ht="15" customHeight="1" x14ac:dyDescent="0.25">
      <c r="A114" s="46">
        <v>112</v>
      </c>
      <c r="B114" s="43">
        <v>0.37481992041739198</v>
      </c>
      <c r="C114" s="44">
        <v>12</v>
      </c>
      <c r="D114" s="45">
        <v>0.83028118116605298</v>
      </c>
      <c r="E114" s="45">
        <v>-8.4826505963397497E-2</v>
      </c>
      <c r="F114" s="45">
        <v>0.25639569757734598</v>
      </c>
      <c r="G114" s="45">
        <v>-1.0018503727800101</v>
      </c>
      <c r="H114" s="45">
        <v>-1.8653521023119</v>
      </c>
      <c r="I114" s="45">
        <v>0.45723247960878499</v>
      </c>
      <c r="J114" s="45">
        <v>1.4081196227031201</v>
      </c>
      <c r="K114" s="45">
        <v>2.0583077404444201</v>
      </c>
      <c r="L114" s="45">
        <v>-8.6977467120094402E-3</v>
      </c>
      <c r="M114" s="45">
        <v>-0.68581977642444303</v>
      </c>
      <c r="N114" s="45">
        <v>-1.3637902173079599</v>
      </c>
      <c r="O114" s="45">
        <v>-0.46092671069395003</v>
      </c>
      <c r="P114" s="41">
        <f>--INDEX(Segmentation!$J$2:$J$251,MATCH(Utilities!$A114,Segmentation!$A$2:$A$251,0))</f>
        <v>1</v>
      </c>
      <c r="T114" s="41">
        <f t="array" ref="T114">MAX(IF($D$1:$N$1=COLUMN()-COLUMN($P:$P),$D114:$N114))-MIN(IF($D$1:$N$1=COLUMN()-COLUMN($P:$P),$D114:$N114))</f>
        <v>0</v>
      </c>
      <c r="U114" s="41">
        <f t="array" ref="U114">MAX(IF($D$1:$N$1=COLUMN()-COLUMN($P:$P),$D114:$N114))-MIN(IF($D$1:$N$1=COLUMN()-COLUMN($P:$P),$D114:$N114))</f>
        <v>0</v>
      </c>
      <c r="V114" s="41">
        <f t="array" ref="V114">MAX(IF($D$1:$N$1=COLUMN()-COLUMN($P:$P),$D114:$N114))-MIN(IF($D$1:$N$1=COLUMN()-COLUMN($P:$P),$D114:$N114))</f>
        <v>0</v>
      </c>
      <c r="X114" s="41">
        <f t="shared" si="2"/>
        <v>0</v>
      </c>
      <c r="Z114" s="41" t="e">
        <f t="shared" si="3"/>
        <v>#DIV/0!</v>
      </c>
      <c r="AB114" s="41">
        <v>1.0232368192985732</v>
      </c>
      <c r="AC114" s="41">
        <v>1.0232368192985732</v>
      </c>
      <c r="AD114" s="41">
        <v>1.0232368192985732</v>
      </c>
      <c r="AE114" s="41">
        <v>1.0232368192985732</v>
      </c>
      <c r="AF114" s="41">
        <v>1.0232368192985732</v>
      </c>
      <c r="AG114" s="41">
        <v>-0.46092671069395003</v>
      </c>
    </row>
    <row r="115" spans="1:33" ht="15" customHeight="1" x14ac:dyDescent="0.25">
      <c r="A115" s="46">
        <v>113</v>
      </c>
      <c r="B115" s="43">
        <v>0.386999918471779</v>
      </c>
      <c r="C115" s="44">
        <v>12</v>
      </c>
      <c r="D115" s="45">
        <v>5.5968711183807703E-2</v>
      </c>
      <c r="E115" s="45">
        <v>0.75325758886136596</v>
      </c>
      <c r="F115" s="45">
        <v>-0.28654696050142903</v>
      </c>
      <c r="G115" s="45">
        <v>-0.52267933954374102</v>
      </c>
      <c r="H115" s="45">
        <v>-1.4916557642244599</v>
      </c>
      <c r="I115" s="45">
        <v>-0.14982506640803001</v>
      </c>
      <c r="J115" s="45">
        <v>1.64148083063249</v>
      </c>
      <c r="K115" s="45">
        <v>1.8055611024902201</v>
      </c>
      <c r="L115" s="45">
        <v>-3.5131384785152202E-2</v>
      </c>
      <c r="M115" s="45">
        <v>-0.74508233199211304</v>
      </c>
      <c r="N115" s="45">
        <v>-1.02534738571299</v>
      </c>
      <c r="O115" s="45">
        <v>-0.76750694462547397</v>
      </c>
      <c r="P115" s="41">
        <f>--INDEX(Segmentation!$J$2:$J$251,MATCH(Utilities!$A115,Segmentation!$A$2:$A$251,0))</f>
        <v>1</v>
      </c>
      <c r="T115" s="41">
        <f t="array" ref="T115">MAX(IF($D$1:$N$1=COLUMN()-COLUMN($P:$P),$D115:$N115))-MIN(IF($D$1:$N$1=COLUMN()-COLUMN($P:$P),$D115:$N115))</f>
        <v>0</v>
      </c>
      <c r="U115" s="41">
        <f t="array" ref="U115">MAX(IF($D$1:$N$1=COLUMN()-COLUMN($P:$P),$D115:$N115))-MIN(IF($D$1:$N$1=COLUMN()-COLUMN($P:$P),$D115:$N115))</f>
        <v>0</v>
      </c>
      <c r="V115" s="41">
        <f t="array" ref="V115">MAX(IF($D$1:$N$1=COLUMN()-COLUMN($P:$P),$D115:$N115))-MIN(IF($D$1:$N$1=COLUMN()-COLUMN($P:$P),$D115:$N115))</f>
        <v>0</v>
      </c>
      <c r="X115" s="41">
        <f t="shared" si="2"/>
        <v>0</v>
      </c>
      <c r="Z115" s="41" t="e">
        <f t="shared" si="3"/>
        <v>#DIV/0!</v>
      </c>
      <c r="AB115" s="41">
        <v>0.36987404944956781</v>
      </c>
      <c r="AC115" s="41">
        <v>0.36987404944956781</v>
      </c>
      <c r="AD115" s="41">
        <v>0.36987404944956781</v>
      </c>
      <c r="AE115" s="41">
        <v>0.36987404944956781</v>
      </c>
      <c r="AF115" s="41">
        <v>0.36987404944956781</v>
      </c>
      <c r="AG115" s="41">
        <v>-0.76750694462547397</v>
      </c>
    </row>
    <row r="116" spans="1:33" ht="15" customHeight="1" x14ac:dyDescent="0.25">
      <c r="A116" s="46">
        <v>114</v>
      </c>
      <c r="B116" s="43">
        <v>0.31557834068755902</v>
      </c>
      <c r="C116" s="44">
        <v>12</v>
      </c>
      <c r="D116" s="45">
        <v>0.73426084906043998</v>
      </c>
      <c r="E116" s="45">
        <v>1.03963862692716</v>
      </c>
      <c r="F116" s="45">
        <v>-0.45471755242065798</v>
      </c>
      <c r="G116" s="45">
        <v>-1.31918192356693</v>
      </c>
      <c r="H116" s="45">
        <v>-0.65033354401144305</v>
      </c>
      <c r="I116" s="45">
        <v>-3.8075193120992598E-2</v>
      </c>
      <c r="J116" s="45">
        <v>0.688408737132439</v>
      </c>
      <c r="K116" s="45">
        <v>1.4885032707146699</v>
      </c>
      <c r="L116" s="45">
        <v>1.1532947559443301E-2</v>
      </c>
      <c r="M116" s="45">
        <v>-0.521697863076232</v>
      </c>
      <c r="N116" s="45">
        <v>-0.97833835519789303</v>
      </c>
      <c r="O116" s="45">
        <v>-1.22184165468387</v>
      </c>
      <c r="P116" s="41">
        <f>--INDEX(Segmentation!$J$2:$J$251,MATCH(Utilities!$A116,Segmentation!$A$2:$A$251,0))</f>
        <v>1</v>
      </c>
      <c r="T116" s="41">
        <f t="array" ref="T116">MAX(IF($D$1:$N$1=COLUMN()-COLUMN($P:$P),$D116:$N116))-MIN(IF($D$1:$N$1=COLUMN()-COLUMN($P:$P),$D116:$N116))</f>
        <v>0</v>
      </c>
      <c r="U116" s="41">
        <f t="array" ref="U116">MAX(IF($D$1:$N$1=COLUMN()-COLUMN($P:$P),$D116:$N116))-MIN(IF($D$1:$N$1=COLUMN()-COLUMN($P:$P),$D116:$N116))</f>
        <v>0</v>
      </c>
      <c r="V116" s="41">
        <f t="array" ref="V116">MAX(IF($D$1:$N$1=COLUMN()-COLUMN($P:$P),$D116:$N116))-MIN(IF($D$1:$N$1=COLUMN()-COLUMN($P:$P),$D116:$N116))</f>
        <v>0</v>
      </c>
      <c r="X116" s="41">
        <f t="shared" si="2"/>
        <v>0</v>
      </c>
      <c r="Z116" s="41" t="e">
        <f t="shared" si="3"/>
        <v>#DIV/0!</v>
      </c>
      <c r="AB116" s="41">
        <v>1.5724305757636667</v>
      </c>
      <c r="AC116" s="41">
        <v>1.5724305757636667</v>
      </c>
      <c r="AD116" s="41">
        <v>1.5724305757636667</v>
      </c>
      <c r="AE116" s="41">
        <v>1.5724305757636667</v>
      </c>
      <c r="AF116" s="41">
        <v>1.5724305757636667</v>
      </c>
      <c r="AG116" s="41">
        <v>-1.22184165468387</v>
      </c>
    </row>
    <row r="117" spans="1:33" ht="15" customHeight="1" x14ac:dyDescent="0.25">
      <c r="A117" s="46">
        <v>115</v>
      </c>
      <c r="B117" s="43">
        <v>0.496131139089729</v>
      </c>
      <c r="C117" s="44">
        <v>12</v>
      </c>
      <c r="D117" s="45">
        <v>0.50101890139428296</v>
      </c>
      <c r="E117" s="45">
        <v>1.3427512157802901</v>
      </c>
      <c r="F117" s="45">
        <v>-0.35590296021074602</v>
      </c>
      <c r="G117" s="45">
        <v>-1.48786715696383</v>
      </c>
      <c r="H117" s="45">
        <v>-2.0326854296464001</v>
      </c>
      <c r="I117" s="45">
        <v>0.11859757075461801</v>
      </c>
      <c r="J117" s="45">
        <v>1.91408785889179</v>
      </c>
      <c r="K117" s="45">
        <v>1.96697165072131</v>
      </c>
      <c r="L117" s="45">
        <v>-0.17864374208832301</v>
      </c>
      <c r="M117" s="45">
        <v>-0.37545094315226002</v>
      </c>
      <c r="N117" s="45">
        <v>-1.41287696548076</v>
      </c>
      <c r="O117" s="45">
        <v>-0.26396251754261002</v>
      </c>
      <c r="P117" s="41">
        <f>--INDEX(Segmentation!$J$2:$J$251,MATCH(Utilities!$A117,Segmentation!$A$2:$A$251,0))</f>
        <v>1</v>
      </c>
      <c r="T117" s="41">
        <f t="array" ref="T117">MAX(IF($D$1:$N$1=COLUMN()-COLUMN($P:$P),$D117:$N117))-MIN(IF($D$1:$N$1=COLUMN()-COLUMN($P:$P),$D117:$N117))</f>
        <v>0</v>
      </c>
      <c r="U117" s="41">
        <f t="array" ref="U117">MAX(IF($D$1:$N$1=COLUMN()-COLUMN($P:$P),$D117:$N117))-MIN(IF($D$1:$N$1=COLUMN()-COLUMN($P:$P),$D117:$N117))</f>
        <v>0</v>
      </c>
      <c r="V117" s="41">
        <f t="array" ref="V117">MAX(IF($D$1:$N$1=COLUMN()-COLUMN($P:$P),$D117:$N117))-MIN(IF($D$1:$N$1=COLUMN()-COLUMN($P:$P),$D117:$N117))</f>
        <v>0</v>
      </c>
      <c r="X117" s="41">
        <f t="shared" si="2"/>
        <v>0</v>
      </c>
      <c r="Z117" s="41" t="e">
        <f t="shared" si="3"/>
        <v>#DIV/0!</v>
      </c>
      <c r="AB117" s="41">
        <v>0.43530512246919284</v>
      </c>
      <c r="AC117" s="41">
        <v>0.43530512246919284</v>
      </c>
      <c r="AD117" s="41">
        <v>0.43530512246919284</v>
      </c>
      <c r="AE117" s="41">
        <v>0.43530512246919284</v>
      </c>
      <c r="AF117" s="41">
        <v>0.43530512246919284</v>
      </c>
      <c r="AG117" s="41">
        <v>-0.26396251754261002</v>
      </c>
    </row>
    <row r="118" spans="1:33" ht="15" customHeight="1" x14ac:dyDescent="0.25">
      <c r="A118" s="46">
        <v>116</v>
      </c>
      <c r="B118" s="43">
        <v>0.62466312273515701</v>
      </c>
      <c r="C118" s="44">
        <v>12</v>
      </c>
      <c r="D118" s="45">
        <v>0.69068536920442003</v>
      </c>
      <c r="E118" s="45">
        <v>3.4643010175750502</v>
      </c>
      <c r="F118" s="45">
        <v>-2.3929201199465302</v>
      </c>
      <c r="G118" s="45">
        <v>-1.7620662668329401</v>
      </c>
      <c r="H118" s="45">
        <v>-1.1553467826055701</v>
      </c>
      <c r="I118" s="45">
        <v>-0.25075639653364601</v>
      </c>
      <c r="J118" s="45">
        <v>1.4061031791392</v>
      </c>
      <c r="K118" s="45">
        <v>1.3712443213290899</v>
      </c>
      <c r="L118" s="45">
        <v>6.4719297580512994E-2</v>
      </c>
      <c r="M118" s="45">
        <v>-0.64606427274850498</v>
      </c>
      <c r="N118" s="45">
        <v>-0.78989934616109003</v>
      </c>
      <c r="O118" s="45">
        <v>-0.49087044793110002</v>
      </c>
      <c r="P118" s="41">
        <f>--INDEX(Segmentation!$J$2:$J$251,MATCH(Utilities!$A118,Segmentation!$A$2:$A$251,0))</f>
        <v>1</v>
      </c>
      <c r="T118" s="41">
        <f t="array" ref="T118">MAX(IF($D$1:$N$1=COLUMN()-COLUMN($P:$P),$D118:$N118))-MIN(IF($D$1:$N$1=COLUMN()-COLUMN($P:$P),$D118:$N118))</f>
        <v>0</v>
      </c>
      <c r="U118" s="41">
        <f t="array" ref="U118">MAX(IF($D$1:$N$1=COLUMN()-COLUMN($P:$P),$D118:$N118))-MIN(IF($D$1:$N$1=COLUMN()-COLUMN($P:$P),$D118:$N118))</f>
        <v>0</v>
      </c>
      <c r="V118" s="41">
        <f t="array" ref="V118">MAX(IF($D$1:$N$1=COLUMN()-COLUMN($P:$P),$D118:$N118))-MIN(IF($D$1:$N$1=COLUMN()-COLUMN($P:$P),$D118:$N118))</f>
        <v>0</v>
      </c>
      <c r="X118" s="41">
        <f t="shared" si="2"/>
        <v>0</v>
      </c>
      <c r="Z118" s="41" t="e">
        <f t="shared" si="3"/>
        <v>#DIV/0!</v>
      </c>
      <c r="AB118" s="41">
        <v>0.90658290792793983</v>
      </c>
      <c r="AC118" s="41">
        <v>0.90658290792793983</v>
      </c>
      <c r="AD118" s="41">
        <v>0.90658290792793983</v>
      </c>
      <c r="AE118" s="41">
        <v>0.90658290792793983</v>
      </c>
      <c r="AF118" s="41">
        <v>0.90658290792793983</v>
      </c>
      <c r="AG118" s="41">
        <v>-0.49087044793110002</v>
      </c>
    </row>
    <row r="119" spans="1:33" ht="15" customHeight="1" x14ac:dyDescent="0.25">
      <c r="A119" s="46">
        <v>117</v>
      </c>
      <c r="B119" s="43">
        <v>0.436438794613484</v>
      </c>
      <c r="C119" s="44">
        <v>12</v>
      </c>
      <c r="D119" s="45">
        <v>1.09404132569208</v>
      </c>
      <c r="E119" s="45">
        <v>1.2010689508430801</v>
      </c>
      <c r="F119" s="45">
        <v>-1.1415416194362999</v>
      </c>
      <c r="G119" s="45">
        <v>-1.1535686570988499</v>
      </c>
      <c r="H119" s="45">
        <v>-2.2381036760424098</v>
      </c>
      <c r="I119" s="45">
        <v>0.56574884034667705</v>
      </c>
      <c r="J119" s="45">
        <v>1.6723548356957401</v>
      </c>
      <c r="K119" s="45">
        <v>0.73866720672028896</v>
      </c>
      <c r="L119" s="45">
        <v>-0.181638199315033</v>
      </c>
      <c r="M119" s="45">
        <v>-0.313947603494526</v>
      </c>
      <c r="N119" s="45">
        <v>-0.243081403910726</v>
      </c>
      <c r="O119" s="45">
        <v>-0.773086655104679</v>
      </c>
      <c r="P119" s="41">
        <f>--INDEX(Segmentation!$J$2:$J$251,MATCH(Utilities!$A119,Segmentation!$A$2:$A$251,0))</f>
        <v>1</v>
      </c>
      <c r="T119" s="41">
        <f t="array" ref="T119">MAX(IF($D$1:$N$1=COLUMN()-COLUMN($P:$P),$D119:$N119))-MIN(IF($D$1:$N$1=COLUMN()-COLUMN($P:$P),$D119:$N119))</f>
        <v>0</v>
      </c>
      <c r="U119" s="41">
        <f t="array" ref="U119">MAX(IF($D$1:$N$1=COLUMN()-COLUMN($P:$P),$D119:$N119))-MIN(IF($D$1:$N$1=COLUMN()-COLUMN($P:$P),$D119:$N119))</f>
        <v>0</v>
      </c>
      <c r="V119" s="41">
        <f t="array" ref="V119">MAX(IF($D$1:$N$1=COLUMN()-COLUMN($P:$P),$D119:$N119))-MIN(IF($D$1:$N$1=COLUMN()-COLUMN($P:$P),$D119:$N119))</f>
        <v>0</v>
      </c>
      <c r="X119" s="41">
        <f t="shared" si="2"/>
        <v>0</v>
      </c>
      <c r="Z119" s="41" t="e">
        <f t="shared" si="3"/>
        <v>#DIV/0!</v>
      </c>
      <c r="AB119" s="41">
        <v>-0.40539514363004081</v>
      </c>
      <c r="AC119" s="41">
        <v>-0.40539514363004081</v>
      </c>
      <c r="AD119" s="41">
        <v>-0.40539514363004081</v>
      </c>
      <c r="AE119" s="41">
        <v>-0.40539514363004081</v>
      </c>
      <c r="AF119" s="41">
        <v>-0.40539514363004081</v>
      </c>
      <c r="AG119" s="41">
        <v>-0.773086655104679</v>
      </c>
    </row>
    <row r="120" spans="1:33" ht="15" customHeight="1" x14ac:dyDescent="0.25">
      <c r="A120" s="46">
        <v>118</v>
      </c>
      <c r="B120" s="43">
        <v>0.41286897034375603</v>
      </c>
      <c r="C120" s="44">
        <v>12</v>
      </c>
      <c r="D120" s="45">
        <v>0.72836944608988197</v>
      </c>
      <c r="E120" s="45">
        <v>1.6822177600428001</v>
      </c>
      <c r="F120" s="45">
        <v>-0.66043071391764796</v>
      </c>
      <c r="G120" s="45">
        <v>-1.7501564922150601</v>
      </c>
      <c r="H120" s="45">
        <v>-1.6193376086362701</v>
      </c>
      <c r="I120" s="45">
        <v>0.238340543372702</v>
      </c>
      <c r="J120" s="45">
        <v>1.3809970652635899</v>
      </c>
      <c r="K120" s="45">
        <v>1.6961739518572001</v>
      </c>
      <c r="L120" s="45">
        <v>0.60611421321728398</v>
      </c>
      <c r="M120" s="45">
        <v>-1.0490592372744501</v>
      </c>
      <c r="N120" s="45">
        <v>-1.2532289278000399</v>
      </c>
      <c r="O120" s="45">
        <v>-0.29184422224817402</v>
      </c>
      <c r="P120" s="41">
        <f>--INDEX(Segmentation!$J$2:$J$251,MATCH(Utilities!$A120,Segmentation!$A$2:$A$251,0))</f>
        <v>1</v>
      </c>
      <c r="T120" s="41">
        <f t="array" ref="T120">MAX(IF($D$1:$N$1=COLUMN()-COLUMN($P:$P),$D120:$N120))-MIN(IF($D$1:$N$1=COLUMN()-COLUMN($P:$P),$D120:$N120))</f>
        <v>0</v>
      </c>
      <c r="U120" s="41">
        <f t="array" ref="U120">MAX(IF($D$1:$N$1=COLUMN()-COLUMN($P:$P),$D120:$N120))-MIN(IF($D$1:$N$1=COLUMN()-COLUMN($P:$P),$D120:$N120))</f>
        <v>0</v>
      </c>
      <c r="V120" s="41">
        <f t="array" ref="V120">MAX(IF($D$1:$N$1=COLUMN()-COLUMN($P:$P),$D120:$N120))-MIN(IF($D$1:$N$1=COLUMN()-COLUMN($P:$P),$D120:$N120))</f>
        <v>0</v>
      </c>
      <c r="X120" s="41">
        <f t="shared" si="2"/>
        <v>0</v>
      </c>
      <c r="Z120" s="41" t="e">
        <f t="shared" si="3"/>
        <v>#DIV/0!</v>
      </c>
      <c r="AB120" s="41">
        <v>0.80520578931081199</v>
      </c>
      <c r="AC120" s="41">
        <v>0.80520578931081199</v>
      </c>
      <c r="AD120" s="41">
        <v>0.80520578931081199</v>
      </c>
      <c r="AE120" s="41">
        <v>0.80520578931081199</v>
      </c>
      <c r="AF120" s="41">
        <v>0.80520578931081199</v>
      </c>
      <c r="AG120" s="41">
        <v>-0.29184422224817402</v>
      </c>
    </row>
    <row r="121" spans="1:33" ht="15" customHeight="1" x14ac:dyDescent="0.25">
      <c r="A121" s="46">
        <v>119</v>
      </c>
      <c r="B121" s="43">
        <v>0.53490698058327302</v>
      </c>
      <c r="C121" s="44">
        <v>12</v>
      </c>
      <c r="D121" s="45">
        <v>0.67668846630098001</v>
      </c>
      <c r="E121" s="45">
        <v>1.5845114813917101</v>
      </c>
      <c r="F121" s="45">
        <v>-0.89970469773394002</v>
      </c>
      <c r="G121" s="45">
        <v>-1.36149524995876</v>
      </c>
      <c r="H121" s="45">
        <v>-2.2693824864127401</v>
      </c>
      <c r="I121" s="45">
        <v>0.46897908688687501</v>
      </c>
      <c r="J121" s="45">
        <v>1.80040339952583</v>
      </c>
      <c r="K121" s="45">
        <v>1.6087826391403599</v>
      </c>
      <c r="L121" s="45">
        <v>8.9710144284472406E-3</v>
      </c>
      <c r="M121" s="45">
        <v>-0.53321304482767995</v>
      </c>
      <c r="N121" s="45">
        <v>-1.08454060874113</v>
      </c>
      <c r="O121" s="45">
        <v>-0.573646048686002</v>
      </c>
      <c r="P121" s="41">
        <f>--INDEX(Segmentation!$J$2:$J$251,MATCH(Utilities!$A121,Segmentation!$A$2:$A$251,0))</f>
        <v>1</v>
      </c>
      <c r="T121" s="41">
        <f t="array" ref="T121">MAX(IF($D$1:$N$1=COLUMN()-COLUMN($P:$P),$D121:$N121))-MIN(IF($D$1:$N$1=COLUMN()-COLUMN($P:$P),$D121:$N121))</f>
        <v>0</v>
      </c>
      <c r="U121" s="41">
        <f t="array" ref="U121">MAX(IF($D$1:$N$1=COLUMN()-COLUMN($P:$P),$D121:$N121))-MIN(IF($D$1:$N$1=COLUMN()-COLUMN($P:$P),$D121:$N121))</f>
        <v>0</v>
      </c>
      <c r="V121" s="41">
        <f t="array" ref="V121">MAX(IF($D$1:$N$1=COLUMN()-COLUMN($P:$P),$D121:$N121))-MIN(IF($D$1:$N$1=COLUMN()-COLUMN($P:$P),$D121:$N121))</f>
        <v>0</v>
      </c>
      <c r="X121" s="41">
        <f t="shared" si="2"/>
        <v>0</v>
      </c>
      <c r="Z121" s="41" t="e">
        <f t="shared" si="3"/>
        <v>#DIV/0!</v>
      </c>
      <c r="AB121" s="41">
        <v>1.6088619028599815E-2</v>
      </c>
      <c r="AC121" s="41">
        <v>1.6088619028599815E-2</v>
      </c>
      <c r="AD121" s="41">
        <v>1.6088619028599815E-2</v>
      </c>
      <c r="AE121" s="41">
        <v>1.6088619028599815E-2</v>
      </c>
      <c r="AF121" s="41">
        <v>1.6088619028599815E-2</v>
      </c>
      <c r="AG121" s="41">
        <v>-0.573646048686002</v>
      </c>
    </row>
    <row r="122" spans="1:33" ht="15" customHeight="1" x14ac:dyDescent="0.25">
      <c r="A122" s="46">
        <v>120</v>
      </c>
      <c r="B122" s="43">
        <v>0.32611391823316299</v>
      </c>
      <c r="C122" s="44">
        <v>12</v>
      </c>
      <c r="D122" s="45">
        <v>0.38326503889980101</v>
      </c>
      <c r="E122" s="45">
        <v>0.29962739401945299</v>
      </c>
      <c r="F122" s="45">
        <v>-0.63244899478296701</v>
      </c>
      <c r="G122" s="45">
        <v>-5.0443438136283998E-2</v>
      </c>
      <c r="H122" s="45">
        <v>-2.1895949710345701</v>
      </c>
      <c r="I122" s="45">
        <v>0.69545417507478902</v>
      </c>
      <c r="J122" s="45">
        <v>1.4941407959598001</v>
      </c>
      <c r="K122" s="45">
        <v>1.9432844285729101</v>
      </c>
      <c r="L122" s="45">
        <v>0.12517284812476001</v>
      </c>
      <c r="M122" s="45">
        <v>-1.0070354525887</v>
      </c>
      <c r="N122" s="45">
        <v>-1.0614218241089901</v>
      </c>
      <c r="O122" s="45">
        <v>-0.34124350585128099</v>
      </c>
      <c r="P122" s="41">
        <f>--INDEX(Segmentation!$J$2:$J$251,MATCH(Utilities!$A122,Segmentation!$A$2:$A$251,0))</f>
        <v>1</v>
      </c>
      <c r="T122" s="41">
        <f t="array" ref="T122">MAX(IF($D$1:$N$1=COLUMN()-COLUMN($P:$P),$D122:$N122))-MIN(IF($D$1:$N$1=COLUMN()-COLUMN($P:$P),$D122:$N122))</f>
        <v>0</v>
      </c>
      <c r="U122" s="41">
        <f t="array" ref="U122">MAX(IF($D$1:$N$1=COLUMN()-COLUMN($P:$P),$D122:$N122))-MIN(IF($D$1:$N$1=COLUMN()-COLUMN($P:$P),$D122:$N122))</f>
        <v>0</v>
      </c>
      <c r="V122" s="41">
        <f t="array" ref="V122">MAX(IF($D$1:$N$1=COLUMN()-COLUMN($P:$P),$D122:$N122))-MIN(IF($D$1:$N$1=COLUMN()-COLUMN($P:$P),$D122:$N122))</f>
        <v>0</v>
      </c>
      <c r="X122" s="41">
        <f t="shared" si="2"/>
        <v>0</v>
      </c>
      <c r="Z122" s="41" t="e">
        <f t="shared" si="3"/>
        <v>#DIV/0!</v>
      </c>
      <c r="AB122" s="41">
        <v>0.13695449643814084</v>
      </c>
      <c r="AC122" s="41">
        <v>0.13695449643814084</v>
      </c>
      <c r="AD122" s="41">
        <v>0.13695449643814084</v>
      </c>
      <c r="AE122" s="41">
        <v>0.13695449643814084</v>
      </c>
      <c r="AF122" s="41">
        <v>0.13695449643814084</v>
      </c>
      <c r="AG122" s="41">
        <v>-0.34124350585128099</v>
      </c>
    </row>
    <row r="123" spans="1:33" ht="15" customHeight="1" x14ac:dyDescent="0.25">
      <c r="A123" s="46">
        <v>121</v>
      </c>
      <c r="B123" s="43">
        <v>0.52705795829850999</v>
      </c>
      <c r="C123" s="44">
        <v>12</v>
      </c>
      <c r="D123" s="45">
        <v>0.56181245062116403</v>
      </c>
      <c r="E123" s="45">
        <v>1.0028145076539301</v>
      </c>
      <c r="F123" s="45">
        <v>-0.89513358273813903</v>
      </c>
      <c r="G123" s="45">
        <v>-0.66949337553694599</v>
      </c>
      <c r="H123" s="45">
        <v>-2.3851308313233002</v>
      </c>
      <c r="I123" s="45">
        <v>0.219218665373031</v>
      </c>
      <c r="J123" s="45">
        <v>2.16591216595027</v>
      </c>
      <c r="K123" s="45">
        <v>1.7560467414693099</v>
      </c>
      <c r="L123" s="45">
        <v>-3.6047114208010801E-2</v>
      </c>
      <c r="M123" s="45">
        <v>-0.95803933956411103</v>
      </c>
      <c r="N123" s="45">
        <v>-0.76196028769718505</v>
      </c>
      <c r="O123" s="45">
        <v>-0.35734861627314601</v>
      </c>
      <c r="P123" s="41">
        <f>--INDEX(Segmentation!$J$2:$J$251,MATCH(Utilities!$A123,Segmentation!$A$2:$A$251,0))</f>
        <v>1</v>
      </c>
      <c r="T123" s="41">
        <f t="array" ref="T123">MAX(IF($D$1:$N$1=COLUMN()-COLUMN($P:$P),$D123:$N123))-MIN(IF($D$1:$N$1=COLUMN()-COLUMN($P:$P),$D123:$N123))</f>
        <v>0</v>
      </c>
      <c r="U123" s="41">
        <f t="array" ref="U123">MAX(IF($D$1:$N$1=COLUMN()-COLUMN($P:$P),$D123:$N123))-MIN(IF($D$1:$N$1=COLUMN()-COLUMN($P:$P),$D123:$N123))</f>
        <v>0</v>
      </c>
      <c r="V123" s="41">
        <f t="array" ref="V123">MAX(IF($D$1:$N$1=COLUMN()-COLUMN($P:$P),$D123:$N123))-MIN(IF($D$1:$N$1=COLUMN()-COLUMN($P:$P),$D123:$N123))</f>
        <v>0</v>
      </c>
      <c r="X123" s="41">
        <f t="shared" si="2"/>
        <v>0</v>
      </c>
      <c r="Z123" s="41" t="e">
        <f t="shared" si="3"/>
        <v>#DIV/0!</v>
      </c>
      <c r="AB123" s="41">
        <v>-6.7271639232826086E-2</v>
      </c>
      <c r="AC123" s="41">
        <v>-6.7271639232826086E-2</v>
      </c>
      <c r="AD123" s="41">
        <v>-6.7271639232826086E-2</v>
      </c>
      <c r="AE123" s="41">
        <v>-6.7271639232826086E-2</v>
      </c>
      <c r="AF123" s="41">
        <v>-6.7271639232826086E-2</v>
      </c>
      <c r="AG123" s="41">
        <v>-0.35734861627314601</v>
      </c>
    </row>
    <row r="124" spans="1:33" ht="15" customHeight="1" x14ac:dyDescent="0.25">
      <c r="A124" s="46">
        <v>122</v>
      </c>
      <c r="B124" s="43">
        <v>0.66014658332226495</v>
      </c>
      <c r="C124" s="44">
        <v>12</v>
      </c>
      <c r="D124" s="45">
        <v>0.81287453738325599</v>
      </c>
      <c r="E124" s="45">
        <v>0.33071668550648797</v>
      </c>
      <c r="F124" s="45">
        <v>-0.141028647269129</v>
      </c>
      <c r="G124" s="45">
        <v>-1.00256257562063</v>
      </c>
      <c r="H124" s="45">
        <v>-1.8692265187056301</v>
      </c>
      <c r="I124" s="45">
        <v>0.57550375354840499</v>
      </c>
      <c r="J124" s="45">
        <v>1.2937227651572101</v>
      </c>
      <c r="K124" s="45">
        <v>2.6756403174236398</v>
      </c>
      <c r="L124" s="45">
        <v>0.42799961501040501</v>
      </c>
      <c r="M124" s="45">
        <v>-1.1203981736142301</v>
      </c>
      <c r="N124" s="45">
        <v>-1.9832417588198299</v>
      </c>
      <c r="O124" s="45">
        <v>-0.88908773964949295</v>
      </c>
      <c r="P124" s="41">
        <f>--INDEX(Segmentation!$J$2:$J$251,MATCH(Utilities!$A124,Segmentation!$A$2:$A$251,0))</f>
        <v>1</v>
      </c>
      <c r="T124" s="41">
        <f t="array" ref="T124">MAX(IF($D$1:$N$1=COLUMN()-COLUMN($P:$P),$D124:$N124))-MIN(IF($D$1:$N$1=COLUMN()-COLUMN($P:$P),$D124:$N124))</f>
        <v>0</v>
      </c>
      <c r="U124" s="41">
        <f t="array" ref="U124">MAX(IF($D$1:$N$1=COLUMN()-COLUMN($P:$P),$D124:$N124))-MIN(IF($D$1:$N$1=COLUMN()-COLUMN($P:$P),$D124:$N124))</f>
        <v>0</v>
      </c>
      <c r="V124" s="41">
        <f t="array" ref="V124">MAX(IF($D$1:$N$1=COLUMN()-COLUMN($P:$P),$D124:$N124))-MIN(IF($D$1:$N$1=COLUMN()-COLUMN($P:$P),$D124:$N124))</f>
        <v>0</v>
      </c>
      <c r="X124" s="41">
        <f t="shared" si="2"/>
        <v>0</v>
      </c>
      <c r="Z124" s="41" t="e">
        <f t="shared" si="3"/>
        <v>#DIV/0!</v>
      </c>
      <c r="AB124" s="41">
        <v>1.6192883361012658</v>
      </c>
      <c r="AC124" s="41">
        <v>1.6192883361012658</v>
      </c>
      <c r="AD124" s="41">
        <v>1.6192883361012658</v>
      </c>
      <c r="AE124" s="41">
        <v>1.6192883361012658</v>
      </c>
      <c r="AF124" s="41">
        <v>1.6192883361012658</v>
      </c>
      <c r="AG124" s="41">
        <v>-0.88908773964949295</v>
      </c>
    </row>
    <row r="125" spans="1:33" ht="15" customHeight="1" x14ac:dyDescent="0.25">
      <c r="A125" s="46">
        <v>123</v>
      </c>
      <c r="B125" s="43">
        <v>0.52642674649902299</v>
      </c>
      <c r="C125" s="44">
        <v>12</v>
      </c>
      <c r="D125" s="45">
        <v>0.92290801884858498</v>
      </c>
      <c r="E125" s="45">
        <v>1.9635223524557299</v>
      </c>
      <c r="F125" s="45">
        <v>-1.66180311962838</v>
      </c>
      <c r="G125" s="45">
        <v>-1.22462725167595</v>
      </c>
      <c r="H125" s="45">
        <v>-2.0789467274761</v>
      </c>
      <c r="I125" s="45">
        <v>0.362211324768966</v>
      </c>
      <c r="J125" s="45">
        <v>1.71673540270715</v>
      </c>
      <c r="K125" s="45">
        <v>1.10825018272214</v>
      </c>
      <c r="L125" s="45">
        <v>-5.7912663646629697E-2</v>
      </c>
      <c r="M125" s="45">
        <v>-0.107834088137768</v>
      </c>
      <c r="N125" s="45">
        <v>-0.94250343093772504</v>
      </c>
      <c r="O125" s="45">
        <v>-0.52657903260077599</v>
      </c>
      <c r="P125" s="41">
        <f>--INDEX(Segmentation!$J$2:$J$251,MATCH(Utilities!$A125,Segmentation!$A$2:$A$251,0))</f>
        <v>1</v>
      </c>
      <c r="T125" s="41">
        <f t="array" ref="T125">MAX(IF($D$1:$N$1=COLUMN()-COLUMN($P:$P),$D125:$N125))-MIN(IF($D$1:$N$1=COLUMN()-COLUMN($P:$P),$D125:$N125))</f>
        <v>0</v>
      </c>
      <c r="U125" s="41">
        <f t="array" ref="U125">MAX(IF($D$1:$N$1=COLUMN()-COLUMN($P:$P),$D125:$N125))-MIN(IF($D$1:$N$1=COLUMN()-COLUMN($P:$P),$D125:$N125))</f>
        <v>0</v>
      </c>
      <c r="V125" s="41">
        <f t="array" ref="V125">MAX(IF($D$1:$N$1=COLUMN()-COLUMN($P:$P),$D125:$N125))-MIN(IF($D$1:$N$1=COLUMN()-COLUMN($P:$P),$D125:$N125))</f>
        <v>0</v>
      </c>
      <c r="X125" s="41">
        <f t="shared" si="2"/>
        <v>0</v>
      </c>
      <c r="Z125" s="41" t="e">
        <f t="shared" si="3"/>
        <v>#DIV/0!</v>
      </c>
      <c r="AB125" s="41">
        <v>-4.7788525905374968E-2</v>
      </c>
      <c r="AC125" s="41">
        <v>-4.7788525905374968E-2</v>
      </c>
      <c r="AD125" s="41">
        <v>-4.7788525905374968E-2</v>
      </c>
      <c r="AE125" s="41">
        <v>-4.7788525905374968E-2</v>
      </c>
      <c r="AF125" s="41">
        <v>-4.7788525905374968E-2</v>
      </c>
      <c r="AG125" s="41">
        <v>-0.52657903260077599</v>
      </c>
    </row>
    <row r="126" spans="1:33" ht="15" customHeight="1" x14ac:dyDescent="0.25">
      <c r="A126" s="46">
        <v>124</v>
      </c>
      <c r="B126" s="43">
        <v>0.55159652198029396</v>
      </c>
      <c r="C126" s="44">
        <v>12</v>
      </c>
      <c r="D126" s="45">
        <v>0.148381931820188</v>
      </c>
      <c r="E126" s="45">
        <v>-0.16694207691399801</v>
      </c>
      <c r="F126" s="45">
        <v>-0.50557959523726304</v>
      </c>
      <c r="G126" s="45">
        <v>0.52413974033107003</v>
      </c>
      <c r="H126" s="45">
        <v>-2.5001730904041102</v>
      </c>
      <c r="I126" s="45">
        <v>0.93580002584708999</v>
      </c>
      <c r="J126" s="45">
        <v>1.5643730645570399</v>
      </c>
      <c r="K126" s="45">
        <v>1.72161433215627</v>
      </c>
      <c r="L126" s="45">
        <v>5.8611931918497E-2</v>
      </c>
      <c r="M126" s="45">
        <v>-0.76422637606893096</v>
      </c>
      <c r="N126" s="45">
        <v>-1.0159998880058401</v>
      </c>
      <c r="O126" s="45">
        <v>-1.22718986513546</v>
      </c>
      <c r="P126" s="41">
        <f>--INDEX(Segmentation!$J$2:$J$251,MATCH(Utilities!$A126,Segmentation!$A$2:$A$251,0))</f>
        <v>1</v>
      </c>
      <c r="T126" s="41">
        <f t="array" ref="T126">MAX(IF($D$1:$N$1=COLUMN()-COLUMN($P:$P),$D126:$N126))-MIN(IF($D$1:$N$1=COLUMN()-COLUMN($P:$P),$D126:$N126))</f>
        <v>0</v>
      </c>
      <c r="U126" s="41">
        <f t="array" ref="U126">MAX(IF($D$1:$N$1=COLUMN()-COLUMN($P:$P),$D126:$N126))-MIN(IF($D$1:$N$1=COLUMN()-COLUMN($P:$P),$D126:$N126))</f>
        <v>0</v>
      </c>
      <c r="V126" s="41">
        <f t="array" ref="V126">MAX(IF($D$1:$N$1=COLUMN()-COLUMN($P:$P),$D126:$N126))-MIN(IF($D$1:$N$1=COLUMN()-COLUMN($P:$P),$D126:$N126))</f>
        <v>0</v>
      </c>
      <c r="X126" s="41">
        <f t="shared" si="2"/>
        <v>0</v>
      </c>
      <c r="Z126" s="41" t="e">
        <f t="shared" si="3"/>
        <v>#DIV/0!</v>
      </c>
      <c r="AB126" s="41">
        <v>-0.63017682642765238</v>
      </c>
      <c r="AC126" s="41">
        <v>-0.63017682642765238</v>
      </c>
      <c r="AD126" s="41">
        <v>-0.63017682642765238</v>
      </c>
      <c r="AE126" s="41">
        <v>-0.63017682642765238</v>
      </c>
      <c r="AF126" s="41">
        <v>-0.63017682642765238</v>
      </c>
      <c r="AG126" s="41">
        <v>-1.22718986513546</v>
      </c>
    </row>
    <row r="127" spans="1:33" ht="15" customHeight="1" x14ac:dyDescent="0.25">
      <c r="A127" s="46">
        <v>125</v>
      </c>
      <c r="B127" s="43">
        <v>0.36954547022928502</v>
      </c>
      <c r="C127" s="44">
        <v>12</v>
      </c>
      <c r="D127" s="45">
        <v>1.62939811578625</v>
      </c>
      <c r="E127" s="45">
        <v>0.97434177252514997</v>
      </c>
      <c r="F127" s="45">
        <v>-1.67058617586726</v>
      </c>
      <c r="G127" s="45">
        <v>-0.93315371244413503</v>
      </c>
      <c r="H127" s="45">
        <v>-1.7101237015078801</v>
      </c>
      <c r="I127" s="45">
        <v>0.25896001247204797</v>
      </c>
      <c r="J127" s="45">
        <v>1.4511636890358</v>
      </c>
      <c r="K127" s="45">
        <v>1.50565242861992</v>
      </c>
      <c r="L127" s="45">
        <v>0.13976562130758399</v>
      </c>
      <c r="M127" s="45">
        <v>-0.74348525561256895</v>
      </c>
      <c r="N127" s="45">
        <v>-0.90193279431495399</v>
      </c>
      <c r="O127" s="45">
        <v>-0.128039626016344</v>
      </c>
      <c r="P127" s="41">
        <f>--INDEX(Segmentation!$J$2:$J$251,MATCH(Utilities!$A127,Segmentation!$A$2:$A$251,0))</f>
        <v>1</v>
      </c>
      <c r="T127" s="41">
        <f t="array" ref="T127">MAX(IF($D$1:$N$1=COLUMN()-COLUMN($P:$P),$D127:$N127))-MIN(IF($D$1:$N$1=COLUMN()-COLUMN($P:$P),$D127:$N127))</f>
        <v>0</v>
      </c>
      <c r="U127" s="41">
        <f t="array" ref="U127">MAX(IF($D$1:$N$1=COLUMN()-COLUMN($P:$P),$D127:$N127))-MIN(IF($D$1:$N$1=COLUMN()-COLUMN($P:$P),$D127:$N127))</f>
        <v>0</v>
      </c>
      <c r="V127" s="41">
        <f t="array" ref="V127">MAX(IF($D$1:$N$1=COLUMN()-COLUMN($P:$P),$D127:$N127))-MIN(IF($D$1:$N$1=COLUMN()-COLUMN($P:$P),$D127:$N127))</f>
        <v>0</v>
      </c>
      <c r="X127" s="41">
        <f t="shared" si="2"/>
        <v>0</v>
      </c>
      <c r="Z127" s="41" t="e">
        <f t="shared" si="3"/>
        <v>#DIV/0!</v>
      </c>
      <c r="AB127" s="41">
        <v>1.42492684289829</v>
      </c>
      <c r="AC127" s="41">
        <v>1.42492684289829</v>
      </c>
      <c r="AD127" s="41">
        <v>1.42492684289829</v>
      </c>
      <c r="AE127" s="41">
        <v>1.42492684289829</v>
      </c>
      <c r="AF127" s="41">
        <v>1.42492684289829</v>
      </c>
      <c r="AG127" s="41">
        <v>-0.128039626016344</v>
      </c>
    </row>
    <row r="128" spans="1:33" ht="15" customHeight="1" x14ac:dyDescent="0.25">
      <c r="A128" s="46">
        <v>126</v>
      </c>
      <c r="B128" s="43">
        <v>0.482819526926763</v>
      </c>
      <c r="C128" s="44">
        <v>12</v>
      </c>
      <c r="D128" s="45">
        <v>1.14347069987689</v>
      </c>
      <c r="E128" s="45">
        <v>1.9240199123497701</v>
      </c>
      <c r="F128" s="45">
        <v>-1.5230846549973101</v>
      </c>
      <c r="G128" s="45">
        <v>-1.5444059572293301</v>
      </c>
      <c r="H128" s="45">
        <v>-2.0282314000846098</v>
      </c>
      <c r="I128" s="45">
        <v>0.62684890527699799</v>
      </c>
      <c r="J128" s="45">
        <v>1.4013824948075999</v>
      </c>
      <c r="K128" s="45">
        <v>0.66585217425331999</v>
      </c>
      <c r="L128" s="45">
        <v>0.244563220584298</v>
      </c>
      <c r="M128" s="45">
        <v>-0.69273759641038501</v>
      </c>
      <c r="N128" s="45">
        <v>-0.217677798427235</v>
      </c>
      <c r="O128" s="45">
        <v>-1.09917082021958</v>
      </c>
      <c r="P128" s="41">
        <f>--INDEX(Segmentation!$J$2:$J$251,MATCH(Utilities!$A128,Segmentation!$A$2:$A$251,0))</f>
        <v>1</v>
      </c>
      <c r="T128" s="41">
        <f t="array" ref="T128">MAX(IF($D$1:$N$1=COLUMN()-COLUMN($P:$P),$D128:$N128))-MIN(IF($D$1:$N$1=COLUMN()-COLUMN($P:$P),$D128:$N128))</f>
        <v>0</v>
      </c>
      <c r="U128" s="41">
        <f t="array" ref="U128">MAX(IF($D$1:$N$1=COLUMN()-COLUMN($P:$P),$D128:$N128))-MIN(IF($D$1:$N$1=COLUMN()-COLUMN($P:$P),$D128:$N128))</f>
        <v>0</v>
      </c>
      <c r="V128" s="41">
        <f t="array" ref="V128">MAX(IF($D$1:$N$1=COLUMN()-COLUMN($P:$P),$D128:$N128))-MIN(IF($D$1:$N$1=COLUMN()-COLUMN($P:$P),$D128:$N128))</f>
        <v>0</v>
      </c>
      <c r="X128" s="41">
        <f t="shared" si="2"/>
        <v>0</v>
      </c>
      <c r="Z128" s="41" t="e">
        <f t="shared" si="3"/>
        <v>#DIV/0!</v>
      </c>
      <c r="AB128" s="41">
        <v>-0.2189085259543998</v>
      </c>
      <c r="AC128" s="41">
        <v>-0.2189085259543998</v>
      </c>
      <c r="AD128" s="41">
        <v>-0.2189085259543998</v>
      </c>
      <c r="AE128" s="41">
        <v>-0.2189085259543998</v>
      </c>
      <c r="AF128" s="41">
        <v>-0.2189085259543998</v>
      </c>
      <c r="AG128" s="41">
        <v>-1.09917082021958</v>
      </c>
    </row>
    <row r="129" spans="1:33" ht="15" customHeight="1" x14ac:dyDescent="0.25">
      <c r="A129" s="46">
        <v>127</v>
      </c>
      <c r="B129" s="43">
        <v>0.40482824848281102</v>
      </c>
      <c r="C129" s="44">
        <v>12</v>
      </c>
      <c r="D129" s="45">
        <v>0.27247237415902698</v>
      </c>
      <c r="E129" s="45">
        <v>0.99080808912823304</v>
      </c>
      <c r="F129" s="45">
        <v>-0.30979386713789803</v>
      </c>
      <c r="G129" s="45">
        <v>-0.95348659614935105</v>
      </c>
      <c r="H129" s="45">
        <v>-1.54390289247754</v>
      </c>
      <c r="I129" s="45">
        <v>-6.2508150017814207E-2</v>
      </c>
      <c r="J129" s="45">
        <v>1.60641104249533</v>
      </c>
      <c r="K129" s="45">
        <v>2.6099925890183302</v>
      </c>
      <c r="L129" s="45">
        <v>-0.115695042267025</v>
      </c>
      <c r="M129" s="45">
        <v>-0.47055692425982398</v>
      </c>
      <c r="N129" s="45">
        <v>-2.0237406224914798</v>
      </c>
      <c r="O129" s="45">
        <v>5.6444782839312098E-2</v>
      </c>
      <c r="P129" s="41">
        <f>--INDEX(Segmentation!$J$2:$J$251,MATCH(Utilities!$A129,Segmentation!$A$2:$A$251,0))</f>
        <v>1</v>
      </c>
      <c r="T129" s="41">
        <f t="array" ref="T129">MAX(IF($D$1:$N$1=COLUMN()-COLUMN($P:$P),$D129:$N129))-MIN(IF($D$1:$N$1=COLUMN()-COLUMN($P:$P),$D129:$N129))</f>
        <v>0</v>
      </c>
      <c r="U129" s="41">
        <f t="array" ref="U129">MAX(IF($D$1:$N$1=COLUMN()-COLUMN($P:$P),$D129:$N129))-MIN(IF($D$1:$N$1=COLUMN()-COLUMN($P:$P),$D129:$N129))</f>
        <v>0</v>
      </c>
      <c r="V129" s="41">
        <f t="array" ref="V129">MAX(IF($D$1:$N$1=COLUMN()-COLUMN($P:$P),$D129:$N129))-MIN(IF($D$1:$N$1=COLUMN()-COLUMN($P:$P),$D129:$N129))</f>
        <v>0</v>
      </c>
      <c r="X129" s="41">
        <f t="shared" si="2"/>
        <v>0</v>
      </c>
      <c r="Z129" s="41" t="e">
        <f t="shared" si="3"/>
        <v>#DIV/0!</v>
      </c>
      <c r="AB129" s="41">
        <v>1.3385620706998171</v>
      </c>
      <c r="AC129" s="41">
        <v>1.3385620706998171</v>
      </c>
      <c r="AD129" s="41">
        <v>1.3385620706998171</v>
      </c>
      <c r="AE129" s="41">
        <v>1.3385620706998171</v>
      </c>
      <c r="AF129" s="41">
        <v>1.3385620706998171</v>
      </c>
      <c r="AG129" s="41">
        <v>5.6444782839312098E-2</v>
      </c>
    </row>
    <row r="130" spans="1:33" ht="15" customHeight="1" x14ac:dyDescent="0.25">
      <c r="A130" s="46">
        <v>128</v>
      </c>
      <c r="B130" s="43">
        <v>0.63693774521657098</v>
      </c>
      <c r="C130" s="44">
        <v>12</v>
      </c>
      <c r="D130" s="45">
        <v>0.61030839727672104</v>
      </c>
      <c r="E130" s="45">
        <v>1.73353441161139</v>
      </c>
      <c r="F130" s="45">
        <v>-1.09411613837771</v>
      </c>
      <c r="G130" s="45">
        <v>-1.24972667051039</v>
      </c>
      <c r="H130" s="45">
        <v>-1.6253437705290801</v>
      </c>
      <c r="I130" s="45">
        <v>0.29543855175985001</v>
      </c>
      <c r="J130" s="45">
        <v>1.32990521876923</v>
      </c>
      <c r="K130" s="45">
        <v>2.5593140860256498</v>
      </c>
      <c r="L130" s="45">
        <v>0.357532914888961</v>
      </c>
      <c r="M130" s="45">
        <v>-1.2946386650919799</v>
      </c>
      <c r="N130" s="45">
        <v>-1.62220833582261</v>
      </c>
      <c r="O130" s="45">
        <v>-0.68966230333263501</v>
      </c>
      <c r="P130" s="41">
        <f>--INDEX(Segmentation!$J$2:$J$251,MATCH(Utilities!$A130,Segmentation!$A$2:$A$251,0))</f>
        <v>1</v>
      </c>
      <c r="T130" s="41">
        <f t="array" ref="T130">MAX(IF($D$1:$N$1=COLUMN()-COLUMN($P:$P),$D130:$N130))-MIN(IF($D$1:$N$1=COLUMN()-COLUMN($P:$P),$D130:$N130))</f>
        <v>0</v>
      </c>
      <c r="U130" s="41">
        <f t="array" ref="U130">MAX(IF($D$1:$N$1=COLUMN()-COLUMN($P:$P),$D130:$N130))-MIN(IF($D$1:$N$1=COLUMN()-COLUMN($P:$P),$D130:$N130))</f>
        <v>0</v>
      </c>
      <c r="V130" s="41">
        <f t="array" ref="V130">MAX(IF($D$1:$N$1=COLUMN()-COLUMN($P:$P),$D130:$N130))-MIN(IF($D$1:$N$1=COLUMN()-COLUMN($P:$P),$D130:$N130))</f>
        <v>0</v>
      </c>
      <c r="X130" s="41">
        <f t="shared" si="2"/>
        <v>0</v>
      </c>
      <c r="Z130" s="41" t="e">
        <f t="shared" si="3"/>
        <v>#DIV/0!</v>
      </c>
      <c r="AB130" s="41">
        <v>1.5442787127732909</v>
      </c>
      <c r="AC130" s="41">
        <v>1.5442787127732909</v>
      </c>
      <c r="AD130" s="41">
        <v>1.5442787127732909</v>
      </c>
      <c r="AE130" s="41">
        <v>1.5442787127732909</v>
      </c>
      <c r="AF130" s="41">
        <v>1.5442787127732909</v>
      </c>
      <c r="AG130" s="41">
        <v>-0.68966230333263501</v>
      </c>
    </row>
    <row r="131" spans="1:33" ht="15" customHeight="1" x14ac:dyDescent="0.25">
      <c r="A131" s="46">
        <v>129</v>
      </c>
      <c r="B131" s="43">
        <v>0.80885101314261598</v>
      </c>
      <c r="C131" s="44">
        <v>12</v>
      </c>
      <c r="D131" s="45">
        <v>1.57473968344058</v>
      </c>
      <c r="E131" s="45">
        <v>2.1321348917045602</v>
      </c>
      <c r="F131" s="45">
        <v>-1.7423929234150199</v>
      </c>
      <c r="G131" s="45">
        <v>-1.9644816517301</v>
      </c>
      <c r="H131" s="45">
        <v>-2.1285306904588799</v>
      </c>
      <c r="I131" s="45">
        <v>0.49964189861505298</v>
      </c>
      <c r="J131" s="45">
        <v>1.62888879184382</v>
      </c>
      <c r="K131" s="45">
        <v>1.6812554272092799</v>
      </c>
      <c r="L131" s="45">
        <v>0.27106804907863302</v>
      </c>
      <c r="M131" s="45">
        <v>-1.01182750126882</v>
      </c>
      <c r="N131" s="45">
        <v>-0.94049597501910098</v>
      </c>
      <c r="O131" s="45">
        <v>-0.421331312677309</v>
      </c>
      <c r="P131" s="41">
        <f>--INDEX(Segmentation!$J$2:$J$251,MATCH(Utilities!$A131,Segmentation!$A$2:$A$251,0))</f>
        <v>1</v>
      </c>
      <c r="T131" s="41">
        <f t="array" ref="T131">MAX(IF($D$1:$N$1=COLUMN()-COLUMN($P:$P),$D131:$N131))-MIN(IF($D$1:$N$1=COLUMN()-COLUMN($P:$P),$D131:$N131))</f>
        <v>0</v>
      </c>
      <c r="U131" s="41">
        <f t="array" ref="U131">MAX(IF($D$1:$N$1=COLUMN()-COLUMN($P:$P),$D131:$N131))-MIN(IF($D$1:$N$1=COLUMN()-COLUMN($P:$P),$D131:$N131))</f>
        <v>0</v>
      </c>
      <c r="V131" s="41">
        <f t="array" ref="V131">MAX(IF($D$1:$N$1=COLUMN()-COLUMN($P:$P),$D131:$N131))-MIN(IF($D$1:$N$1=COLUMN()-COLUMN($P:$P),$D131:$N131))</f>
        <v>0</v>
      </c>
      <c r="X131" s="41">
        <f t="shared" si="2"/>
        <v>0</v>
      </c>
      <c r="Z131" s="41" t="e">
        <f t="shared" si="3"/>
        <v>#DIV/0!</v>
      </c>
      <c r="AB131" s="41">
        <v>1.12746442019098</v>
      </c>
      <c r="AC131" s="41">
        <v>1.12746442019098</v>
      </c>
      <c r="AD131" s="41">
        <v>1.12746442019098</v>
      </c>
      <c r="AE131" s="41">
        <v>1.12746442019098</v>
      </c>
      <c r="AF131" s="41">
        <v>1.12746442019098</v>
      </c>
      <c r="AG131" s="41">
        <v>-0.421331312677309</v>
      </c>
    </row>
    <row r="132" spans="1:33" ht="15" customHeight="1" x14ac:dyDescent="0.25">
      <c r="A132" s="46">
        <v>130</v>
      </c>
      <c r="B132" s="43">
        <v>0.51297884517302295</v>
      </c>
      <c r="C132" s="44">
        <v>12</v>
      </c>
      <c r="D132" s="45">
        <v>2.0127413165712502</v>
      </c>
      <c r="E132" s="45">
        <v>2.3293450356639598</v>
      </c>
      <c r="F132" s="45">
        <v>-2.10756867437073</v>
      </c>
      <c r="G132" s="45">
        <v>-2.2345176778644502</v>
      </c>
      <c r="H132" s="45">
        <v>-1.2732631364890299</v>
      </c>
      <c r="I132" s="45">
        <v>0.12610021191507101</v>
      </c>
      <c r="J132" s="45">
        <v>1.1471629245739601</v>
      </c>
      <c r="K132" s="45">
        <v>0.92608411924795597</v>
      </c>
      <c r="L132" s="45">
        <v>-0.611205053415665</v>
      </c>
      <c r="M132" s="45">
        <v>0.41001828845487998</v>
      </c>
      <c r="N132" s="45">
        <v>-0.72489735428716895</v>
      </c>
      <c r="O132" s="45">
        <v>-0.37573511102708301</v>
      </c>
      <c r="P132" s="41">
        <f>--INDEX(Segmentation!$J$2:$J$251,MATCH(Utilities!$A132,Segmentation!$A$2:$A$251,0))</f>
        <v>1</v>
      </c>
      <c r="T132" s="41">
        <f t="array" ref="T132">MAX(IF($D$1:$N$1=COLUMN()-COLUMN($P:$P),$D132:$N132))-MIN(IF($D$1:$N$1=COLUMN()-COLUMN($P:$P),$D132:$N132))</f>
        <v>0</v>
      </c>
      <c r="U132" s="41">
        <f t="array" ref="U132">MAX(IF($D$1:$N$1=COLUMN()-COLUMN($P:$P),$D132:$N132))-MIN(IF($D$1:$N$1=COLUMN()-COLUMN($P:$P),$D132:$N132))</f>
        <v>0</v>
      </c>
      <c r="V132" s="41">
        <f t="array" ref="V132">MAX(IF($D$1:$N$1=COLUMN()-COLUMN($P:$P),$D132:$N132))-MIN(IF($D$1:$N$1=COLUMN()-COLUMN($P:$P),$D132:$N132))</f>
        <v>0</v>
      </c>
      <c r="X132" s="41">
        <f t="shared" ref="X132:X195" si="4">SUM(T132:V132)</f>
        <v>0</v>
      </c>
      <c r="Z132" s="41" t="e">
        <f t="shared" si="3"/>
        <v>#DIV/0!</v>
      </c>
      <c r="AB132" s="41">
        <v>1.6655622993301762</v>
      </c>
      <c r="AC132" s="41">
        <v>1.6655622993301762</v>
      </c>
      <c r="AD132" s="41">
        <v>1.6655622993301762</v>
      </c>
      <c r="AE132" s="41">
        <v>1.6655622993301762</v>
      </c>
      <c r="AF132" s="41">
        <v>1.6655622993301762</v>
      </c>
      <c r="AG132" s="41">
        <v>-0.37573511102708301</v>
      </c>
    </row>
    <row r="133" spans="1:33" ht="15" customHeight="1" x14ac:dyDescent="0.25">
      <c r="A133" s="46">
        <v>131</v>
      </c>
      <c r="B133" s="43">
        <v>0.35233291537767603</v>
      </c>
      <c r="C133" s="44">
        <v>12</v>
      </c>
      <c r="D133" s="45">
        <v>-3.6732789797816898E-2</v>
      </c>
      <c r="E133" s="45">
        <v>0.60011043464326996</v>
      </c>
      <c r="F133" s="45">
        <v>6.81397563716689E-2</v>
      </c>
      <c r="G133" s="45">
        <v>-0.63151740121712696</v>
      </c>
      <c r="H133" s="45">
        <v>-1.6762094939704999</v>
      </c>
      <c r="I133" s="45">
        <v>0.66298261371771405</v>
      </c>
      <c r="J133" s="45">
        <v>1.01322688025278</v>
      </c>
      <c r="K133" s="45">
        <v>1.51501466382181</v>
      </c>
      <c r="L133" s="45">
        <v>0.61581313142536198</v>
      </c>
      <c r="M133" s="45">
        <v>-0.88912437221777296</v>
      </c>
      <c r="N133" s="45">
        <v>-1.24170342302939</v>
      </c>
      <c r="O133" s="45">
        <v>-1.20641935964154</v>
      </c>
      <c r="P133" s="41">
        <f>--INDEX(Segmentation!$J$2:$J$251,MATCH(Utilities!$A133,Segmentation!$A$2:$A$251,0))</f>
        <v>1</v>
      </c>
      <c r="T133" s="41">
        <f t="array" ref="T133">MAX(IF($D$1:$N$1=COLUMN()-COLUMN($P:$P),$D133:$N133))-MIN(IF($D$1:$N$1=COLUMN()-COLUMN($P:$P),$D133:$N133))</f>
        <v>0</v>
      </c>
      <c r="U133" s="41">
        <f t="array" ref="U133">MAX(IF($D$1:$N$1=COLUMN()-COLUMN($P:$P),$D133:$N133))-MIN(IF($D$1:$N$1=COLUMN()-COLUMN($P:$P),$D133:$N133))</f>
        <v>0</v>
      </c>
      <c r="V133" s="41">
        <f t="array" ref="V133">MAX(IF($D$1:$N$1=COLUMN()-COLUMN($P:$P),$D133:$N133))-MIN(IF($D$1:$N$1=COLUMN()-COLUMN($P:$P),$D133:$N133))</f>
        <v>0</v>
      </c>
      <c r="X133" s="41">
        <f t="shared" si="4"/>
        <v>0</v>
      </c>
      <c r="Z133" s="41" t="e">
        <f t="shared" ref="Z133:Z196" si="5">100/X133</f>
        <v>#DIV/0!</v>
      </c>
      <c r="AB133" s="41">
        <v>-0.19792761994650676</v>
      </c>
      <c r="AC133" s="41">
        <v>-0.19792761994650676</v>
      </c>
      <c r="AD133" s="41">
        <v>-0.19792761994650676</v>
      </c>
      <c r="AE133" s="41">
        <v>-0.19792761994650676</v>
      </c>
      <c r="AF133" s="41">
        <v>-0.19792761994650676</v>
      </c>
      <c r="AG133" s="41">
        <v>-1.20641935964154</v>
      </c>
    </row>
    <row r="134" spans="1:33" ht="15" customHeight="1" x14ac:dyDescent="0.25">
      <c r="A134" s="46">
        <v>132</v>
      </c>
      <c r="B134" s="43">
        <v>0.456953904125532</v>
      </c>
      <c r="C134" s="44">
        <v>12</v>
      </c>
      <c r="D134" s="45">
        <v>1.8095993545859701</v>
      </c>
      <c r="E134" s="45">
        <v>1.87317552612751</v>
      </c>
      <c r="F134" s="45">
        <v>-1.7062836935943599</v>
      </c>
      <c r="G134" s="45">
        <v>-1.9764911871191599</v>
      </c>
      <c r="H134" s="45">
        <v>-1.99280031928963</v>
      </c>
      <c r="I134" s="45">
        <v>0.45047211941040499</v>
      </c>
      <c r="J134" s="45">
        <v>1.54232819987922</v>
      </c>
      <c r="K134" s="45">
        <v>0.92638086643593198</v>
      </c>
      <c r="L134" s="45">
        <v>-0.147838692377079</v>
      </c>
      <c r="M134" s="45">
        <v>-0.203707776469195</v>
      </c>
      <c r="N134" s="45">
        <v>-0.57483439758965704</v>
      </c>
      <c r="O134" s="45">
        <v>-0.33664220976626502</v>
      </c>
      <c r="P134" s="41">
        <f>--INDEX(Segmentation!$J$2:$J$251,MATCH(Utilities!$A134,Segmentation!$A$2:$A$251,0))</f>
        <v>1</v>
      </c>
      <c r="T134" s="41">
        <f t="array" ref="T134">MAX(IF($D$1:$N$1=COLUMN()-COLUMN($P:$P),$D134:$N134))-MIN(IF($D$1:$N$1=COLUMN()-COLUMN($P:$P),$D134:$N134))</f>
        <v>0</v>
      </c>
      <c r="U134" s="41">
        <f t="array" ref="U134">MAX(IF($D$1:$N$1=COLUMN()-COLUMN($P:$P),$D134:$N134))-MIN(IF($D$1:$N$1=COLUMN()-COLUMN($P:$P),$D134:$N134))</f>
        <v>0</v>
      </c>
      <c r="V134" s="41">
        <f t="array" ref="V134">MAX(IF($D$1:$N$1=COLUMN()-COLUMN($P:$P),$D134:$N134))-MIN(IF($D$1:$N$1=COLUMN()-COLUMN($P:$P),$D134:$N134))</f>
        <v>0</v>
      </c>
      <c r="X134" s="41">
        <f t="shared" si="4"/>
        <v>0</v>
      </c>
      <c r="Z134" s="41" t="e">
        <f t="shared" si="5"/>
        <v>#DIV/0!</v>
      </c>
      <c r="AB134" s="41">
        <v>0.74317990173227211</v>
      </c>
      <c r="AC134" s="41">
        <v>0.74317990173227211</v>
      </c>
      <c r="AD134" s="41">
        <v>0.74317990173227211</v>
      </c>
      <c r="AE134" s="41">
        <v>0.74317990173227211</v>
      </c>
      <c r="AF134" s="41">
        <v>0.74317990173227211</v>
      </c>
      <c r="AG134" s="41">
        <v>-0.33664220976626502</v>
      </c>
    </row>
    <row r="135" spans="1:33" ht="15" customHeight="1" x14ac:dyDescent="0.25">
      <c r="A135" s="46">
        <v>133</v>
      </c>
      <c r="B135" s="43">
        <v>0.49413179756640602</v>
      </c>
      <c r="C135" s="44">
        <v>12</v>
      </c>
      <c r="D135" s="45">
        <v>-0.60354313406154803</v>
      </c>
      <c r="E135" s="45">
        <v>1.5215882982589499</v>
      </c>
      <c r="F135" s="45">
        <v>-1.2069503847260801</v>
      </c>
      <c r="G135" s="45">
        <v>0.28890522052865603</v>
      </c>
      <c r="H135" s="45">
        <v>-1.93238027441892</v>
      </c>
      <c r="I135" s="45">
        <v>0.70712584044362903</v>
      </c>
      <c r="J135" s="45">
        <v>1.22525443397528</v>
      </c>
      <c r="K135" s="45">
        <v>1.9364230312819599</v>
      </c>
      <c r="L135" s="45">
        <v>4.5338871508191301E-3</v>
      </c>
      <c r="M135" s="45">
        <v>-0.48150929544915799</v>
      </c>
      <c r="N135" s="45">
        <v>-1.45944762298363</v>
      </c>
      <c r="O135" s="45">
        <v>-0.81543615304825401</v>
      </c>
      <c r="P135" s="41">
        <f>--INDEX(Segmentation!$J$2:$J$251,MATCH(Utilities!$A135,Segmentation!$A$2:$A$251,0))</f>
        <v>1</v>
      </c>
      <c r="T135" s="41">
        <f t="array" ref="T135">MAX(IF($D$1:$N$1=COLUMN()-COLUMN($P:$P),$D135:$N135))-MIN(IF($D$1:$N$1=COLUMN()-COLUMN($P:$P),$D135:$N135))</f>
        <v>0</v>
      </c>
      <c r="U135" s="41">
        <f t="array" ref="U135">MAX(IF($D$1:$N$1=COLUMN()-COLUMN($P:$P),$D135:$N135))-MIN(IF($D$1:$N$1=COLUMN()-COLUMN($P:$P),$D135:$N135))</f>
        <v>0</v>
      </c>
      <c r="V135" s="41">
        <f t="array" ref="V135">MAX(IF($D$1:$N$1=COLUMN()-COLUMN($P:$P),$D135:$N135))-MIN(IF($D$1:$N$1=COLUMN()-COLUMN($P:$P),$D135:$N135))</f>
        <v>0</v>
      </c>
      <c r="X135" s="41">
        <f t="shared" si="4"/>
        <v>0</v>
      </c>
      <c r="Z135" s="41" t="e">
        <f t="shared" si="5"/>
        <v>#DIV/0!</v>
      </c>
      <c r="AB135" s="41">
        <v>-0.59950037719850813</v>
      </c>
      <c r="AC135" s="41">
        <v>-0.59950037719850813</v>
      </c>
      <c r="AD135" s="41">
        <v>-0.59950037719850813</v>
      </c>
      <c r="AE135" s="41">
        <v>-0.59950037719850813</v>
      </c>
      <c r="AF135" s="41">
        <v>-0.59950037719850813</v>
      </c>
      <c r="AG135" s="41">
        <v>-0.81543615304825401</v>
      </c>
    </row>
    <row r="136" spans="1:33" ht="15" customHeight="1" x14ac:dyDescent="0.25">
      <c r="A136" s="46">
        <v>134</v>
      </c>
      <c r="B136" s="43">
        <v>0.50691720657925499</v>
      </c>
      <c r="C136" s="44">
        <v>12</v>
      </c>
      <c r="D136" s="45">
        <v>-0.638445648345076</v>
      </c>
      <c r="E136" s="45">
        <v>0.13783469557620201</v>
      </c>
      <c r="F136" s="45">
        <v>0.54362158899440305</v>
      </c>
      <c r="G136" s="45">
        <v>-4.30106362255279E-2</v>
      </c>
      <c r="H136" s="45">
        <v>-1.7038069255997299</v>
      </c>
      <c r="I136" s="45">
        <v>0.387691571690434</v>
      </c>
      <c r="J136" s="45">
        <v>1.31611535390929</v>
      </c>
      <c r="K136" s="45">
        <v>2.4708868233624499</v>
      </c>
      <c r="L136" s="45">
        <v>-0.60718655836291802</v>
      </c>
      <c r="M136" s="45">
        <v>-0.62762499423611295</v>
      </c>
      <c r="N136" s="45">
        <v>-1.2360752707634399</v>
      </c>
      <c r="O136" s="45">
        <v>-0.924909772598564</v>
      </c>
      <c r="P136" s="41">
        <f>--INDEX(Segmentation!$J$2:$J$251,MATCH(Utilities!$A136,Segmentation!$A$2:$A$251,0))</f>
        <v>1</v>
      </c>
      <c r="T136" s="41">
        <f t="array" ref="T136">MAX(IF($D$1:$N$1=COLUMN()-COLUMN($P:$P),$D136:$N136))-MIN(IF($D$1:$N$1=COLUMN()-COLUMN($P:$P),$D136:$N136))</f>
        <v>0</v>
      </c>
      <c r="U136" s="41">
        <f t="array" ref="U136">MAX(IF($D$1:$N$1=COLUMN()-COLUMN($P:$P),$D136:$N136))-MIN(IF($D$1:$N$1=COLUMN()-COLUMN($P:$P),$D136:$N136))</f>
        <v>0</v>
      </c>
      <c r="V136" s="41">
        <f t="array" ref="V136">MAX(IF($D$1:$N$1=COLUMN()-COLUMN($P:$P),$D136:$N136))-MIN(IF($D$1:$N$1=COLUMN()-COLUMN($P:$P),$D136:$N136))</f>
        <v>0</v>
      </c>
      <c r="X136" s="41">
        <f t="shared" si="4"/>
        <v>0</v>
      </c>
      <c r="Z136" s="41" t="e">
        <f t="shared" si="5"/>
        <v>#DIV/0!</v>
      </c>
      <c r="AB136" s="41">
        <v>0.12863424941764423</v>
      </c>
      <c r="AC136" s="41">
        <v>0.12863424941764423</v>
      </c>
      <c r="AD136" s="41">
        <v>0.12863424941764423</v>
      </c>
      <c r="AE136" s="41">
        <v>0.12863424941764423</v>
      </c>
      <c r="AF136" s="41">
        <v>0.12863424941764423</v>
      </c>
      <c r="AG136" s="41">
        <v>-0.924909772598564</v>
      </c>
    </row>
    <row r="137" spans="1:33" ht="15" customHeight="1" x14ac:dyDescent="0.25">
      <c r="A137" s="46">
        <v>135</v>
      </c>
      <c r="B137" s="43">
        <v>0.39779895868877002</v>
      </c>
      <c r="C137" s="44">
        <v>12</v>
      </c>
      <c r="D137" s="45">
        <v>0.16406589174720901</v>
      </c>
      <c r="E137" s="45">
        <v>2.7644966998794702</v>
      </c>
      <c r="F137" s="45">
        <v>-1.1472709634984799</v>
      </c>
      <c r="G137" s="45">
        <v>-1.7812916281282101</v>
      </c>
      <c r="H137" s="45">
        <v>-1.36676246533403</v>
      </c>
      <c r="I137" s="45">
        <v>-6.4033483835491498E-2</v>
      </c>
      <c r="J137" s="45">
        <v>1.4307959491695199</v>
      </c>
      <c r="K137" s="45">
        <v>1.68724800157995</v>
      </c>
      <c r="L137" s="45">
        <v>-0.23603033568305601</v>
      </c>
      <c r="M137" s="45">
        <v>-0.73937071786935904</v>
      </c>
      <c r="N137" s="45">
        <v>-0.71184694802753601</v>
      </c>
      <c r="O137" s="45">
        <v>-0.31205585952223802</v>
      </c>
      <c r="P137" s="41">
        <f>--INDEX(Segmentation!$J$2:$J$251,MATCH(Utilities!$A137,Segmentation!$A$2:$A$251,0))</f>
        <v>1</v>
      </c>
      <c r="T137" s="41">
        <f t="array" ref="T137">MAX(IF($D$1:$N$1=COLUMN()-COLUMN($P:$P),$D137:$N137))-MIN(IF($D$1:$N$1=COLUMN()-COLUMN($P:$P),$D137:$N137))</f>
        <v>0</v>
      </c>
      <c r="U137" s="41">
        <f t="array" ref="U137">MAX(IF($D$1:$N$1=COLUMN()-COLUMN($P:$P),$D137:$N137))-MIN(IF($D$1:$N$1=COLUMN()-COLUMN($P:$P),$D137:$N137))</f>
        <v>0</v>
      </c>
      <c r="V137" s="41">
        <f t="array" ref="V137">MAX(IF($D$1:$N$1=COLUMN()-COLUMN($P:$P),$D137:$N137))-MIN(IF($D$1:$N$1=COLUMN()-COLUMN($P:$P),$D137:$N137))</f>
        <v>0</v>
      </c>
      <c r="X137" s="41">
        <f t="shared" si="4"/>
        <v>0</v>
      </c>
      <c r="Z137" s="41" t="e">
        <f t="shared" si="5"/>
        <v>#DIV/0!</v>
      </c>
      <c r="AB137" s="41">
        <v>0.48455142799312911</v>
      </c>
      <c r="AC137" s="41">
        <v>0.48455142799312911</v>
      </c>
      <c r="AD137" s="41">
        <v>0.48455142799312911</v>
      </c>
      <c r="AE137" s="41">
        <v>0.48455142799312911</v>
      </c>
      <c r="AF137" s="41">
        <v>0.48455142799312911</v>
      </c>
      <c r="AG137" s="41">
        <v>-0.31205585952223802</v>
      </c>
    </row>
    <row r="138" spans="1:33" ht="15" customHeight="1" x14ac:dyDescent="0.25">
      <c r="A138" s="46">
        <v>136</v>
      </c>
      <c r="B138" s="43">
        <v>0.465155370712941</v>
      </c>
      <c r="C138" s="44">
        <v>12</v>
      </c>
      <c r="D138" s="45">
        <v>0.119492593076702</v>
      </c>
      <c r="E138" s="45">
        <v>-0.26246264347639903</v>
      </c>
      <c r="F138" s="45">
        <v>4.7897617803842902E-3</v>
      </c>
      <c r="G138" s="45">
        <v>0.13818028861931</v>
      </c>
      <c r="H138" s="45">
        <v>-1.23429806056758</v>
      </c>
      <c r="I138" s="45">
        <v>0.19289974899347501</v>
      </c>
      <c r="J138" s="45">
        <v>1.0413983115741099</v>
      </c>
      <c r="K138" s="45">
        <v>2.70286941091855</v>
      </c>
      <c r="L138" s="45">
        <v>-0.176847347856147</v>
      </c>
      <c r="M138" s="45">
        <v>-0.232063501147137</v>
      </c>
      <c r="N138" s="45">
        <v>-2.2939585619152498</v>
      </c>
      <c r="O138" s="45">
        <v>-0.96970582814770301</v>
      </c>
      <c r="P138" s="41">
        <f>--INDEX(Segmentation!$J$2:$J$251,MATCH(Utilities!$A138,Segmentation!$A$2:$A$251,0))</f>
        <v>1</v>
      </c>
      <c r="T138" s="41">
        <f t="array" ref="T138">MAX(IF($D$1:$N$1=COLUMN()-COLUMN($P:$P),$D138:$N138))-MIN(IF($D$1:$N$1=COLUMN()-COLUMN($P:$P),$D138:$N138))</f>
        <v>0</v>
      </c>
      <c r="U138" s="41">
        <f t="array" ref="U138">MAX(IF($D$1:$N$1=COLUMN()-COLUMN($P:$P),$D138:$N138))-MIN(IF($D$1:$N$1=COLUMN()-COLUMN($P:$P),$D138:$N138))</f>
        <v>0</v>
      </c>
      <c r="V138" s="41">
        <f t="array" ref="V138">MAX(IF($D$1:$N$1=COLUMN()-COLUMN($P:$P),$D138:$N138))-MIN(IF($D$1:$N$1=COLUMN()-COLUMN($P:$P),$D138:$N138))</f>
        <v>0</v>
      </c>
      <c r="X138" s="41">
        <f t="shared" si="4"/>
        <v>0</v>
      </c>
      <c r="Z138" s="41" t="e">
        <f t="shared" si="5"/>
        <v>#DIV/0!</v>
      </c>
      <c r="AB138" s="41">
        <v>1.588063943427672</v>
      </c>
      <c r="AC138" s="41">
        <v>1.588063943427672</v>
      </c>
      <c r="AD138" s="41">
        <v>1.588063943427672</v>
      </c>
      <c r="AE138" s="41">
        <v>1.588063943427672</v>
      </c>
      <c r="AF138" s="41">
        <v>1.588063943427672</v>
      </c>
      <c r="AG138" s="41">
        <v>-0.96970582814770301</v>
      </c>
    </row>
    <row r="139" spans="1:33" ht="15" customHeight="1" x14ac:dyDescent="0.25">
      <c r="A139" s="46">
        <v>137</v>
      </c>
      <c r="B139" s="43">
        <v>0.37246091058387298</v>
      </c>
      <c r="C139" s="44">
        <v>12</v>
      </c>
      <c r="D139" s="45">
        <v>0.500459799162004</v>
      </c>
      <c r="E139" s="45">
        <v>1.1409872935823999</v>
      </c>
      <c r="F139" s="45">
        <v>-0.80587306303467199</v>
      </c>
      <c r="G139" s="45">
        <v>-0.83557402970972805</v>
      </c>
      <c r="H139" s="45">
        <v>-1.7206237363299399</v>
      </c>
      <c r="I139" s="45">
        <v>0.86456754132388203</v>
      </c>
      <c r="J139" s="45">
        <v>0.856056195006071</v>
      </c>
      <c r="K139" s="45">
        <v>2.34819985694085</v>
      </c>
      <c r="L139" s="45">
        <v>-0.195176578223616</v>
      </c>
      <c r="M139" s="45">
        <v>-0.58593288498485596</v>
      </c>
      <c r="N139" s="45">
        <v>-1.5670903937323699</v>
      </c>
      <c r="O139" s="45">
        <v>-0.19271749826096199</v>
      </c>
      <c r="P139" s="41">
        <f>--INDEX(Segmentation!$J$2:$J$251,MATCH(Utilities!$A139,Segmentation!$A$2:$A$251,0))</f>
        <v>1</v>
      </c>
      <c r="T139" s="41">
        <f t="array" ref="T139">MAX(IF($D$1:$N$1=COLUMN()-COLUMN($P:$P),$D139:$N139))-MIN(IF($D$1:$N$1=COLUMN()-COLUMN($P:$P),$D139:$N139))</f>
        <v>0</v>
      </c>
      <c r="U139" s="41">
        <f t="array" ref="U139">MAX(IF($D$1:$N$1=COLUMN()-COLUMN($P:$P),$D139:$N139))-MIN(IF($D$1:$N$1=COLUMN()-COLUMN($P:$P),$D139:$N139))</f>
        <v>0</v>
      </c>
      <c r="V139" s="41">
        <f t="array" ref="V139">MAX(IF($D$1:$N$1=COLUMN()-COLUMN($P:$P),$D139:$N139))-MIN(IF($D$1:$N$1=COLUMN()-COLUMN($P:$P),$D139:$N139))</f>
        <v>0</v>
      </c>
      <c r="X139" s="41">
        <f t="shared" si="4"/>
        <v>0</v>
      </c>
      <c r="Z139" s="41" t="e">
        <f t="shared" si="5"/>
        <v>#DIV/0!</v>
      </c>
      <c r="AB139" s="41">
        <v>1.128035919772914</v>
      </c>
      <c r="AC139" s="41">
        <v>1.128035919772914</v>
      </c>
      <c r="AD139" s="41">
        <v>1.128035919772914</v>
      </c>
      <c r="AE139" s="41">
        <v>1.128035919772914</v>
      </c>
      <c r="AF139" s="41">
        <v>1.128035919772914</v>
      </c>
      <c r="AG139" s="41">
        <v>-0.19271749826096199</v>
      </c>
    </row>
    <row r="140" spans="1:33" ht="15" customHeight="1" x14ac:dyDescent="0.25">
      <c r="A140" s="46">
        <v>138</v>
      </c>
      <c r="B140" s="43">
        <v>0.55102510165154595</v>
      </c>
      <c r="C140" s="44">
        <v>12</v>
      </c>
      <c r="D140" s="45">
        <v>-0.17948809648552799</v>
      </c>
      <c r="E140" s="45">
        <v>1.33201434961571</v>
      </c>
      <c r="F140" s="45">
        <v>-0.85410213254647604</v>
      </c>
      <c r="G140" s="45">
        <v>-0.29842412058370699</v>
      </c>
      <c r="H140" s="45">
        <v>-1.6453645960989101</v>
      </c>
      <c r="I140" s="45">
        <v>0.45448683014545899</v>
      </c>
      <c r="J140" s="45">
        <v>1.19087776595346</v>
      </c>
      <c r="K140" s="45">
        <v>2.7641856771467102</v>
      </c>
      <c r="L140" s="45">
        <v>-0.44078483613283298</v>
      </c>
      <c r="M140" s="45">
        <v>-0.66207791661041704</v>
      </c>
      <c r="N140" s="45">
        <v>-1.66132292440347</v>
      </c>
      <c r="O140" s="45">
        <v>-0.49578134633878901</v>
      </c>
      <c r="P140" s="41">
        <f>--INDEX(Segmentation!$J$2:$J$251,MATCH(Utilities!$A140,Segmentation!$A$2:$A$251,0))</f>
        <v>1</v>
      </c>
      <c r="T140" s="41">
        <f t="array" ref="T140">MAX(IF($D$1:$N$1=COLUMN()-COLUMN($P:$P),$D140:$N140))-MIN(IF($D$1:$N$1=COLUMN()-COLUMN($P:$P),$D140:$N140))</f>
        <v>0</v>
      </c>
      <c r="U140" s="41">
        <f t="array" ref="U140">MAX(IF($D$1:$N$1=COLUMN()-COLUMN($P:$P),$D140:$N140))-MIN(IF($D$1:$N$1=COLUMN()-COLUMN($P:$P),$D140:$N140))</f>
        <v>0</v>
      </c>
      <c r="V140" s="41">
        <f t="array" ref="V140">MAX(IF($D$1:$N$1=COLUMN()-COLUMN($P:$P),$D140:$N140))-MIN(IF($D$1:$N$1=COLUMN()-COLUMN($P:$P),$D140:$N140))</f>
        <v>0</v>
      </c>
      <c r="X140" s="41">
        <f t="shared" si="4"/>
        <v>0</v>
      </c>
      <c r="Z140" s="41" t="e">
        <f t="shared" si="5"/>
        <v>#DIV/0!</v>
      </c>
      <c r="AB140" s="41">
        <v>0.93933298456227199</v>
      </c>
      <c r="AC140" s="41">
        <v>0.93933298456227199</v>
      </c>
      <c r="AD140" s="41">
        <v>0.93933298456227199</v>
      </c>
      <c r="AE140" s="41">
        <v>0.93933298456227199</v>
      </c>
      <c r="AF140" s="41">
        <v>0.93933298456227199</v>
      </c>
      <c r="AG140" s="41">
        <v>-0.49578134633878901</v>
      </c>
    </row>
    <row r="141" spans="1:33" ht="15" customHeight="1" x14ac:dyDescent="0.25">
      <c r="A141" s="46">
        <v>139</v>
      </c>
      <c r="B141" s="43">
        <v>0.73802445711032905</v>
      </c>
      <c r="C141" s="44">
        <v>12</v>
      </c>
      <c r="D141" s="45">
        <v>-2.4612253729275099E-2</v>
      </c>
      <c r="E141" s="45">
        <v>0.35810533789964999</v>
      </c>
      <c r="F141" s="45">
        <v>0.17401731903940701</v>
      </c>
      <c r="G141" s="45">
        <v>-0.50751040320978302</v>
      </c>
      <c r="H141" s="45">
        <v>-1.67981347851398</v>
      </c>
      <c r="I141" s="45">
        <v>8.0976631362561797E-3</v>
      </c>
      <c r="J141" s="45">
        <v>1.67171581537775</v>
      </c>
      <c r="K141" s="45">
        <v>2.8056271871719498</v>
      </c>
      <c r="L141" s="45">
        <v>9.1398282769006897E-2</v>
      </c>
      <c r="M141" s="45">
        <v>-0.76073627057048798</v>
      </c>
      <c r="N141" s="45">
        <v>-2.13628919937047</v>
      </c>
      <c r="O141" s="45">
        <v>-0.98246061405886398</v>
      </c>
      <c r="P141" s="41">
        <f>--INDEX(Segmentation!$J$2:$J$251,MATCH(Utilities!$A141,Segmentation!$A$2:$A$251,0))</f>
        <v>1</v>
      </c>
      <c r="T141" s="41">
        <f t="array" ref="T141">MAX(IF($D$1:$N$1=COLUMN()-COLUMN($P:$P),$D141:$N141))-MIN(IF($D$1:$N$1=COLUMN()-COLUMN($P:$P),$D141:$N141))</f>
        <v>0</v>
      </c>
      <c r="U141" s="41">
        <f t="array" ref="U141">MAX(IF($D$1:$N$1=COLUMN()-COLUMN($P:$P),$D141:$N141))-MIN(IF($D$1:$N$1=COLUMN()-COLUMN($P:$P),$D141:$N141))</f>
        <v>0</v>
      </c>
      <c r="V141" s="41">
        <f t="array" ref="V141">MAX(IF($D$1:$N$1=COLUMN()-COLUMN($P:$P),$D141:$N141))-MIN(IF($D$1:$N$1=COLUMN()-COLUMN($P:$P),$D141:$N141))</f>
        <v>0</v>
      </c>
      <c r="X141" s="41">
        <f t="shared" si="4"/>
        <v>0</v>
      </c>
      <c r="Z141" s="41" t="e">
        <f t="shared" si="5"/>
        <v>#DIV/0!</v>
      </c>
      <c r="AB141" s="41">
        <v>1.1012014549286948</v>
      </c>
      <c r="AC141" s="41">
        <v>1.1012014549286948</v>
      </c>
      <c r="AD141" s="41">
        <v>1.1012014549286948</v>
      </c>
      <c r="AE141" s="41">
        <v>1.1012014549286948</v>
      </c>
      <c r="AF141" s="41">
        <v>1.1012014549286948</v>
      </c>
      <c r="AG141" s="41">
        <v>-0.98246061405886398</v>
      </c>
    </row>
    <row r="142" spans="1:33" ht="15" customHeight="1" x14ac:dyDescent="0.25">
      <c r="A142" s="46">
        <v>140</v>
      </c>
      <c r="B142" s="43">
        <v>0.39500193747574802</v>
      </c>
      <c r="C142" s="44">
        <v>12</v>
      </c>
      <c r="D142" s="45">
        <v>0.56726365541270296</v>
      </c>
      <c r="E142" s="45">
        <v>-0.71035706341916205</v>
      </c>
      <c r="F142" s="45">
        <v>1.1623003136066199</v>
      </c>
      <c r="G142" s="45">
        <v>-1.01920690560016</v>
      </c>
      <c r="H142" s="45">
        <v>-1.3579127858510101</v>
      </c>
      <c r="I142" s="45">
        <v>0.60633782577317996</v>
      </c>
      <c r="J142" s="45">
        <v>0.75157496007782099</v>
      </c>
      <c r="K142" s="45">
        <v>0.73157412244775699</v>
      </c>
      <c r="L142" s="45">
        <v>5.1282359422663001E-2</v>
      </c>
      <c r="M142" s="45">
        <v>-0.72756274182407699</v>
      </c>
      <c r="N142" s="45">
        <v>-5.52937400463493E-2</v>
      </c>
      <c r="O142" s="45">
        <v>-1.48681358182265</v>
      </c>
      <c r="P142" s="41">
        <f>--INDEX(Segmentation!$J$2:$J$251,MATCH(Utilities!$A142,Segmentation!$A$2:$A$251,0))</f>
        <v>1</v>
      </c>
      <c r="T142" s="41">
        <f t="array" ref="T142">MAX(IF($D$1:$N$1=COLUMN()-COLUMN($P:$P),$D142:$N142))-MIN(IF($D$1:$N$1=COLUMN()-COLUMN($P:$P),$D142:$N142))</f>
        <v>0</v>
      </c>
      <c r="U142" s="41">
        <f t="array" ref="U142">MAX(IF($D$1:$N$1=COLUMN()-COLUMN($P:$P),$D142:$N142))-MIN(IF($D$1:$N$1=COLUMN()-COLUMN($P:$P),$D142:$N142))</f>
        <v>0</v>
      </c>
      <c r="V142" s="41">
        <f t="array" ref="V142">MAX(IF($D$1:$N$1=COLUMN()-COLUMN($P:$P),$D142:$N142))-MIN(IF($D$1:$N$1=COLUMN()-COLUMN($P:$P),$D142:$N142))</f>
        <v>0</v>
      </c>
      <c r="X142" s="41">
        <f t="shared" si="4"/>
        <v>0</v>
      </c>
      <c r="Z142" s="41" t="e">
        <f t="shared" si="5"/>
        <v>#DIV/0!</v>
      </c>
      <c r="AB142" s="41">
        <v>-5.9075007990550099E-2</v>
      </c>
      <c r="AC142" s="41">
        <v>-5.9075007990550099E-2</v>
      </c>
      <c r="AD142" s="41">
        <v>-5.9075007990550099E-2</v>
      </c>
      <c r="AE142" s="41">
        <v>-5.9075007990550099E-2</v>
      </c>
      <c r="AF142" s="41">
        <v>-5.9075007990550099E-2</v>
      </c>
      <c r="AG142" s="41">
        <v>-1.48681358182265</v>
      </c>
    </row>
    <row r="143" spans="1:33" ht="15" customHeight="1" x14ac:dyDescent="0.25">
      <c r="A143" s="46">
        <v>141</v>
      </c>
      <c r="B143" s="43">
        <v>0.64475889992970303</v>
      </c>
      <c r="C143" s="44">
        <v>12</v>
      </c>
      <c r="D143" s="45">
        <v>1.6220143213134799</v>
      </c>
      <c r="E143" s="45">
        <v>-0.567429414637876</v>
      </c>
      <c r="F143" s="45">
        <v>-0.64795241294809203</v>
      </c>
      <c r="G143" s="45">
        <v>-0.40663249372752502</v>
      </c>
      <c r="H143" s="45">
        <v>-1.8730574514905001</v>
      </c>
      <c r="I143" s="45">
        <v>0.62551969343778002</v>
      </c>
      <c r="J143" s="45">
        <v>1.24753775805272</v>
      </c>
      <c r="K143" s="45">
        <v>2.0713076373911399</v>
      </c>
      <c r="L143" s="45">
        <v>9.4370231573439503E-2</v>
      </c>
      <c r="M143" s="45">
        <v>-1.0173068214875001</v>
      </c>
      <c r="N143" s="45">
        <v>-1.1483710474770701</v>
      </c>
      <c r="O143" s="45">
        <v>-1.20024963516734</v>
      </c>
      <c r="P143" s="41">
        <f>--INDEX(Segmentation!$J$2:$J$251,MATCH(Utilities!$A143,Segmentation!$A$2:$A$251,0))</f>
        <v>1</v>
      </c>
      <c r="T143" s="41">
        <f t="array" ref="T143">MAX(IF($D$1:$N$1=COLUMN()-COLUMN($P:$P),$D143:$N143))-MIN(IF($D$1:$N$1=COLUMN()-COLUMN($P:$P),$D143:$N143))</f>
        <v>0</v>
      </c>
      <c r="U143" s="41">
        <f t="array" ref="U143">MAX(IF($D$1:$N$1=COLUMN()-COLUMN($P:$P),$D143:$N143))-MIN(IF($D$1:$N$1=COLUMN()-COLUMN($P:$P),$D143:$N143))</f>
        <v>0</v>
      </c>
      <c r="V143" s="41">
        <f t="array" ref="V143">MAX(IF($D$1:$N$1=COLUMN()-COLUMN($P:$P),$D143:$N143))-MIN(IF($D$1:$N$1=COLUMN()-COLUMN($P:$P),$D143:$N143))</f>
        <v>0</v>
      </c>
      <c r="X143" s="41">
        <f t="shared" si="4"/>
        <v>0</v>
      </c>
      <c r="Z143" s="41" t="e">
        <f t="shared" si="5"/>
        <v>#DIV/0!</v>
      </c>
      <c r="AB143" s="41">
        <v>1.8202645072141197</v>
      </c>
      <c r="AC143" s="41">
        <v>1.8202645072141197</v>
      </c>
      <c r="AD143" s="41">
        <v>1.8202645072141197</v>
      </c>
      <c r="AE143" s="41">
        <v>1.8202645072141197</v>
      </c>
      <c r="AF143" s="41">
        <v>1.8202645072141197</v>
      </c>
      <c r="AG143" s="41">
        <v>-1.20024963516734</v>
      </c>
    </row>
    <row r="144" spans="1:33" ht="15" customHeight="1" x14ac:dyDescent="0.25">
      <c r="A144" s="46">
        <v>142</v>
      </c>
      <c r="B144" s="43">
        <v>0.26437867781015501</v>
      </c>
      <c r="C144" s="44">
        <v>12</v>
      </c>
      <c r="D144" s="45">
        <v>1.32989996563152</v>
      </c>
      <c r="E144" s="45">
        <v>0.65991660883251402</v>
      </c>
      <c r="F144" s="45">
        <v>-1.57118424973596</v>
      </c>
      <c r="G144" s="45">
        <v>-0.41863232472808098</v>
      </c>
      <c r="H144" s="45">
        <v>-1.54006195753784</v>
      </c>
      <c r="I144" s="45">
        <v>0.279687202199361</v>
      </c>
      <c r="J144" s="45">
        <v>1.2603747553384901</v>
      </c>
      <c r="K144" s="45">
        <v>1.2218447095393801</v>
      </c>
      <c r="L144" s="45">
        <v>-0.389479743760902</v>
      </c>
      <c r="M144" s="45">
        <v>-0.133232229019591</v>
      </c>
      <c r="N144" s="45">
        <v>-0.69913273675889298</v>
      </c>
      <c r="O144" s="45">
        <v>-0.45898410803511103</v>
      </c>
      <c r="P144" s="41">
        <f>--INDEX(Segmentation!$J$2:$J$251,MATCH(Utilities!$A144,Segmentation!$A$2:$A$251,0))</f>
        <v>1</v>
      </c>
      <c r="T144" s="41">
        <f t="array" ref="T144">MAX(IF($D$1:$N$1=COLUMN()-COLUMN($P:$P),$D144:$N144))-MIN(IF($D$1:$N$1=COLUMN()-COLUMN($P:$P),$D144:$N144))</f>
        <v>0</v>
      </c>
      <c r="U144" s="41">
        <f t="array" ref="U144">MAX(IF($D$1:$N$1=COLUMN()-COLUMN($P:$P),$D144:$N144))-MIN(IF($D$1:$N$1=COLUMN()-COLUMN($P:$P),$D144:$N144))</f>
        <v>0</v>
      </c>
      <c r="V144" s="41">
        <f t="array" ref="V144">MAX(IF($D$1:$N$1=COLUMN()-COLUMN($P:$P),$D144:$N144))-MIN(IF($D$1:$N$1=COLUMN()-COLUMN($P:$P),$D144:$N144))</f>
        <v>0</v>
      </c>
      <c r="X144" s="41">
        <f t="shared" si="4"/>
        <v>0</v>
      </c>
      <c r="Z144" s="41" t="e">
        <f t="shared" si="5"/>
        <v>#DIV/0!</v>
      </c>
      <c r="AB144" s="41">
        <v>1.0116827176330601</v>
      </c>
      <c r="AC144" s="41">
        <v>1.0116827176330601</v>
      </c>
      <c r="AD144" s="41">
        <v>1.0116827176330601</v>
      </c>
      <c r="AE144" s="41">
        <v>1.0116827176330601</v>
      </c>
      <c r="AF144" s="41">
        <v>1.0116827176330601</v>
      </c>
      <c r="AG144" s="41">
        <v>-0.45898410803511103</v>
      </c>
    </row>
    <row r="145" spans="1:33" ht="15" customHeight="1" x14ac:dyDescent="0.25">
      <c r="A145" s="46">
        <v>143</v>
      </c>
      <c r="B145" s="43">
        <v>0.50592783038134503</v>
      </c>
      <c r="C145" s="44">
        <v>12</v>
      </c>
      <c r="D145" s="45">
        <v>1.6642164737184899</v>
      </c>
      <c r="E145" s="45">
        <v>0.82592808363321502</v>
      </c>
      <c r="F145" s="45">
        <v>-1.4994846093762799</v>
      </c>
      <c r="G145" s="45">
        <v>-0.99065994797546197</v>
      </c>
      <c r="H145" s="45">
        <v>-2.0377856801830299</v>
      </c>
      <c r="I145" s="45">
        <v>0.144758378033156</v>
      </c>
      <c r="J145" s="45">
        <v>1.89302730214987</v>
      </c>
      <c r="K145" s="45">
        <v>1.89598313901319</v>
      </c>
      <c r="L145" s="45">
        <v>-0.24328844372684899</v>
      </c>
      <c r="M145" s="45">
        <v>-0.63060942494387995</v>
      </c>
      <c r="N145" s="45">
        <v>-1.0220852703424399</v>
      </c>
      <c r="O145" s="45">
        <v>0.226375273838859</v>
      </c>
      <c r="P145" s="41">
        <f>--INDEX(Segmentation!$J$2:$J$251,MATCH(Utilities!$A145,Segmentation!$A$2:$A$251,0))</f>
        <v>1</v>
      </c>
      <c r="T145" s="41">
        <f t="array" ref="T145">MAX(IF($D$1:$N$1=COLUMN()-COLUMN($P:$P),$D145:$N145))-MIN(IF($D$1:$N$1=COLUMN()-COLUMN($P:$P),$D145:$N145))</f>
        <v>0</v>
      </c>
      <c r="U145" s="41">
        <f t="array" ref="U145">MAX(IF($D$1:$N$1=COLUMN()-COLUMN($P:$P),$D145:$N145))-MIN(IF($D$1:$N$1=COLUMN()-COLUMN($P:$P),$D145:$N145))</f>
        <v>0</v>
      </c>
      <c r="V145" s="41">
        <f t="array" ref="V145">MAX(IF($D$1:$N$1=COLUMN()-COLUMN($P:$P),$D145:$N145))-MIN(IF($D$1:$N$1=COLUMN()-COLUMN($P:$P),$D145:$N145))</f>
        <v>0</v>
      </c>
      <c r="X145" s="41">
        <f t="shared" si="4"/>
        <v>0</v>
      </c>
      <c r="Z145" s="41" t="e">
        <f t="shared" si="5"/>
        <v>#DIV/0!</v>
      </c>
      <c r="AB145" s="41">
        <v>1.5224139325486501</v>
      </c>
      <c r="AC145" s="41">
        <v>1.5224139325486501</v>
      </c>
      <c r="AD145" s="41">
        <v>1.5224139325486501</v>
      </c>
      <c r="AE145" s="41">
        <v>1.5224139325486501</v>
      </c>
      <c r="AF145" s="41">
        <v>1.5224139325486501</v>
      </c>
      <c r="AG145" s="41">
        <v>0.226375273838859</v>
      </c>
    </row>
    <row r="146" spans="1:33" ht="15" customHeight="1" x14ac:dyDescent="0.25">
      <c r="A146" s="46">
        <v>144</v>
      </c>
      <c r="B146" s="43">
        <v>0.40575948309527299</v>
      </c>
      <c r="C146" s="44">
        <v>12</v>
      </c>
      <c r="D146" s="45">
        <v>0.329246603382989</v>
      </c>
      <c r="E146" s="45">
        <v>1.5873889196701501</v>
      </c>
      <c r="F146" s="45">
        <v>-0.724805554007799</v>
      </c>
      <c r="G146" s="45">
        <v>-1.19182996904533</v>
      </c>
      <c r="H146" s="45">
        <v>-1.38179592705504</v>
      </c>
      <c r="I146" s="45">
        <v>0.43631407222674901</v>
      </c>
      <c r="J146" s="45">
        <v>0.94548185482829095</v>
      </c>
      <c r="K146" s="45">
        <v>1.4797494601352601</v>
      </c>
      <c r="L146" s="45">
        <v>-8.5967879318869705E-2</v>
      </c>
      <c r="M146" s="45">
        <v>-6.1850383480014301E-2</v>
      </c>
      <c r="N146" s="45">
        <v>-1.3319311973364001</v>
      </c>
      <c r="O146" s="45">
        <v>-1.05876694857882</v>
      </c>
      <c r="P146" s="41">
        <f>--INDEX(Segmentation!$J$2:$J$251,MATCH(Utilities!$A146,Segmentation!$A$2:$A$251,0))</f>
        <v>1</v>
      </c>
      <c r="T146" s="41">
        <f t="array" ref="T146">MAX(IF($D$1:$N$1=COLUMN()-COLUMN($P:$P),$D146:$N146))-MIN(IF($D$1:$N$1=COLUMN()-COLUMN($P:$P),$D146:$N146))</f>
        <v>0</v>
      </c>
      <c r="U146" s="41">
        <f t="array" ref="U146">MAX(IF($D$1:$N$1=COLUMN()-COLUMN($P:$P),$D146:$N146))-MIN(IF($D$1:$N$1=COLUMN()-COLUMN($P:$P),$D146:$N146))</f>
        <v>0</v>
      </c>
      <c r="V146" s="41">
        <f t="array" ref="V146">MAX(IF($D$1:$N$1=COLUMN()-COLUMN($P:$P),$D146:$N146))-MIN(IF($D$1:$N$1=COLUMN()-COLUMN($P:$P),$D146:$N146))</f>
        <v>0</v>
      </c>
      <c r="X146" s="41">
        <f t="shared" si="4"/>
        <v>0</v>
      </c>
      <c r="Z146" s="41" t="e">
        <f t="shared" si="5"/>
        <v>#DIV/0!</v>
      </c>
      <c r="AB146" s="41">
        <v>0.4272001364632092</v>
      </c>
      <c r="AC146" s="41">
        <v>0.4272001364632092</v>
      </c>
      <c r="AD146" s="41">
        <v>0.4272001364632092</v>
      </c>
      <c r="AE146" s="41">
        <v>0.4272001364632092</v>
      </c>
      <c r="AF146" s="41">
        <v>0.4272001364632092</v>
      </c>
      <c r="AG146" s="41">
        <v>-1.05876694857882</v>
      </c>
    </row>
    <row r="147" spans="1:33" ht="15" customHeight="1" x14ac:dyDescent="0.25">
      <c r="A147" s="46">
        <v>145</v>
      </c>
      <c r="B147" s="43">
        <v>0.48062513828731601</v>
      </c>
      <c r="C147" s="44">
        <v>12</v>
      </c>
      <c r="D147" s="45">
        <v>6.5453870912034098E-2</v>
      </c>
      <c r="E147" s="45">
        <v>-5.4741740017752602E-2</v>
      </c>
      <c r="F147" s="45">
        <v>0.46203321540894099</v>
      </c>
      <c r="G147" s="45">
        <v>-0.47274534630322401</v>
      </c>
      <c r="H147" s="45">
        <v>-2.2121265427596102</v>
      </c>
      <c r="I147" s="45">
        <v>0.80462757750655101</v>
      </c>
      <c r="J147" s="45">
        <v>1.4074989652530401</v>
      </c>
      <c r="K147" s="45">
        <v>1.6409436659213099</v>
      </c>
      <c r="L147" s="45">
        <v>8.4511408835894197E-3</v>
      </c>
      <c r="M147" s="45">
        <v>-0.74800436346273802</v>
      </c>
      <c r="N147" s="45">
        <v>-0.90139044334212903</v>
      </c>
      <c r="O147" s="45">
        <v>-1.20868714430448</v>
      </c>
      <c r="P147" s="41">
        <f>--INDEX(Segmentation!$J$2:$J$251,MATCH(Utilities!$A147,Segmentation!$A$2:$A$251,0))</f>
        <v>1</v>
      </c>
      <c r="T147" s="41">
        <f t="array" ref="T147">MAX(IF($D$1:$N$1=COLUMN()-COLUMN($P:$P),$D147:$N147))-MIN(IF($D$1:$N$1=COLUMN()-COLUMN($P:$P),$D147:$N147))</f>
        <v>0</v>
      </c>
      <c r="U147" s="41">
        <f t="array" ref="U147">MAX(IF($D$1:$N$1=COLUMN()-COLUMN($P:$P),$D147:$N147))-MIN(IF($D$1:$N$1=COLUMN()-COLUMN($P:$P),$D147:$N147))</f>
        <v>0</v>
      </c>
      <c r="V147" s="41">
        <f t="array" ref="V147">MAX(IF($D$1:$N$1=COLUMN()-COLUMN($P:$P),$D147:$N147))-MIN(IF($D$1:$N$1=COLUMN()-COLUMN($P:$P),$D147:$N147))</f>
        <v>0</v>
      </c>
      <c r="X147" s="41">
        <f t="shared" si="4"/>
        <v>0</v>
      </c>
      <c r="Z147" s="41" t="e">
        <f t="shared" si="5"/>
        <v>#DIV/0!</v>
      </c>
      <c r="AB147" s="41">
        <v>-0.50572900592626602</v>
      </c>
      <c r="AC147" s="41">
        <v>-0.50572900592626602</v>
      </c>
      <c r="AD147" s="41">
        <v>-0.50572900592626602</v>
      </c>
      <c r="AE147" s="41">
        <v>-0.50572900592626602</v>
      </c>
      <c r="AF147" s="41">
        <v>-0.50572900592626602</v>
      </c>
      <c r="AG147" s="41">
        <v>-1.20868714430448</v>
      </c>
    </row>
    <row r="148" spans="1:33" ht="15" customHeight="1" x14ac:dyDescent="0.25">
      <c r="A148" s="46">
        <v>146</v>
      </c>
      <c r="B148" s="43">
        <v>0.65342720710962598</v>
      </c>
      <c r="C148" s="44">
        <v>12</v>
      </c>
      <c r="D148" s="45">
        <v>0.59620926261483698</v>
      </c>
      <c r="E148" s="45">
        <v>1.2406740640973299</v>
      </c>
      <c r="F148" s="45">
        <v>-1.1929389283251099</v>
      </c>
      <c r="G148" s="45">
        <v>-0.64394439838705997</v>
      </c>
      <c r="H148" s="45">
        <v>-2.1627482211206202</v>
      </c>
      <c r="I148" s="45">
        <v>0.42424060442615402</v>
      </c>
      <c r="J148" s="45">
        <v>1.7385076166944899</v>
      </c>
      <c r="K148" s="45">
        <v>2.3065532059901201</v>
      </c>
      <c r="L148" s="45">
        <v>0.56550365527999003</v>
      </c>
      <c r="M148" s="45">
        <v>-0.89486820144298196</v>
      </c>
      <c r="N148" s="45">
        <v>-1.9771886598271</v>
      </c>
      <c r="O148" s="45">
        <v>-0.64574526756996697</v>
      </c>
      <c r="P148" s="41">
        <f>--INDEX(Segmentation!$J$2:$J$251,MATCH(Utilities!$A148,Segmentation!$A$2:$A$251,0))</f>
        <v>1</v>
      </c>
      <c r="T148" s="41">
        <f t="array" ref="T148">MAX(IF($D$1:$N$1=COLUMN()-COLUMN($P:$P),$D148:$N148))-MIN(IF($D$1:$N$1=COLUMN()-COLUMN($P:$P),$D148:$N148))</f>
        <v>0</v>
      </c>
      <c r="U148" s="41">
        <f t="array" ref="U148">MAX(IF($D$1:$N$1=COLUMN()-COLUMN($P:$P),$D148:$N148))-MIN(IF($D$1:$N$1=COLUMN()-COLUMN($P:$P),$D148:$N148))</f>
        <v>0</v>
      </c>
      <c r="V148" s="41">
        <f t="array" ref="V148">MAX(IF($D$1:$N$1=COLUMN()-COLUMN($P:$P),$D148:$N148))-MIN(IF($D$1:$N$1=COLUMN()-COLUMN($P:$P),$D148:$N148))</f>
        <v>0</v>
      </c>
      <c r="X148" s="41">
        <f t="shared" si="4"/>
        <v>0</v>
      </c>
      <c r="Z148" s="41" t="e">
        <f t="shared" si="5"/>
        <v>#DIV/0!</v>
      </c>
      <c r="AB148" s="41">
        <v>0.74001424748433697</v>
      </c>
      <c r="AC148" s="41">
        <v>0.74001424748433697</v>
      </c>
      <c r="AD148" s="41">
        <v>0.74001424748433697</v>
      </c>
      <c r="AE148" s="41">
        <v>0.74001424748433697</v>
      </c>
      <c r="AF148" s="41">
        <v>0.74001424748433697</v>
      </c>
      <c r="AG148" s="41">
        <v>-0.64574526756996697</v>
      </c>
    </row>
    <row r="149" spans="1:33" ht="15" customHeight="1" x14ac:dyDescent="0.25">
      <c r="A149" s="46">
        <v>147</v>
      </c>
      <c r="B149" s="43">
        <v>0.41668581628700901</v>
      </c>
      <c r="C149" s="44">
        <v>12</v>
      </c>
      <c r="D149" s="45">
        <v>0.41850310503965499</v>
      </c>
      <c r="E149" s="45">
        <v>0.30116335165061497</v>
      </c>
      <c r="F149" s="45">
        <v>-0.11694337608594001</v>
      </c>
      <c r="G149" s="45">
        <v>-0.60272308060433899</v>
      </c>
      <c r="H149" s="45">
        <v>-1.78092733294793</v>
      </c>
      <c r="I149" s="45">
        <v>0.143688290301761</v>
      </c>
      <c r="J149" s="45">
        <v>1.63723904264619</v>
      </c>
      <c r="K149" s="45">
        <v>2.3513861686009698</v>
      </c>
      <c r="L149" s="45">
        <v>-0.182521915332958</v>
      </c>
      <c r="M149" s="45">
        <v>-0.89790978713162095</v>
      </c>
      <c r="N149" s="45">
        <v>-1.2709544661363701</v>
      </c>
      <c r="O149" s="45">
        <v>-0.39854152542857202</v>
      </c>
      <c r="P149" s="41">
        <f>--INDEX(Segmentation!$J$2:$J$251,MATCH(Utilities!$A149,Segmentation!$A$2:$A$251,0))</f>
        <v>1</v>
      </c>
      <c r="T149" s="41">
        <f t="array" ref="T149">MAX(IF($D$1:$N$1=COLUMN()-COLUMN($P:$P),$D149:$N149))-MIN(IF($D$1:$N$1=COLUMN()-COLUMN($P:$P),$D149:$N149))</f>
        <v>0</v>
      </c>
      <c r="U149" s="41">
        <f t="array" ref="U149">MAX(IF($D$1:$N$1=COLUMN()-COLUMN($P:$P),$D149:$N149))-MIN(IF($D$1:$N$1=COLUMN()-COLUMN($P:$P),$D149:$N149))</f>
        <v>0</v>
      </c>
      <c r="V149" s="41">
        <f t="array" ref="V149">MAX(IF($D$1:$N$1=COLUMN()-COLUMN($P:$P),$D149:$N149))-MIN(IF($D$1:$N$1=COLUMN()-COLUMN($P:$P),$D149:$N149))</f>
        <v>0</v>
      </c>
      <c r="X149" s="41">
        <f t="shared" si="4"/>
        <v>0</v>
      </c>
      <c r="Z149" s="41" t="e">
        <f t="shared" si="5"/>
        <v>#DIV/0!</v>
      </c>
      <c r="AB149" s="41">
        <v>0.98896194069269483</v>
      </c>
      <c r="AC149" s="41">
        <v>0.98896194069269483</v>
      </c>
      <c r="AD149" s="41">
        <v>0.98896194069269483</v>
      </c>
      <c r="AE149" s="41">
        <v>0.98896194069269483</v>
      </c>
      <c r="AF149" s="41">
        <v>0.98896194069269483</v>
      </c>
      <c r="AG149" s="41">
        <v>-0.39854152542857202</v>
      </c>
    </row>
    <row r="150" spans="1:33" ht="15" customHeight="1" x14ac:dyDescent="0.25">
      <c r="A150" s="46">
        <v>148</v>
      </c>
      <c r="B150" s="43">
        <v>0.49915817014255198</v>
      </c>
      <c r="C150" s="44">
        <v>12</v>
      </c>
      <c r="D150" s="45">
        <v>1.1145344543910101</v>
      </c>
      <c r="E150" s="45">
        <v>4.32581260981246E-2</v>
      </c>
      <c r="F150" s="45">
        <v>-5.7563881948373599E-2</v>
      </c>
      <c r="G150" s="45">
        <v>-1.1002286985407601</v>
      </c>
      <c r="H150" s="45">
        <v>-1.6900023249951499</v>
      </c>
      <c r="I150" s="45">
        <v>0.33072177757242699</v>
      </c>
      <c r="J150" s="45">
        <v>1.3592805474227301</v>
      </c>
      <c r="K150" s="45">
        <v>2.2030980096111001</v>
      </c>
      <c r="L150" s="45">
        <v>-0.10209897229520599</v>
      </c>
      <c r="M150" s="45">
        <v>-0.26828345473897403</v>
      </c>
      <c r="N150" s="45">
        <v>-1.8327155825768899</v>
      </c>
      <c r="O150" s="45">
        <v>-0.44899271509641198</v>
      </c>
      <c r="P150" s="41">
        <f>--INDEX(Segmentation!$J$2:$J$251,MATCH(Utilities!$A150,Segmentation!$A$2:$A$251,0))</f>
        <v>1</v>
      </c>
      <c r="T150" s="41">
        <f t="array" ref="T150">MAX(IF($D$1:$N$1=COLUMN()-COLUMN($P:$P),$D150:$N150))-MIN(IF($D$1:$N$1=COLUMN()-COLUMN($P:$P),$D150:$N150))</f>
        <v>0</v>
      </c>
      <c r="U150" s="41">
        <f t="array" ref="U150">MAX(IF($D$1:$N$1=COLUMN()-COLUMN($P:$P),$D150:$N150))-MIN(IF($D$1:$N$1=COLUMN()-COLUMN($P:$P),$D150:$N150))</f>
        <v>0</v>
      </c>
      <c r="V150" s="41">
        <f t="array" ref="V150">MAX(IF($D$1:$N$1=COLUMN()-COLUMN($P:$P),$D150:$N150))-MIN(IF($D$1:$N$1=COLUMN()-COLUMN($P:$P),$D150:$N150))</f>
        <v>0</v>
      </c>
      <c r="X150" s="41">
        <f t="shared" si="4"/>
        <v>0</v>
      </c>
      <c r="Z150" s="41" t="e">
        <f t="shared" si="5"/>
        <v>#DIV/0!</v>
      </c>
      <c r="AB150" s="41">
        <v>1.6276301390069603</v>
      </c>
      <c r="AC150" s="41">
        <v>1.6276301390069603</v>
      </c>
      <c r="AD150" s="41">
        <v>1.6276301390069603</v>
      </c>
      <c r="AE150" s="41">
        <v>1.6276301390069603</v>
      </c>
      <c r="AF150" s="41">
        <v>1.6276301390069603</v>
      </c>
      <c r="AG150" s="41">
        <v>-0.44899271509641198</v>
      </c>
    </row>
    <row r="151" spans="1:33" ht="15" customHeight="1" x14ac:dyDescent="0.25">
      <c r="A151" s="46">
        <v>149</v>
      </c>
      <c r="B151" s="43">
        <v>0.41807747579945298</v>
      </c>
      <c r="C151" s="44">
        <v>12</v>
      </c>
      <c r="D151" s="45">
        <v>0.48894427230440901</v>
      </c>
      <c r="E151" s="45">
        <v>1.0243273995914</v>
      </c>
      <c r="F151" s="45">
        <v>-0.98885099689218603</v>
      </c>
      <c r="G151" s="45">
        <v>-0.52442067500362499</v>
      </c>
      <c r="H151" s="45">
        <v>-1.6286985100556299</v>
      </c>
      <c r="I151" s="45">
        <v>0.65688424042473204</v>
      </c>
      <c r="J151" s="45">
        <v>0.97181426963090101</v>
      </c>
      <c r="K151" s="45">
        <v>2.32326586367319</v>
      </c>
      <c r="L151" s="45">
        <v>-0.188905846729572</v>
      </c>
      <c r="M151" s="45">
        <v>-0.448304653308853</v>
      </c>
      <c r="N151" s="45">
        <v>-1.6860553636347799</v>
      </c>
      <c r="O151" s="45">
        <v>-0.412699110702195</v>
      </c>
      <c r="P151" s="41">
        <f>--INDEX(Segmentation!$J$2:$J$251,MATCH(Utilities!$A151,Segmentation!$A$2:$A$251,0))</f>
        <v>1</v>
      </c>
      <c r="T151" s="41">
        <f t="array" ref="T151">MAX(IF($D$1:$N$1=COLUMN()-COLUMN($P:$P),$D151:$N151))-MIN(IF($D$1:$N$1=COLUMN()-COLUMN($P:$P),$D151:$N151))</f>
        <v>0</v>
      </c>
      <c r="U151" s="41">
        <f t="array" ref="U151">MAX(IF($D$1:$N$1=COLUMN()-COLUMN($P:$P),$D151:$N151))-MIN(IF($D$1:$N$1=COLUMN()-COLUMN($P:$P),$D151:$N151))</f>
        <v>0</v>
      </c>
      <c r="V151" s="41">
        <f t="array" ref="V151">MAX(IF($D$1:$N$1=COLUMN()-COLUMN($P:$P),$D151:$N151))-MIN(IF($D$1:$N$1=COLUMN()-COLUMN($P:$P),$D151:$N151))</f>
        <v>0</v>
      </c>
      <c r="X151" s="41">
        <f t="shared" si="4"/>
        <v>0</v>
      </c>
      <c r="Z151" s="41" t="e">
        <f t="shared" si="5"/>
        <v>#DIV/0!</v>
      </c>
      <c r="AB151" s="41">
        <v>1.1835116259219691</v>
      </c>
      <c r="AC151" s="41">
        <v>1.1835116259219691</v>
      </c>
      <c r="AD151" s="41">
        <v>1.1835116259219691</v>
      </c>
      <c r="AE151" s="41">
        <v>1.1835116259219691</v>
      </c>
      <c r="AF151" s="41">
        <v>1.1835116259219691</v>
      </c>
      <c r="AG151" s="41">
        <v>-0.412699110702195</v>
      </c>
    </row>
    <row r="152" spans="1:33" ht="15" customHeight="1" x14ac:dyDescent="0.25">
      <c r="A152" s="46">
        <v>150</v>
      </c>
      <c r="B152" s="43">
        <v>0.36576050875820199</v>
      </c>
      <c r="C152" s="44">
        <v>12</v>
      </c>
      <c r="D152" s="45">
        <v>-7.4617888435112301E-2</v>
      </c>
      <c r="E152" s="45">
        <v>1.9445963265989199</v>
      </c>
      <c r="F152" s="45">
        <v>-1.08794904295289</v>
      </c>
      <c r="G152" s="45">
        <v>-0.78202939521095105</v>
      </c>
      <c r="H152" s="45">
        <v>-1.40086727336456</v>
      </c>
      <c r="I152" s="45">
        <v>0.32175987663163103</v>
      </c>
      <c r="J152" s="45">
        <v>1.0791073967329301</v>
      </c>
      <c r="K152" s="45">
        <v>1.1567873628013501</v>
      </c>
      <c r="L152" s="45">
        <v>0.736868801000371</v>
      </c>
      <c r="M152" s="45">
        <v>-0.78422804180980699</v>
      </c>
      <c r="N152" s="45">
        <v>-1.10942812199192</v>
      </c>
      <c r="O152" s="45">
        <v>-1.1434325669366601</v>
      </c>
      <c r="P152" s="41">
        <f>--INDEX(Segmentation!$J$2:$J$251,MATCH(Utilities!$A152,Segmentation!$A$2:$A$251,0))</f>
        <v>1</v>
      </c>
      <c r="T152" s="41">
        <f t="array" ref="T152">MAX(IF($D$1:$N$1=COLUMN()-COLUMN($P:$P),$D152:$N152))-MIN(IF($D$1:$N$1=COLUMN()-COLUMN($P:$P),$D152:$N152))</f>
        <v>0</v>
      </c>
      <c r="U152" s="41">
        <f t="array" ref="U152">MAX(IF($D$1:$N$1=COLUMN()-COLUMN($P:$P),$D152:$N152))-MIN(IF($D$1:$N$1=COLUMN()-COLUMN($P:$P),$D152:$N152))</f>
        <v>0</v>
      </c>
      <c r="V152" s="41">
        <f t="array" ref="V152">MAX(IF($D$1:$N$1=COLUMN()-COLUMN($P:$P),$D152:$N152))-MIN(IF($D$1:$N$1=COLUMN()-COLUMN($P:$P),$D152:$N152))</f>
        <v>0</v>
      </c>
      <c r="X152" s="41">
        <f t="shared" si="4"/>
        <v>0</v>
      </c>
      <c r="Z152" s="41" t="e">
        <f t="shared" si="5"/>
        <v>#DIV/0!</v>
      </c>
      <c r="AB152" s="41">
        <v>-0.31869779899832218</v>
      </c>
      <c r="AC152" s="41">
        <v>-0.31869779899832218</v>
      </c>
      <c r="AD152" s="41">
        <v>-0.31869779899832218</v>
      </c>
      <c r="AE152" s="41">
        <v>-0.31869779899832218</v>
      </c>
      <c r="AF152" s="41">
        <v>-0.31869779899832218</v>
      </c>
      <c r="AG152" s="41">
        <v>-1.1434325669366601</v>
      </c>
    </row>
    <row r="153" spans="1:33" ht="15" customHeight="1" x14ac:dyDescent="0.25">
      <c r="A153" s="46">
        <v>151</v>
      </c>
      <c r="B153" s="43">
        <v>0.62156323214303999</v>
      </c>
      <c r="C153" s="44">
        <v>12</v>
      </c>
      <c r="D153" s="45">
        <v>1.7174338134129801</v>
      </c>
      <c r="E153" s="45">
        <v>1.9090299720444699</v>
      </c>
      <c r="F153" s="45">
        <v>-1.7660186468603201</v>
      </c>
      <c r="G153" s="45">
        <v>-1.8604451385970999</v>
      </c>
      <c r="H153" s="45">
        <v>-2.2755087700952901</v>
      </c>
      <c r="I153" s="45">
        <v>0.49058412722179301</v>
      </c>
      <c r="J153" s="45">
        <v>1.78492464287348</v>
      </c>
      <c r="K153" s="45">
        <v>1.55642475433956</v>
      </c>
      <c r="L153" s="45">
        <v>-0.34477957487616701</v>
      </c>
      <c r="M153" s="45">
        <v>-0.42005780018748401</v>
      </c>
      <c r="N153" s="45">
        <v>-0.79158737927591005</v>
      </c>
      <c r="O153" s="45">
        <v>-0.17380428006885601</v>
      </c>
      <c r="P153" s="41">
        <f>--INDEX(Segmentation!$J$2:$J$251,MATCH(Utilities!$A153,Segmentation!$A$2:$A$251,0))</f>
        <v>1</v>
      </c>
      <c r="T153" s="41">
        <f t="array" ref="T153">MAX(IF($D$1:$N$1=COLUMN()-COLUMN($P:$P),$D153:$N153))-MIN(IF($D$1:$N$1=COLUMN()-COLUMN($P:$P),$D153:$N153))</f>
        <v>0</v>
      </c>
      <c r="U153" s="41">
        <f t="array" ref="U153">MAX(IF($D$1:$N$1=COLUMN()-COLUMN($P:$P),$D153:$N153))-MIN(IF($D$1:$N$1=COLUMN()-COLUMN($P:$P),$D153:$N153))</f>
        <v>0</v>
      </c>
      <c r="V153" s="41">
        <f t="array" ref="V153">MAX(IF($D$1:$N$1=COLUMN()-COLUMN($P:$P),$D153:$N153))-MIN(IF($D$1:$N$1=COLUMN()-COLUMN($P:$P),$D153:$N153))</f>
        <v>0</v>
      </c>
      <c r="X153" s="41">
        <f t="shared" si="4"/>
        <v>0</v>
      </c>
      <c r="Z153" s="41" t="e">
        <f t="shared" si="5"/>
        <v>#DIV/0!</v>
      </c>
      <c r="AB153" s="41">
        <v>0.99834979765724996</v>
      </c>
      <c r="AC153" s="41">
        <v>0.99834979765724996</v>
      </c>
      <c r="AD153" s="41">
        <v>0.99834979765724996</v>
      </c>
      <c r="AE153" s="41">
        <v>0.99834979765724996</v>
      </c>
      <c r="AF153" s="41">
        <v>0.99834979765724996</v>
      </c>
      <c r="AG153" s="41">
        <v>-0.17380428006885601</v>
      </c>
    </row>
    <row r="154" spans="1:33" ht="15" customHeight="1" x14ac:dyDescent="0.25">
      <c r="A154" s="46">
        <v>152</v>
      </c>
      <c r="B154" s="43">
        <v>0.36157879081897099</v>
      </c>
      <c r="C154" s="44">
        <v>12</v>
      </c>
      <c r="D154" s="45">
        <v>0.34249573997209698</v>
      </c>
      <c r="E154" s="45">
        <v>1.5608025032399799</v>
      </c>
      <c r="F154" s="45">
        <v>-0.65235485589221198</v>
      </c>
      <c r="G154" s="45">
        <v>-1.2509433873198701</v>
      </c>
      <c r="H154" s="45">
        <v>-1.57676914888438</v>
      </c>
      <c r="I154" s="45">
        <v>0.46156688787139699</v>
      </c>
      <c r="J154" s="45">
        <v>1.1152022610129699</v>
      </c>
      <c r="K154" s="45">
        <v>1.9077754718603199</v>
      </c>
      <c r="L154" s="45">
        <v>0.29436883068984898</v>
      </c>
      <c r="M154" s="45">
        <v>-0.85794822503526902</v>
      </c>
      <c r="N154" s="45">
        <v>-1.34419607751488</v>
      </c>
      <c r="O154" s="45">
        <v>-0.72128342584681804</v>
      </c>
      <c r="P154" s="41">
        <f>--INDEX(Segmentation!$J$2:$J$251,MATCH(Utilities!$A154,Segmentation!$A$2:$A$251,0))</f>
        <v>1</v>
      </c>
      <c r="T154" s="41">
        <f t="array" ref="T154">MAX(IF($D$1:$N$1=COLUMN()-COLUMN($P:$P),$D154:$N154))-MIN(IF($D$1:$N$1=COLUMN()-COLUMN($P:$P),$D154:$N154))</f>
        <v>0</v>
      </c>
      <c r="U154" s="41">
        <f t="array" ref="U154">MAX(IF($D$1:$N$1=COLUMN()-COLUMN($P:$P),$D154:$N154))-MIN(IF($D$1:$N$1=COLUMN()-COLUMN($P:$P),$D154:$N154))</f>
        <v>0</v>
      </c>
      <c r="V154" s="41">
        <f t="array" ref="V154">MAX(IF($D$1:$N$1=COLUMN()-COLUMN($P:$P),$D154:$N154))-MIN(IF($D$1:$N$1=COLUMN()-COLUMN($P:$P),$D154:$N154))</f>
        <v>0</v>
      </c>
      <c r="X154" s="41">
        <f t="shared" si="4"/>
        <v>0</v>
      </c>
      <c r="Z154" s="41" t="e">
        <f t="shared" si="5"/>
        <v>#DIV/0!</v>
      </c>
      <c r="AB154" s="41">
        <v>0.67350206294803683</v>
      </c>
      <c r="AC154" s="41">
        <v>0.67350206294803683</v>
      </c>
      <c r="AD154" s="41">
        <v>0.67350206294803683</v>
      </c>
      <c r="AE154" s="41">
        <v>0.67350206294803683</v>
      </c>
      <c r="AF154" s="41">
        <v>0.67350206294803683</v>
      </c>
      <c r="AG154" s="41">
        <v>-0.72128342584681804</v>
      </c>
    </row>
    <row r="155" spans="1:33" ht="15" customHeight="1" x14ac:dyDescent="0.25">
      <c r="A155" s="46">
        <v>153</v>
      </c>
      <c r="B155" s="43">
        <v>0.33985699595951302</v>
      </c>
      <c r="C155" s="44">
        <v>12</v>
      </c>
      <c r="D155" s="45">
        <v>0.34806915700512098</v>
      </c>
      <c r="E155" s="45">
        <v>-0.42280004294408102</v>
      </c>
      <c r="F155" s="45">
        <v>0.428397970527232</v>
      </c>
      <c r="G155" s="45">
        <v>-0.35366708458826301</v>
      </c>
      <c r="H155" s="45">
        <v>-1.27106747131123</v>
      </c>
      <c r="I155" s="45">
        <v>0.25300246068284599</v>
      </c>
      <c r="J155" s="45">
        <v>1.01806501062835</v>
      </c>
      <c r="K155" s="45">
        <v>2.1349355365173799</v>
      </c>
      <c r="L155" s="45">
        <v>-0.40816679766184799</v>
      </c>
      <c r="M155" s="45">
        <v>-0.75711608857549795</v>
      </c>
      <c r="N155" s="45">
        <v>-0.96965265028002501</v>
      </c>
      <c r="O155" s="45">
        <v>-0.98000163382342398</v>
      </c>
      <c r="P155" s="41">
        <f>--INDEX(Segmentation!$J$2:$J$251,MATCH(Utilities!$A155,Segmentation!$A$2:$A$251,0))</f>
        <v>1</v>
      </c>
      <c r="T155" s="41">
        <f t="array" ref="T155">MAX(IF($D$1:$N$1=COLUMN()-COLUMN($P:$P),$D155:$N155))-MIN(IF($D$1:$N$1=COLUMN()-COLUMN($P:$P),$D155:$N155))</f>
        <v>0</v>
      </c>
      <c r="U155" s="41">
        <f t="array" ref="U155">MAX(IF($D$1:$N$1=COLUMN()-COLUMN($P:$P),$D155:$N155))-MIN(IF($D$1:$N$1=COLUMN()-COLUMN($P:$P),$D155:$N155))</f>
        <v>0</v>
      </c>
      <c r="V155" s="41">
        <f t="array" ref="V155">MAX(IF($D$1:$N$1=COLUMN()-COLUMN($P:$P),$D155:$N155))-MIN(IF($D$1:$N$1=COLUMN()-COLUMN($P:$P),$D155:$N155))</f>
        <v>0</v>
      </c>
      <c r="X155" s="41">
        <f t="shared" si="4"/>
        <v>0</v>
      </c>
      <c r="Z155" s="41" t="e">
        <f t="shared" si="5"/>
        <v>#DIV/0!</v>
      </c>
      <c r="AB155" s="41">
        <v>1.211937222211271</v>
      </c>
      <c r="AC155" s="41">
        <v>1.211937222211271</v>
      </c>
      <c r="AD155" s="41">
        <v>1.211937222211271</v>
      </c>
      <c r="AE155" s="41">
        <v>1.211937222211271</v>
      </c>
      <c r="AF155" s="41">
        <v>1.211937222211271</v>
      </c>
      <c r="AG155" s="41">
        <v>-0.98000163382342398</v>
      </c>
    </row>
    <row r="156" spans="1:33" ht="15" customHeight="1" x14ac:dyDescent="0.25">
      <c r="A156" s="46">
        <v>154</v>
      </c>
      <c r="B156" s="43">
        <v>0.389087663114768</v>
      </c>
      <c r="C156" s="44">
        <v>12</v>
      </c>
      <c r="D156" s="45">
        <v>0.72465231976307698</v>
      </c>
      <c r="E156" s="45">
        <v>1.23014319406178</v>
      </c>
      <c r="F156" s="45">
        <v>-0.69160640524038297</v>
      </c>
      <c r="G156" s="45">
        <v>-1.26318910858447</v>
      </c>
      <c r="H156" s="45">
        <v>-1.6678565649339701</v>
      </c>
      <c r="I156" s="45">
        <v>0.13427199247819299</v>
      </c>
      <c r="J156" s="45">
        <v>1.53358457245576</v>
      </c>
      <c r="K156" s="45">
        <v>1.3804498028585099</v>
      </c>
      <c r="L156" s="45">
        <v>-0.340575706761027</v>
      </c>
      <c r="M156" s="45">
        <v>-0.86948381373772599</v>
      </c>
      <c r="N156" s="45">
        <v>-0.17039028235975601</v>
      </c>
      <c r="O156" s="45">
        <v>-0.77148674839539499</v>
      </c>
      <c r="P156" s="41">
        <f>--INDEX(Segmentation!$J$2:$J$251,MATCH(Utilities!$A156,Segmentation!$A$2:$A$251,0))</f>
        <v>1</v>
      </c>
      <c r="T156" s="41">
        <f t="array" ref="T156">MAX(IF($D$1:$N$1=COLUMN()-COLUMN($P:$P),$D156:$N156))-MIN(IF($D$1:$N$1=COLUMN()-COLUMN($P:$P),$D156:$N156))</f>
        <v>0</v>
      </c>
      <c r="U156" s="41">
        <f t="array" ref="U156">MAX(IF($D$1:$N$1=COLUMN()-COLUMN($P:$P),$D156:$N156))-MIN(IF($D$1:$N$1=COLUMN()-COLUMN($P:$P),$D156:$N156))</f>
        <v>0</v>
      </c>
      <c r="V156" s="41">
        <f t="array" ref="V156">MAX(IF($D$1:$N$1=COLUMN()-COLUMN($P:$P),$D156:$N156))-MIN(IF($D$1:$N$1=COLUMN()-COLUMN($P:$P),$D156:$N156))</f>
        <v>0</v>
      </c>
      <c r="X156" s="41">
        <f t="shared" si="4"/>
        <v>0</v>
      </c>
      <c r="Z156" s="41" t="e">
        <f t="shared" si="5"/>
        <v>#DIV/0!</v>
      </c>
      <c r="AB156" s="41">
        <v>0.43724555768761686</v>
      </c>
      <c r="AC156" s="41">
        <v>0.43724555768761686</v>
      </c>
      <c r="AD156" s="41">
        <v>0.43724555768761686</v>
      </c>
      <c r="AE156" s="41">
        <v>0.43724555768761686</v>
      </c>
      <c r="AF156" s="41">
        <v>0.43724555768761686</v>
      </c>
      <c r="AG156" s="41">
        <v>-0.77148674839539499</v>
      </c>
    </row>
    <row r="157" spans="1:33" ht="15" customHeight="1" x14ac:dyDescent="0.25">
      <c r="A157" s="46">
        <v>155</v>
      </c>
      <c r="B157" s="43">
        <v>0.326232272082492</v>
      </c>
      <c r="C157" s="44">
        <v>12</v>
      </c>
      <c r="D157" s="45">
        <v>0.65251434020683297</v>
      </c>
      <c r="E157" s="45">
        <v>-0.24574057650459599</v>
      </c>
      <c r="F157" s="45">
        <v>0.13154659822148601</v>
      </c>
      <c r="G157" s="45">
        <v>-0.53832036192370902</v>
      </c>
      <c r="H157" s="45">
        <v>-1.8643481085198099</v>
      </c>
      <c r="I157" s="45">
        <v>0.31878562247187803</v>
      </c>
      <c r="J157" s="45">
        <v>1.54556248604794</v>
      </c>
      <c r="K157" s="45">
        <v>1.0596595155503801</v>
      </c>
      <c r="L157" s="45">
        <v>-0.205781373997345</v>
      </c>
      <c r="M157" s="45">
        <v>-0.59791387202545199</v>
      </c>
      <c r="N157" s="45">
        <v>-0.255964269527584</v>
      </c>
      <c r="O157" s="45">
        <v>-0.90053513335216795</v>
      </c>
      <c r="P157" s="41">
        <f>--INDEX(Segmentation!$J$2:$J$251,MATCH(Utilities!$A157,Segmentation!$A$2:$A$251,0))</f>
        <v>1</v>
      </c>
      <c r="T157" s="41">
        <f t="array" ref="T157">MAX(IF($D$1:$N$1=COLUMN()-COLUMN($P:$P),$D157:$N157))-MIN(IF($D$1:$N$1=COLUMN()-COLUMN($P:$P),$D157:$N157))</f>
        <v>0</v>
      </c>
      <c r="U157" s="41">
        <f t="array" ref="U157">MAX(IF($D$1:$N$1=COLUMN()-COLUMN($P:$P),$D157:$N157))-MIN(IF($D$1:$N$1=COLUMN()-COLUMN($P:$P),$D157:$N157))</f>
        <v>0</v>
      </c>
      <c r="V157" s="41">
        <f t="array" ref="V157">MAX(IF($D$1:$N$1=COLUMN()-COLUMN($P:$P),$D157:$N157))-MIN(IF($D$1:$N$1=COLUMN()-COLUMN($P:$P),$D157:$N157))</f>
        <v>0</v>
      </c>
      <c r="X157" s="41">
        <f t="shared" si="4"/>
        <v>0</v>
      </c>
      <c r="Z157" s="41" t="e">
        <f t="shared" si="5"/>
        <v>#DIV/0!</v>
      </c>
      <c r="AB157" s="41">
        <v>-0.15217425276259688</v>
      </c>
      <c r="AC157" s="41">
        <v>-0.15217425276259688</v>
      </c>
      <c r="AD157" s="41">
        <v>-0.15217425276259688</v>
      </c>
      <c r="AE157" s="41">
        <v>-0.15217425276259688</v>
      </c>
      <c r="AF157" s="41">
        <v>-0.15217425276259688</v>
      </c>
      <c r="AG157" s="41">
        <v>-0.90053513335216795</v>
      </c>
    </row>
    <row r="158" spans="1:33" ht="15" customHeight="1" x14ac:dyDescent="0.25">
      <c r="A158" s="46">
        <v>156</v>
      </c>
      <c r="B158" s="43">
        <v>0.494913540186527</v>
      </c>
      <c r="C158" s="44">
        <v>12</v>
      </c>
      <c r="D158" s="45">
        <v>1.6219465458144999</v>
      </c>
      <c r="E158" s="45">
        <v>2.2944942539675499</v>
      </c>
      <c r="F158" s="45">
        <v>-2.0377881080740501</v>
      </c>
      <c r="G158" s="45">
        <v>-1.87865269170794</v>
      </c>
      <c r="H158" s="45">
        <v>-1.3246350304004899</v>
      </c>
      <c r="I158" s="45">
        <v>0.221440602794227</v>
      </c>
      <c r="J158" s="45">
        <v>1.10319442760625</v>
      </c>
      <c r="K158" s="45">
        <v>1.38591225663212</v>
      </c>
      <c r="L158" s="45">
        <v>-8.6819311204456795E-2</v>
      </c>
      <c r="M158" s="45">
        <v>-1.3446224569776799</v>
      </c>
      <c r="N158" s="45">
        <v>4.5529511550024902E-2</v>
      </c>
      <c r="O158" s="45">
        <v>-0.30563640152774602</v>
      </c>
      <c r="P158" s="41">
        <f>--INDEX(Segmentation!$J$2:$J$251,MATCH(Utilities!$A158,Segmentation!$A$2:$A$251,0))</f>
        <v>1</v>
      </c>
      <c r="T158" s="41">
        <f t="array" ref="T158">MAX(IF($D$1:$N$1=COLUMN()-COLUMN($P:$P),$D158:$N158))-MIN(IF($D$1:$N$1=COLUMN()-COLUMN($P:$P),$D158:$N158))</f>
        <v>0</v>
      </c>
      <c r="U158" s="41">
        <f t="array" ref="U158">MAX(IF($D$1:$N$1=COLUMN()-COLUMN($P:$P),$D158:$N158))-MIN(IF($D$1:$N$1=COLUMN()-COLUMN($P:$P),$D158:$N158))</f>
        <v>0</v>
      </c>
      <c r="V158" s="41">
        <f t="array" ref="V158">MAX(IF($D$1:$N$1=COLUMN()-COLUMN($P:$P),$D158:$N158))-MIN(IF($D$1:$N$1=COLUMN()-COLUMN($P:$P),$D158:$N158))</f>
        <v>0</v>
      </c>
      <c r="X158" s="41">
        <f t="shared" si="4"/>
        <v>0</v>
      </c>
      <c r="Z158" s="41" t="e">
        <f t="shared" si="5"/>
        <v>#DIV/0!</v>
      </c>
      <c r="AB158" s="41">
        <v>1.6832237720461301</v>
      </c>
      <c r="AC158" s="41">
        <v>1.6832237720461301</v>
      </c>
      <c r="AD158" s="41">
        <v>1.6832237720461301</v>
      </c>
      <c r="AE158" s="41">
        <v>1.6832237720461301</v>
      </c>
      <c r="AF158" s="41">
        <v>1.6832237720461301</v>
      </c>
      <c r="AG158" s="41">
        <v>-0.30563640152774602</v>
      </c>
    </row>
    <row r="159" spans="1:33" ht="15" customHeight="1" x14ac:dyDescent="0.25">
      <c r="A159" s="46">
        <v>157</v>
      </c>
      <c r="B159" s="43">
        <v>0.77355382435707398</v>
      </c>
      <c r="C159" s="44">
        <v>12</v>
      </c>
      <c r="D159" s="45">
        <v>1.4848424624660099</v>
      </c>
      <c r="E159" s="45">
        <v>1.4283135448483399</v>
      </c>
      <c r="F159" s="45">
        <v>-1.1085708607395299</v>
      </c>
      <c r="G159" s="45">
        <v>-1.8045851465748</v>
      </c>
      <c r="H159" s="45">
        <v>-2.10148990388487</v>
      </c>
      <c r="I159" s="45">
        <v>0.31616111941045999</v>
      </c>
      <c r="J159" s="45">
        <v>1.7853287844743899</v>
      </c>
      <c r="K159" s="45">
        <v>1.7415851064168799</v>
      </c>
      <c r="L159" s="45">
        <v>0.38145861442061801</v>
      </c>
      <c r="M159" s="45">
        <v>-0.921006067327654</v>
      </c>
      <c r="N159" s="45">
        <v>-1.20203765350984</v>
      </c>
      <c r="O159" s="45">
        <v>-0.47408474592119298</v>
      </c>
      <c r="P159" s="41">
        <f>--INDEX(Segmentation!$J$2:$J$251,MATCH(Utilities!$A159,Segmentation!$A$2:$A$251,0))</f>
        <v>1</v>
      </c>
      <c r="T159" s="41">
        <f t="array" ref="T159">MAX(IF($D$1:$N$1=COLUMN()-COLUMN($P:$P),$D159:$N159))-MIN(IF($D$1:$N$1=COLUMN()-COLUMN($P:$P),$D159:$N159))</f>
        <v>0</v>
      </c>
      <c r="U159" s="41">
        <f t="array" ref="U159">MAX(IF($D$1:$N$1=COLUMN()-COLUMN($P:$P),$D159:$N159))-MIN(IF($D$1:$N$1=COLUMN()-COLUMN($P:$P),$D159:$N159))</f>
        <v>0</v>
      </c>
      <c r="V159" s="41">
        <f t="array" ref="V159">MAX(IF($D$1:$N$1=COLUMN()-COLUMN($P:$P),$D159:$N159))-MIN(IF($D$1:$N$1=COLUMN()-COLUMN($P:$P),$D159:$N159))</f>
        <v>0</v>
      </c>
      <c r="X159" s="41">
        <f t="shared" si="4"/>
        <v>0</v>
      </c>
      <c r="Z159" s="41" t="e">
        <f t="shared" si="5"/>
        <v>#DIV/0!</v>
      </c>
      <c r="AB159" s="41">
        <v>1.1249376649980198</v>
      </c>
      <c r="AC159" s="41">
        <v>1.1249376649980198</v>
      </c>
      <c r="AD159" s="41">
        <v>1.1249376649980198</v>
      </c>
      <c r="AE159" s="41">
        <v>1.1249376649980198</v>
      </c>
      <c r="AF159" s="41">
        <v>1.1249376649980198</v>
      </c>
      <c r="AG159" s="41">
        <v>-0.47408474592119298</v>
      </c>
    </row>
    <row r="160" spans="1:33" ht="15" customHeight="1" x14ac:dyDescent="0.25">
      <c r="A160" s="46">
        <v>158</v>
      </c>
      <c r="B160" s="43">
        <v>0.47617864746260002</v>
      </c>
      <c r="C160" s="44">
        <v>12</v>
      </c>
      <c r="D160" s="45">
        <v>1.6741435321846001</v>
      </c>
      <c r="E160" s="45">
        <v>0.79464648728696496</v>
      </c>
      <c r="F160" s="45">
        <v>-1.5610859744164001</v>
      </c>
      <c r="G160" s="45">
        <v>-0.90770404505517099</v>
      </c>
      <c r="H160" s="45">
        <v>-2.1096927778241001</v>
      </c>
      <c r="I160" s="45">
        <v>0.53040889881270203</v>
      </c>
      <c r="J160" s="45">
        <v>1.5792838790114101</v>
      </c>
      <c r="K160" s="45">
        <v>1.50712782379707</v>
      </c>
      <c r="L160" s="45">
        <v>-0.106108785030885</v>
      </c>
      <c r="M160" s="45">
        <v>-0.25485479069160999</v>
      </c>
      <c r="N160" s="45">
        <v>-1.1461642480745799</v>
      </c>
      <c r="O160" s="45">
        <v>-0.35107120211354498</v>
      </c>
      <c r="P160" s="41">
        <f>--INDEX(Segmentation!$J$2:$J$251,MATCH(Utilities!$A160,Segmentation!$A$2:$A$251,0))</f>
        <v>1</v>
      </c>
      <c r="T160" s="41">
        <f t="array" ref="T160">MAX(IF($D$1:$N$1=COLUMN()-COLUMN($P:$P),$D160:$N160))-MIN(IF($D$1:$N$1=COLUMN()-COLUMN($P:$P),$D160:$N160))</f>
        <v>0</v>
      </c>
      <c r="U160" s="41">
        <f t="array" ref="U160">MAX(IF($D$1:$N$1=COLUMN()-COLUMN($P:$P),$D160:$N160))-MIN(IF($D$1:$N$1=COLUMN()-COLUMN($P:$P),$D160:$N160))</f>
        <v>0</v>
      </c>
      <c r="V160" s="41">
        <f t="array" ref="V160">MAX(IF($D$1:$N$1=COLUMN()-COLUMN($P:$P),$D160:$N160))-MIN(IF($D$1:$N$1=COLUMN()-COLUMN($P:$P),$D160:$N160))</f>
        <v>0</v>
      </c>
      <c r="X160" s="41">
        <f t="shared" si="4"/>
        <v>0</v>
      </c>
      <c r="Z160" s="41" t="e">
        <f t="shared" si="5"/>
        <v>#DIV/0!</v>
      </c>
      <c r="AB160" s="41">
        <v>1.07157857815757</v>
      </c>
      <c r="AC160" s="41">
        <v>1.07157857815757</v>
      </c>
      <c r="AD160" s="41">
        <v>1.07157857815757</v>
      </c>
      <c r="AE160" s="41">
        <v>1.07157857815757</v>
      </c>
      <c r="AF160" s="41">
        <v>1.07157857815757</v>
      </c>
      <c r="AG160" s="41">
        <v>-0.35107120211354498</v>
      </c>
    </row>
    <row r="161" spans="1:33" ht="15" customHeight="1" x14ac:dyDescent="0.25">
      <c r="A161" s="46">
        <v>159</v>
      </c>
      <c r="B161" s="43">
        <v>0.69744919743907197</v>
      </c>
      <c r="C161" s="44">
        <v>12</v>
      </c>
      <c r="D161" s="45">
        <v>9.5267379138541497E-2</v>
      </c>
      <c r="E161" s="45">
        <v>0.90918121405652097</v>
      </c>
      <c r="F161" s="45">
        <v>-0.43316963540824299</v>
      </c>
      <c r="G161" s="45">
        <v>-0.57127895778681603</v>
      </c>
      <c r="H161" s="45">
        <v>-2.1582855795544802</v>
      </c>
      <c r="I161" s="45">
        <v>0.17443293569328699</v>
      </c>
      <c r="J161" s="45">
        <v>1.9838526438611901</v>
      </c>
      <c r="K161" s="45">
        <v>2.5104316136534401</v>
      </c>
      <c r="L161" s="45">
        <v>-0.174333949122735</v>
      </c>
      <c r="M161" s="45">
        <v>-0.57983242956658299</v>
      </c>
      <c r="N161" s="45">
        <v>-1.7562652349640699</v>
      </c>
      <c r="O161" s="45">
        <v>-0.66237619341437104</v>
      </c>
      <c r="P161" s="41">
        <f>--INDEX(Segmentation!$J$2:$J$251,MATCH(Utilities!$A161,Segmentation!$A$2:$A$251,0))</f>
        <v>1</v>
      </c>
      <c r="T161" s="41">
        <f t="array" ref="T161">MAX(IF($D$1:$N$1=COLUMN()-COLUMN($P:$P),$D161:$N161))-MIN(IF($D$1:$N$1=COLUMN()-COLUMN($P:$P),$D161:$N161))</f>
        <v>0</v>
      </c>
      <c r="U161" s="41">
        <f t="array" ref="U161">MAX(IF($D$1:$N$1=COLUMN()-COLUMN($P:$P),$D161:$N161))-MIN(IF($D$1:$N$1=COLUMN()-COLUMN($P:$P),$D161:$N161))</f>
        <v>0</v>
      </c>
      <c r="V161" s="41">
        <f t="array" ref="V161">MAX(IF($D$1:$N$1=COLUMN()-COLUMN($P:$P),$D161:$N161))-MIN(IF($D$1:$N$1=COLUMN()-COLUMN($P:$P),$D161:$N161))</f>
        <v>0</v>
      </c>
      <c r="X161" s="41">
        <f t="shared" si="4"/>
        <v>0</v>
      </c>
      <c r="Z161" s="41" t="e">
        <f t="shared" si="5"/>
        <v>#DIV/0!</v>
      </c>
      <c r="AB161" s="41">
        <v>0.44741341323750161</v>
      </c>
      <c r="AC161" s="41">
        <v>0.44741341323750161</v>
      </c>
      <c r="AD161" s="41">
        <v>0.44741341323750161</v>
      </c>
      <c r="AE161" s="41">
        <v>0.44741341323750161</v>
      </c>
      <c r="AF161" s="41">
        <v>0.44741341323750161</v>
      </c>
      <c r="AG161" s="41">
        <v>-0.66237619341437104</v>
      </c>
    </row>
    <row r="162" spans="1:33" ht="15" customHeight="1" x14ac:dyDescent="0.25">
      <c r="A162" s="46">
        <v>160</v>
      </c>
      <c r="B162" s="43">
        <v>0.69890447386351595</v>
      </c>
      <c r="C162" s="44">
        <v>12</v>
      </c>
      <c r="D162" s="45">
        <v>0.60997279445337604</v>
      </c>
      <c r="E162" s="45">
        <v>1.21882222099746</v>
      </c>
      <c r="F162" s="45">
        <v>-1.2848233409826799</v>
      </c>
      <c r="G162" s="45">
        <v>-0.54397167446816796</v>
      </c>
      <c r="H162" s="45">
        <v>-2.3493293424005302</v>
      </c>
      <c r="I162" s="45">
        <v>0.80759404093225795</v>
      </c>
      <c r="J162" s="45">
        <v>1.5417353014683</v>
      </c>
      <c r="K162" s="45">
        <v>2.25364216112634</v>
      </c>
      <c r="L162" s="45">
        <v>0.27815754029593098</v>
      </c>
      <c r="M162" s="45">
        <v>-1.2003174726165</v>
      </c>
      <c r="N162" s="45">
        <v>-1.3314822288057599</v>
      </c>
      <c r="O162" s="45">
        <v>-0.91908622825207797</v>
      </c>
      <c r="P162" s="41">
        <f>--INDEX(Segmentation!$J$2:$J$251,MATCH(Utilities!$A162,Segmentation!$A$2:$A$251,0))</f>
        <v>1</v>
      </c>
      <c r="T162" s="41">
        <f t="array" ref="T162">MAX(IF($D$1:$N$1=COLUMN()-COLUMN($P:$P),$D162:$N162))-MIN(IF($D$1:$N$1=COLUMN()-COLUMN($P:$P),$D162:$N162))</f>
        <v>0</v>
      </c>
      <c r="U162" s="41">
        <f t="array" ref="U162">MAX(IF($D$1:$N$1=COLUMN()-COLUMN($P:$P),$D162:$N162))-MIN(IF($D$1:$N$1=COLUMN()-COLUMN($P:$P),$D162:$N162))</f>
        <v>0</v>
      </c>
      <c r="V162" s="41">
        <f t="array" ref="V162">MAX(IF($D$1:$N$1=COLUMN()-COLUMN($P:$P),$D162:$N162))-MIN(IF($D$1:$N$1=COLUMN()-COLUMN($P:$P),$D162:$N162))</f>
        <v>0</v>
      </c>
      <c r="X162" s="41">
        <f t="shared" si="4"/>
        <v>0</v>
      </c>
      <c r="Z162" s="41" t="e">
        <f t="shared" si="5"/>
        <v>#DIV/0!</v>
      </c>
      <c r="AB162" s="41">
        <v>0.51428561317918575</v>
      </c>
      <c r="AC162" s="41">
        <v>0.51428561317918575</v>
      </c>
      <c r="AD162" s="41">
        <v>0.51428561317918575</v>
      </c>
      <c r="AE162" s="41">
        <v>0.51428561317918575</v>
      </c>
      <c r="AF162" s="41">
        <v>0.51428561317918575</v>
      </c>
      <c r="AG162" s="41">
        <v>-0.91908622825207797</v>
      </c>
    </row>
    <row r="163" spans="1:33" ht="15" customHeight="1" x14ac:dyDescent="0.25">
      <c r="A163" s="46">
        <v>161</v>
      </c>
      <c r="B163" s="43">
        <v>0.60306450783156895</v>
      </c>
      <c r="C163" s="44">
        <v>12</v>
      </c>
      <c r="D163" s="45">
        <v>1.20560757724516</v>
      </c>
      <c r="E163" s="45">
        <v>-0.34670097099500202</v>
      </c>
      <c r="F163" s="45">
        <v>-0.90187295429554104</v>
      </c>
      <c r="G163" s="45">
        <v>4.2966348045382401E-2</v>
      </c>
      <c r="H163" s="45">
        <v>-2.2261708503672302</v>
      </c>
      <c r="I163" s="45">
        <v>0.62837561739381798</v>
      </c>
      <c r="J163" s="45">
        <v>1.5977952329734599</v>
      </c>
      <c r="K163" s="45">
        <v>1.64498723599101</v>
      </c>
      <c r="L163" s="45">
        <v>0.27292444158787799</v>
      </c>
      <c r="M163" s="45">
        <v>-1.45891037940969</v>
      </c>
      <c r="N163" s="45">
        <v>-0.45900129816917301</v>
      </c>
      <c r="O163" s="45">
        <v>-0.95315742427836203</v>
      </c>
      <c r="P163" s="41">
        <f>--INDEX(Segmentation!$J$2:$J$251,MATCH(Utilities!$A163,Segmentation!$A$2:$A$251,0))</f>
        <v>1</v>
      </c>
      <c r="T163" s="41">
        <f t="array" ref="T163">MAX(IF($D$1:$N$1=COLUMN()-COLUMN($P:$P),$D163:$N163))-MIN(IF($D$1:$N$1=COLUMN()-COLUMN($P:$P),$D163:$N163))</f>
        <v>0</v>
      </c>
      <c r="U163" s="41">
        <f t="array" ref="U163">MAX(IF($D$1:$N$1=COLUMN()-COLUMN($P:$P),$D163:$N163))-MIN(IF($D$1:$N$1=COLUMN()-COLUMN($P:$P),$D163:$N163))</f>
        <v>0</v>
      </c>
      <c r="V163" s="41">
        <f t="array" ref="V163">MAX(IF($D$1:$N$1=COLUMN()-COLUMN($P:$P),$D163:$N163))-MIN(IF($D$1:$N$1=COLUMN()-COLUMN($P:$P),$D163:$N163))</f>
        <v>0</v>
      </c>
      <c r="X163" s="41">
        <f t="shared" si="4"/>
        <v>0</v>
      </c>
      <c r="Z163" s="41" t="e">
        <f t="shared" si="5"/>
        <v>#DIV/0!</v>
      </c>
      <c r="AB163" s="41">
        <v>0.62442396286893986</v>
      </c>
      <c r="AC163" s="41">
        <v>0.62442396286893986</v>
      </c>
      <c r="AD163" s="41">
        <v>0.62442396286893986</v>
      </c>
      <c r="AE163" s="41">
        <v>0.62442396286893986</v>
      </c>
      <c r="AF163" s="41">
        <v>0.62442396286893986</v>
      </c>
      <c r="AG163" s="41">
        <v>-0.95315742427836203</v>
      </c>
    </row>
    <row r="164" spans="1:33" ht="15" customHeight="1" x14ac:dyDescent="0.25">
      <c r="A164" s="46">
        <v>162</v>
      </c>
      <c r="B164" s="43">
        <v>0.40000737572475897</v>
      </c>
      <c r="C164" s="44">
        <v>12</v>
      </c>
      <c r="D164" s="45">
        <v>0.50124768886454696</v>
      </c>
      <c r="E164" s="45">
        <v>0.48513989617092501</v>
      </c>
      <c r="F164" s="45">
        <v>0.220231613402081</v>
      </c>
      <c r="G164" s="45">
        <v>-1.20661919843756</v>
      </c>
      <c r="H164" s="45">
        <v>-2.12751127471945</v>
      </c>
      <c r="I164" s="45">
        <v>0.34480762126346898</v>
      </c>
      <c r="J164" s="45">
        <v>1.7827036534559599</v>
      </c>
      <c r="K164" s="45">
        <v>1.30123967572836</v>
      </c>
      <c r="L164" s="45">
        <v>0.30185465242859999</v>
      </c>
      <c r="M164" s="45">
        <v>-0.25728524902824701</v>
      </c>
      <c r="N164" s="45">
        <v>-1.3458090791287201</v>
      </c>
      <c r="O164" s="45">
        <v>-0.34573945501939601</v>
      </c>
      <c r="P164" s="41">
        <f>--INDEX(Segmentation!$J$2:$J$251,MATCH(Utilities!$A164,Segmentation!$A$2:$A$251,0))</f>
        <v>1</v>
      </c>
      <c r="T164" s="41">
        <f t="array" ref="T164">MAX(IF($D$1:$N$1=COLUMN()-COLUMN($P:$P),$D164:$N164))-MIN(IF($D$1:$N$1=COLUMN()-COLUMN($P:$P),$D164:$N164))</f>
        <v>0</v>
      </c>
      <c r="U164" s="41">
        <f t="array" ref="U164">MAX(IF($D$1:$N$1=COLUMN()-COLUMN($P:$P),$D164:$N164))-MIN(IF($D$1:$N$1=COLUMN()-COLUMN($P:$P),$D164:$N164))</f>
        <v>0</v>
      </c>
      <c r="V164" s="41">
        <f t="array" ref="V164">MAX(IF($D$1:$N$1=COLUMN()-COLUMN($P:$P),$D164:$N164))-MIN(IF($D$1:$N$1=COLUMN()-COLUMN($P:$P),$D164:$N164))</f>
        <v>0</v>
      </c>
      <c r="X164" s="41">
        <f t="shared" si="4"/>
        <v>0</v>
      </c>
      <c r="Z164" s="41" t="e">
        <f t="shared" si="5"/>
        <v>#DIV/0!</v>
      </c>
      <c r="AB164" s="41">
        <v>-0.32502391012654308</v>
      </c>
      <c r="AC164" s="41">
        <v>-0.32502391012654308</v>
      </c>
      <c r="AD164" s="41">
        <v>-0.32502391012654308</v>
      </c>
      <c r="AE164" s="41">
        <v>-0.32502391012654308</v>
      </c>
      <c r="AF164" s="41">
        <v>-0.32502391012654308</v>
      </c>
      <c r="AG164" s="41">
        <v>-0.34573945501939601</v>
      </c>
    </row>
    <row r="165" spans="1:33" ht="15" customHeight="1" x14ac:dyDescent="0.25">
      <c r="A165" s="46">
        <v>163</v>
      </c>
      <c r="B165" s="43">
        <v>0.55985633318751904</v>
      </c>
      <c r="C165" s="44">
        <v>12</v>
      </c>
      <c r="D165" s="45">
        <v>1.1849081271859001</v>
      </c>
      <c r="E165" s="45">
        <v>1.4258710265858301</v>
      </c>
      <c r="F165" s="45">
        <v>-0.96444349498914905</v>
      </c>
      <c r="G165" s="45">
        <v>-1.6463356587825899</v>
      </c>
      <c r="H165" s="45">
        <v>-2.3534968175897402</v>
      </c>
      <c r="I165" s="45">
        <v>0.66100741398978202</v>
      </c>
      <c r="J165" s="45">
        <v>1.69248940359995</v>
      </c>
      <c r="K165" s="45">
        <v>1.4357094843846701</v>
      </c>
      <c r="L165" s="45">
        <v>-0.430258445720692</v>
      </c>
      <c r="M165" s="45">
        <v>-0.36102933755313299</v>
      </c>
      <c r="N165" s="45">
        <v>-0.64442170111083896</v>
      </c>
      <c r="O165" s="45">
        <v>-0.58560444168247705</v>
      </c>
      <c r="P165" s="41">
        <f>--INDEX(Segmentation!$J$2:$J$251,MATCH(Utilities!$A165,Segmentation!$A$2:$A$251,0))</f>
        <v>1</v>
      </c>
      <c r="T165" s="41">
        <f t="array" ref="T165">MAX(IF($D$1:$N$1=COLUMN()-COLUMN($P:$P),$D165:$N165))-MIN(IF($D$1:$N$1=COLUMN()-COLUMN($P:$P),$D165:$N165))</f>
        <v>0</v>
      </c>
      <c r="U165" s="41">
        <f t="array" ref="U165">MAX(IF($D$1:$N$1=COLUMN()-COLUMN($P:$P),$D165:$N165))-MIN(IF($D$1:$N$1=COLUMN()-COLUMN($P:$P),$D165:$N165))</f>
        <v>0</v>
      </c>
      <c r="V165" s="41">
        <f t="array" ref="V165">MAX(IF($D$1:$N$1=COLUMN()-COLUMN($P:$P),$D165:$N165))-MIN(IF($D$1:$N$1=COLUMN()-COLUMN($P:$P),$D165:$N165))</f>
        <v>0</v>
      </c>
      <c r="X165" s="41">
        <f t="shared" si="4"/>
        <v>0</v>
      </c>
      <c r="Z165" s="41" t="e">
        <f t="shared" si="5"/>
        <v>#DIV/0!</v>
      </c>
      <c r="AB165" s="41">
        <v>0.26712079398083</v>
      </c>
      <c r="AC165" s="41">
        <v>0.26712079398083</v>
      </c>
      <c r="AD165" s="41">
        <v>0.26712079398083</v>
      </c>
      <c r="AE165" s="41">
        <v>0.26712079398083</v>
      </c>
      <c r="AF165" s="41">
        <v>0.26712079398083</v>
      </c>
      <c r="AG165" s="41">
        <v>-0.58560444168247705</v>
      </c>
    </row>
    <row r="166" spans="1:33" ht="15" customHeight="1" x14ac:dyDescent="0.25">
      <c r="A166" s="46">
        <v>164</v>
      </c>
      <c r="B166" s="43">
        <v>0.484361143652072</v>
      </c>
      <c r="C166" s="44">
        <v>12</v>
      </c>
      <c r="D166" s="45">
        <v>0.387250900916292</v>
      </c>
      <c r="E166" s="45">
        <v>1.22817833849672</v>
      </c>
      <c r="F166" s="45">
        <v>3.6047579000322398E-2</v>
      </c>
      <c r="G166" s="45">
        <v>-1.6514768184133299</v>
      </c>
      <c r="H166" s="45">
        <v>-1.8715872650976699</v>
      </c>
      <c r="I166" s="45">
        <v>0.15883333167112301</v>
      </c>
      <c r="J166" s="45">
        <v>1.7127539334265101</v>
      </c>
      <c r="K166" s="45">
        <v>1.1388163336735</v>
      </c>
      <c r="L166" s="45">
        <v>-0.14557097228021701</v>
      </c>
      <c r="M166" s="45">
        <v>0.28367956989269499</v>
      </c>
      <c r="N166" s="45">
        <v>-1.2769249312859801</v>
      </c>
      <c r="O166" s="45">
        <v>-1.0005219208996099</v>
      </c>
      <c r="P166" s="41">
        <f>--INDEX(Segmentation!$J$2:$J$251,MATCH(Utilities!$A166,Segmentation!$A$2:$A$251,0))</f>
        <v>1</v>
      </c>
      <c r="T166" s="41">
        <f t="array" ref="T166">MAX(IF($D$1:$N$1=COLUMN()-COLUMN($P:$P),$D166:$N166))-MIN(IF($D$1:$N$1=COLUMN()-COLUMN($P:$P),$D166:$N166))</f>
        <v>0</v>
      </c>
      <c r="U166" s="41">
        <f t="array" ref="U166">MAX(IF($D$1:$N$1=COLUMN()-COLUMN($P:$P),$D166:$N166))-MIN(IF($D$1:$N$1=COLUMN()-COLUMN($P:$P),$D166:$N166))</f>
        <v>0</v>
      </c>
      <c r="V166" s="41">
        <f t="array" ref="V166">MAX(IF($D$1:$N$1=COLUMN()-COLUMN($P:$P),$D166:$N166))-MIN(IF($D$1:$N$1=COLUMN()-COLUMN($P:$P),$D166:$N166))</f>
        <v>0</v>
      </c>
      <c r="X166" s="41">
        <f t="shared" si="4"/>
        <v>0</v>
      </c>
      <c r="Z166" s="41" t="e">
        <f t="shared" si="5"/>
        <v>#DIV/0!</v>
      </c>
      <c r="AB166" s="41">
        <v>-0.34552003050787783</v>
      </c>
      <c r="AC166" s="41">
        <v>-0.34552003050787783</v>
      </c>
      <c r="AD166" s="41">
        <v>-0.34552003050787783</v>
      </c>
      <c r="AE166" s="41">
        <v>-0.34552003050787783</v>
      </c>
      <c r="AF166" s="41">
        <v>-0.34552003050787783</v>
      </c>
      <c r="AG166" s="41">
        <v>-1.0005219208996099</v>
      </c>
    </row>
    <row r="167" spans="1:33" ht="15" customHeight="1" x14ac:dyDescent="0.25">
      <c r="A167" s="46">
        <v>165</v>
      </c>
      <c r="B167" s="43">
        <v>0.58713799723632398</v>
      </c>
      <c r="C167" s="44">
        <v>12</v>
      </c>
      <c r="D167" s="45">
        <v>-0.14681784461646</v>
      </c>
      <c r="E167" s="45">
        <v>1.40056689232291</v>
      </c>
      <c r="F167" s="45">
        <v>-0.437104038638017</v>
      </c>
      <c r="G167" s="45">
        <v>-0.81664500906842996</v>
      </c>
      <c r="H167" s="45">
        <v>-2.2100929756429499</v>
      </c>
      <c r="I167" s="45">
        <v>0.271929650413963</v>
      </c>
      <c r="J167" s="45">
        <v>1.93816332522898</v>
      </c>
      <c r="K167" s="45">
        <v>2.3476449432677602</v>
      </c>
      <c r="L167" s="45">
        <v>-0.28072414460857198</v>
      </c>
      <c r="M167" s="45">
        <v>-0.84890309407764697</v>
      </c>
      <c r="N167" s="45">
        <v>-1.2180177045815099</v>
      </c>
      <c r="O167" s="45">
        <v>-0.37229107883630502</v>
      </c>
      <c r="P167" s="41">
        <f>--INDEX(Segmentation!$J$2:$J$251,MATCH(Utilities!$A167,Segmentation!$A$2:$A$251,0))</f>
        <v>1</v>
      </c>
      <c r="T167" s="41">
        <f t="array" ref="T167">MAX(IF($D$1:$N$1=COLUMN()-COLUMN($P:$P),$D167:$N167))-MIN(IF($D$1:$N$1=COLUMN()-COLUMN($P:$P),$D167:$N167))</f>
        <v>0</v>
      </c>
      <c r="U167" s="41">
        <f t="array" ref="U167">MAX(IF($D$1:$N$1=COLUMN()-COLUMN($P:$P),$D167:$N167))-MIN(IF($D$1:$N$1=COLUMN()-COLUMN($P:$P),$D167:$N167))</f>
        <v>0</v>
      </c>
      <c r="V167" s="41">
        <f t="array" ref="V167">MAX(IF($D$1:$N$1=COLUMN()-COLUMN($P:$P),$D167:$N167))-MIN(IF($D$1:$N$1=COLUMN()-COLUMN($P:$P),$D167:$N167))</f>
        <v>0</v>
      </c>
      <c r="X167" s="41">
        <f t="shared" si="4"/>
        <v>0</v>
      </c>
      <c r="Z167" s="41" t="e">
        <f t="shared" si="5"/>
        <v>#DIV/0!</v>
      </c>
      <c r="AB167" s="41">
        <v>-9.265876991649602E-3</v>
      </c>
      <c r="AC167" s="41">
        <v>-9.265876991649602E-3</v>
      </c>
      <c r="AD167" s="41">
        <v>-9.265876991649602E-3</v>
      </c>
      <c r="AE167" s="41">
        <v>-9.265876991649602E-3</v>
      </c>
      <c r="AF167" s="41">
        <v>-9.265876991649602E-3</v>
      </c>
      <c r="AG167" s="41">
        <v>-0.37229107883630502</v>
      </c>
    </row>
    <row r="168" spans="1:33" ht="15" customHeight="1" x14ac:dyDescent="0.25">
      <c r="A168" s="46">
        <v>166</v>
      </c>
      <c r="B168" s="43">
        <v>0.42303958518586499</v>
      </c>
      <c r="C168" s="44">
        <v>12</v>
      </c>
      <c r="D168" s="45">
        <v>1.1983767513193899</v>
      </c>
      <c r="E168" s="45">
        <v>-0.23510059114555301</v>
      </c>
      <c r="F168" s="45">
        <v>-0.79042763910695701</v>
      </c>
      <c r="G168" s="45">
        <v>-0.17284852106687601</v>
      </c>
      <c r="H168" s="45">
        <v>-2.31226581335584</v>
      </c>
      <c r="I168" s="45">
        <v>0.59528031632679301</v>
      </c>
      <c r="J168" s="45">
        <v>1.7169854970290299</v>
      </c>
      <c r="K168" s="45">
        <v>1.5124884929531099</v>
      </c>
      <c r="L168" s="45">
        <v>2.8913060022383499E-3</v>
      </c>
      <c r="M168" s="45">
        <v>-0.76577234400842098</v>
      </c>
      <c r="N168" s="45">
        <v>-0.74960745494690495</v>
      </c>
      <c r="O168" s="45">
        <v>-0.71648850387885898</v>
      </c>
      <c r="P168" s="41">
        <f>--INDEX(Segmentation!$J$2:$J$251,MATCH(Utilities!$A168,Segmentation!$A$2:$A$251,0))</f>
        <v>1</v>
      </c>
      <c r="T168" s="41">
        <f t="array" ref="T168">MAX(IF($D$1:$N$1=COLUMN()-COLUMN($P:$P),$D168:$N168))-MIN(IF($D$1:$N$1=COLUMN()-COLUMN($P:$P),$D168:$N168))</f>
        <v>0</v>
      </c>
      <c r="U168" s="41">
        <f t="array" ref="U168">MAX(IF($D$1:$N$1=COLUMN()-COLUMN($P:$P),$D168:$N168))-MIN(IF($D$1:$N$1=COLUMN()-COLUMN($P:$P),$D168:$N168))</f>
        <v>0</v>
      </c>
      <c r="V168" s="41">
        <f t="array" ref="V168">MAX(IF($D$1:$N$1=COLUMN()-COLUMN($P:$P),$D168:$N168))-MIN(IF($D$1:$N$1=COLUMN()-COLUMN($P:$P),$D168:$N168))</f>
        <v>0</v>
      </c>
      <c r="X168" s="41">
        <f t="shared" si="4"/>
        <v>0</v>
      </c>
      <c r="Z168" s="41" t="e">
        <f t="shared" si="5"/>
        <v>#DIV/0!</v>
      </c>
      <c r="AB168" s="41">
        <v>0.39859943091665984</v>
      </c>
      <c r="AC168" s="41">
        <v>0.39859943091665984</v>
      </c>
      <c r="AD168" s="41">
        <v>0.39859943091665984</v>
      </c>
      <c r="AE168" s="41">
        <v>0.39859943091665984</v>
      </c>
      <c r="AF168" s="41">
        <v>0.39859943091665984</v>
      </c>
      <c r="AG168" s="41">
        <v>-0.71648850387885898</v>
      </c>
    </row>
    <row r="169" spans="1:33" ht="15" customHeight="1" x14ac:dyDescent="0.25">
      <c r="A169" s="46">
        <v>167</v>
      </c>
      <c r="B169" s="43">
        <v>0.43309634231280197</v>
      </c>
      <c r="C169" s="44">
        <v>12</v>
      </c>
      <c r="D169" s="45">
        <v>-0.71759273227704201</v>
      </c>
      <c r="E169" s="45">
        <v>1.7520792523888999</v>
      </c>
      <c r="F169" s="45">
        <v>-0.89865398709351996</v>
      </c>
      <c r="G169" s="45">
        <v>-0.13583253301832701</v>
      </c>
      <c r="H169" s="45">
        <v>-1.3605404506641801</v>
      </c>
      <c r="I169" s="45">
        <v>0.54047212831214297</v>
      </c>
      <c r="J169" s="45">
        <v>0.82006832235203297</v>
      </c>
      <c r="K169" s="45">
        <v>2.0637830202245202</v>
      </c>
      <c r="L169" s="45">
        <v>-0.22059505448292699</v>
      </c>
      <c r="M169" s="45">
        <v>-0.48810798408720601</v>
      </c>
      <c r="N169" s="45">
        <v>-1.3550799816543899</v>
      </c>
      <c r="O169" s="45">
        <v>-0.70575156670371098</v>
      </c>
      <c r="P169" s="41">
        <f>--INDEX(Segmentation!$J$2:$J$251,MATCH(Utilities!$A169,Segmentation!$A$2:$A$251,0))</f>
        <v>1</v>
      </c>
      <c r="T169" s="41">
        <f t="array" ref="T169">MAX(IF($D$1:$N$1=COLUMN()-COLUMN($P:$P),$D169:$N169))-MIN(IF($D$1:$N$1=COLUMN()-COLUMN($P:$P),$D169:$N169))</f>
        <v>0</v>
      </c>
      <c r="U169" s="41">
        <f t="array" ref="U169">MAX(IF($D$1:$N$1=COLUMN()-COLUMN($P:$P),$D169:$N169))-MIN(IF($D$1:$N$1=COLUMN()-COLUMN($P:$P),$D169:$N169))</f>
        <v>0</v>
      </c>
      <c r="V169" s="41">
        <f t="array" ref="V169">MAX(IF($D$1:$N$1=COLUMN()-COLUMN($P:$P),$D169:$N169))-MIN(IF($D$1:$N$1=COLUMN()-COLUMN($P:$P),$D169:$N169))</f>
        <v>0</v>
      </c>
      <c r="X169" s="41">
        <f t="shared" si="4"/>
        <v>0</v>
      </c>
      <c r="Z169" s="41" t="e">
        <f t="shared" si="5"/>
        <v>#DIV/0!</v>
      </c>
      <c r="AB169" s="41">
        <v>-1.4350162716701753E-2</v>
      </c>
      <c r="AC169" s="41">
        <v>-1.4350162716701753E-2</v>
      </c>
      <c r="AD169" s="41">
        <v>-1.4350162716701753E-2</v>
      </c>
      <c r="AE169" s="41">
        <v>-1.4350162716701753E-2</v>
      </c>
      <c r="AF169" s="41">
        <v>-1.4350162716701753E-2</v>
      </c>
      <c r="AG169" s="41">
        <v>-0.70575156670371098</v>
      </c>
    </row>
    <row r="170" spans="1:33" ht="15" customHeight="1" x14ac:dyDescent="0.25">
      <c r="A170" s="46">
        <v>168</v>
      </c>
      <c r="B170" s="43">
        <v>0.54216019811959404</v>
      </c>
      <c r="C170" s="44">
        <v>12</v>
      </c>
      <c r="D170" s="45">
        <v>2.3821661606194202</v>
      </c>
      <c r="E170" s="45">
        <v>1.6292824411053399</v>
      </c>
      <c r="F170" s="45">
        <v>-1.8915017160571199</v>
      </c>
      <c r="G170" s="45">
        <v>-2.11994688566765</v>
      </c>
      <c r="H170" s="45">
        <v>-1.3180156413624899</v>
      </c>
      <c r="I170" s="45">
        <v>0.37485116868799401</v>
      </c>
      <c r="J170" s="45">
        <v>0.94316447267449299</v>
      </c>
      <c r="K170" s="45">
        <v>1.01353484214433</v>
      </c>
      <c r="L170" s="45">
        <v>0.36828568649256399</v>
      </c>
      <c r="M170" s="45">
        <v>-0.54898241345165899</v>
      </c>
      <c r="N170" s="45">
        <v>-0.83283811518524897</v>
      </c>
      <c r="O170" s="45">
        <v>-0.68916530424460898</v>
      </c>
      <c r="P170" s="41">
        <f>--INDEX(Segmentation!$J$2:$J$251,MATCH(Utilities!$A170,Segmentation!$A$2:$A$251,0))</f>
        <v>1</v>
      </c>
      <c r="T170" s="41">
        <f t="array" ref="T170">MAX(IF($D$1:$N$1=COLUMN()-COLUMN($P:$P),$D170:$N170))-MIN(IF($D$1:$N$1=COLUMN()-COLUMN($P:$P),$D170:$N170))</f>
        <v>0</v>
      </c>
      <c r="U170" s="41">
        <f t="array" ref="U170">MAX(IF($D$1:$N$1=COLUMN()-COLUMN($P:$P),$D170:$N170))-MIN(IF($D$1:$N$1=COLUMN()-COLUMN($P:$P),$D170:$N170))</f>
        <v>0</v>
      </c>
      <c r="V170" s="41">
        <f t="array" ref="V170">MAX(IF($D$1:$N$1=COLUMN()-COLUMN($P:$P),$D170:$N170))-MIN(IF($D$1:$N$1=COLUMN()-COLUMN($P:$P),$D170:$N170))</f>
        <v>0</v>
      </c>
      <c r="X170" s="41">
        <f t="shared" si="4"/>
        <v>0</v>
      </c>
      <c r="Z170" s="41" t="e">
        <f t="shared" si="5"/>
        <v>#DIV/0!</v>
      </c>
      <c r="AB170" s="41">
        <v>2.0776853614012603</v>
      </c>
      <c r="AC170" s="41">
        <v>2.0776853614012603</v>
      </c>
      <c r="AD170" s="41">
        <v>2.0776853614012603</v>
      </c>
      <c r="AE170" s="41">
        <v>2.0776853614012603</v>
      </c>
      <c r="AF170" s="41">
        <v>2.0776853614012603</v>
      </c>
      <c r="AG170" s="41">
        <v>-0.68916530424460898</v>
      </c>
    </row>
    <row r="171" spans="1:33" ht="15" customHeight="1" x14ac:dyDescent="0.25">
      <c r="A171" s="46">
        <v>169</v>
      </c>
      <c r="B171" s="43">
        <v>0.53882335771368195</v>
      </c>
      <c r="C171" s="44">
        <v>12</v>
      </c>
      <c r="D171" s="45">
        <v>-0.14236789933004601</v>
      </c>
      <c r="E171" s="45">
        <v>0.95467206169240004</v>
      </c>
      <c r="F171" s="45">
        <v>-1.10539461385965</v>
      </c>
      <c r="G171" s="45">
        <v>0.29309045149730101</v>
      </c>
      <c r="H171" s="45">
        <v>-2.4446448516863</v>
      </c>
      <c r="I171" s="45">
        <v>0.987933300861911</v>
      </c>
      <c r="J171" s="45">
        <v>1.4567115508244199</v>
      </c>
      <c r="K171" s="45">
        <v>1.56233513545238</v>
      </c>
      <c r="L171" s="45">
        <v>0.31369368642307699</v>
      </c>
      <c r="M171" s="45">
        <v>-0.55229142651711005</v>
      </c>
      <c r="N171" s="45">
        <v>-1.32373739535832</v>
      </c>
      <c r="O171" s="45">
        <v>-0.883416200078047</v>
      </c>
      <c r="P171" s="41">
        <f>--INDEX(Segmentation!$J$2:$J$251,MATCH(Utilities!$A171,Segmentation!$A$2:$A$251,0))</f>
        <v>1</v>
      </c>
      <c r="T171" s="41">
        <f t="array" ref="T171">MAX(IF($D$1:$N$1=COLUMN()-COLUMN($P:$P),$D171:$N171))-MIN(IF($D$1:$N$1=COLUMN()-COLUMN($P:$P),$D171:$N171))</f>
        <v>0</v>
      </c>
      <c r="U171" s="41">
        <f t="array" ref="U171">MAX(IF($D$1:$N$1=COLUMN()-COLUMN($P:$P),$D171:$N171))-MIN(IF($D$1:$N$1=COLUMN()-COLUMN($P:$P),$D171:$N171))</f>
        <v>0</v>
      </c>
      <c r="V171" s="41">
        <f t="array" ref="V171">MAX(IF($D$1:$N$1=COLUMN()-COLUMN($P:$P),$D171:$N171))-MIN(IF($D$1:$N$1=COLUMN()-COLUMN($P:$P),$D171:$N171))</f>
        <v>0</v>
      </c>
      <c r="X171" s="41">
        <f t="shared" si="4"/>
        <v>0</v>
      </c>
      <c r="Z171" s="41" t="e">
        <f t="shared" si="5"/>
        <v>#DIV/0!</v>
      </c>
      <c r="AB171" s="41">
        <v>-1.0246776155639661</v>
      </c>
      <c r="AC171" s="41">
        <v>-1.0246776155639661</v>
      </c>
      <c r="AD171" s="41">
        <v>-1.0246776155639661</v>
      </c>
      <c r="AE171" s="41">
        <v>-1.0246776155639661</v>
      </c>
      <c r="AF171" s="41">
        <v>-1.0246776155639661</v>
      </c>
      <c r="AG171" s="41">
        <v>-0.883416200078047</v>
      </c>
    </row>
    <row r="172" spans="1:33" ht="15" customHeight="1" x14ac:dyDescent="0.25">
      <c r="A172" s="46">
        <v>170</v>
      </c>
      <c r="B172" s="43">
        <v>0.46060298843627201</v>
      </c>
      <c r="C172" s="44">
        <v>12</v>
      </c>
      <c r="D172" s="45">
        <v>0.97316545166708301</v>
      </c>
      <c r="E172" s="45">
        <v>1.19788193101608</v>
      </c>
      <c r="F172" s="45">
        <v>-0.98879787737898905</v>
      </c>
      <c r="G172" s="45">
        <v>-1.1822495053041699</v>
      </c>
      <c r="H172" s="45">
        <v>-1.56596038695119</v>
      </c>
      <c r="I172" s="45">
        <v>-9.9237979816607202E-2</v>
      </c>
      <c r="J172" s="45">
        <v>1.6651983667678001</v>
      </c>
      <c r="K172" s="45">
        <v>1.9507601901551901</v>
      </c>
      <c r="L172" s="45">
        <v>0.13390749229948901</v>
      </c>
      <c r="M172" s="45">
        <v>-0.29599831650162201</v>
      </c>
      <c r="N172" s="45">
        <v>-1.7886693659530499</v>
      </c>
      <c r="O172" s="45">
        <v>-0.97998448500985902</v>
      </c>
      <c r="P172" s="41">
        <f>--INDEX(Segmentation!$J$2:$J$251,MATCH(Utilities!$A172,Segmentation!$A$2:$A$251,0))</f>
        <v>1</v>
      </c>
      <c r="T172" s="41">
        <f t="array" ref="T172">MAX(IF($D$1:$N$1=COLUMN()-COLUMN($P:$P),$D172:$N172))-MIN(IF($D$1:$N$1=COLUMN()-COLUMN($P:$P),$D172:$N172))</f>
        <v>0</v>
      </c>
      <c r="U172" s="41">
        <f t="array" ref="U172">MAX(IF($D$1:$N$1=COLUMN()-COLUMN($P:$P),$D172:$N172))-MIN(IF($D$1:$N$1=COLUMN()-COLUMN($P:$P),$D172:$N172))</f>
        <v>0</v>
      </c>
      <c r="V172" s="41">
        <f t="array" ref="V172">MAX(IF($D$1:$N$1=COLUMN()-COLUMN($P:$P),$D172:$N172))-MIN(IF($D$1:$N$1=COLUMN()-COLUMN($P:$P),$D172:$N172))</f>
        <v>0</v>
      </c>
      <c r="X172" s="41">
        <f t="shared" si="4"/>
        <v>0</v>
      </c>
      <c r="Z172" s="41" t="e">
        <f t="shared" si="5"/>
        <v>#DIV/0!</v>
      </c>
      <c r="AB172" s="41">
        <v>1.357965254871083</v>
      </c>
      <c r="AC172" s="41">
        <v>1.357965254871083</v>
      </c>
      <c r="AD172" s="41">
        <v>1.357965254871083</v>
      </c>
      <c r="AE172" s="41">
        <v>1.357965254871083</v>
      </c>
      <c r="AF172" s="41">
        <v>1.357965254871083</v>
      </c>
      <c r="AG172" s="41">
        <v>-0.97998448500985902</v>
      </c>
    </row>
    <row r="173" spans="1:33" ht="15" customHeight="1" x14ac:dyDescent="0.25">
      <c r="A173" s="46">
        <v>171</v>
      </c>
      <c r="B173" s="43">
        <v>0.56044660561546</v>
      </c>
      <c r="C173" s="44">
        <v>12</v>
      </c>
      <c r="D173" s="45">
        <v>0.28418115858019399</v>
      </c>
      <c r="E173" s="45">
        <v>1.4795495542938999</v>
      </c>
      <c r="F173" s="45">
        <v>-0.87704159213879496</v>
      </c>
      <c r="G173" s="45">
        <v>-0.88668912073530504</v>
      </c>
      <c r="H173" s="45">
        <v>-1.29698712519087</v>
      </c>
      <c r="I173" s="45">
        <v>0.122130016394437</v>
      </c>
      <c r="J173" s="45">
        <v>1.1748571087964499</v>
      </c>
      <c r="K173" s="45">
        <v>2.5996213190225701</v>
      </c>
      <c r="L173" s="45">
        <v>-0.1206174150609</v>
      </c>
      <c r="M173" s="45">
        <v>-0.91083045945886598</v>
      </c>
      <c r="N173" s="45">
        <v>-1.5681734445028199</v>
      </c>
      <c r="O173" s="45">
        <v>-1.0265979202353599</v>
      </c>
      <c r="P173" s="41">
        <f>--INDEX(Segmentation!$J$2:$J$251,MATCH(Utilities!$A173,Segmentation!$A$2:$A$251,0))</f>
        <v>1</v>
      </c>
      <c r="T173" s="41">
        <f t="array" ref="T173">MAX(IF($D$1:$N$1=COLUMN()-COLUMN($P:$P),$D173:$N173))-MIN(IF($D$1:$N$1=COLUMN()-COLUMN($P:$P),$D173:$N173))</f>
        <v>0</v>
      </c>
      <c r="U173" s="41">
        <f t="array" ref="U173">MAX(IF($D$1:$N$1=COLUMN()-COLUMN($P:$P),$D173:$N173))-MIN(IF($D$1:$N$1=COLUMN()-COLUMN($P:$P),$D173:$N173))</f>
        <v>0</v>
      </c>
      <c r="V173" s="41">
        <f t="array" ref="V173">MAX(IF($D$1:$N$1=COLUMN()-COLUMN($P:$P),$D173:$N173))-MIN(IF($D$1:$N$1=COLUMN()-COLUMN($P:$P),$D173:$N173))</f>
        <v>0</v>
      </c>
      <c r="X173" s="41">
        <f t="shared" si="4"/>
        <v>0</v>
      </c>
      <c r="Z173" s="41" t="e">
        <f t="shared" si="5"/>
        <v>#DIV/0!</v>
      </c>
      <c r="AB173" s="41">
        <v>1.586815352411894</v>
      </c>
      <c r="AC173" s="41">
        <v>1.586815352411894</v>
      </c>
      <c r="AD173" s="41">
        <v>1.586815352411894</v>
      </c>
      <c r="AE173" s="41">
        <v>1.586815352411894</v>
      </c>
      <c r="AF173" s="41">
        <v>1.586815352411894</v>
      </c>
      <c r="AG173" s="41">
        <v>-1.0265979202353599</v>
      </c>
    </row>
    <row r="174" spans="1:33" ht="15" customHeight="1" x14ac:dyDescent="0.25">
      <c r="A174" s="46">
        <v>172</v>
      </c>
      <c r="B174" s="43">
        <v>0.47104046672475802</v>
      </c>
      <c r="C174" s="44">
        <v>12</v>
      </c>
      <c r="D174" s="45">
        <v>0.68074265773688503</v>
      </c>
      <c r="E174" s="45">
        <v>0.75844989695385201</v>
      </c>
      <c r="F174" s="45">
        <v>-1.1898606814374699</v>
      </c>
      <c r="G174" s="45">
        <v>-0.249331873253262</v>
      </c>
      <c r="H174" s="45">
        <v>-1.95682954549553</v>
      </c>
      <c r="I174" s="45">
        <v>0.54919401134297996</v>
      </c>
      <c r="J174" s="45">
        <v>1.4076355341525699</v>
      </c>
      <c r="K174" s="45">
        <v>1.55452348995667</v>
      </c>
      <c r="L174" s="45">
        <v>-0.36670686706880801</v>
      </c>
      <c r="M174" s="45">
        <v>-0.3494344897303</v>
      </c>
      <c r="N174" s="45">
        <v>-0.83838213315756904</v>
      </c>
      <c r="O174" s="45">
        <v>-1.0693419063959999</v>
      </c>
      <c r="P174" s="41">
        <f>--INDEX(Segmentation!$J$2:$J$251,MATCH(Utilities!$A174,Segmentation!$A$2:$A$251,0))</f>
        <v>1</v>
      </c>
      <c r="T174" s="41">
        <f t="array" ref="T174">MAX(IF($D$1:$N$1=COLUMN()-COLUMN($P:$P),$D174:$N174))-MIN(IF($D$1:$N$1=COLUMN()-COLUMN($P:$P),$D174:$N174))</f>
        <v>0</v>
      </c>
      <c r="U174" s="41">
        <f t="array" ref="U174">MAX(IF($D$1:$N$1=COLUMN()-COLUMN($P:$P),$D174:$N174))-MIN(IF($D$1:$N$1=COLUMN()-COLUMN($P:$P),$D174:$N174))</f>
        <v>0</v>
      </c>
      <c r="V174" s="41">
        <f t="array" ref="V174">MAX(IF($D$1:$N$1=COLUMN()-COLUMN($P:$P),$D174:$N174))-MIN(IF($D$1:$N$1=COLUMN()-COLUMN($P:$P),$D174:$N174))</f>
        <v>0</v>
      </c>
      <c r="X174" s="41">
        <f t="shared" si="4"/>
        <v>0</v>
      </c>
      <c r="Z174" s="41" t="e">
        <f t="shared" si="5"/>
        <v>#DIV/0!</v>
      </c>
      <c r="AB174" s="41">
        <v>0.27843660219802491</v>
      </c>
      <c r="AC174" s="41">
        <v>0.27843660219802491</v>
      </c>
      <c r="AD174" s="41">
        <v>0.27843660219802491</v>
      </c>
      <c r="AE174" s="41">
        <v>0.27843660219802491</v>
      </c>
      <c r="AF174" s="41">
        <v>0.27843660219802491</v>
      </c>
      <c r="AG174" s="41">
        <v>-1.0693419063959999</v>
      </c>
    </row>
    <row r="175" spans="1:33" ht="15" customHeight="1" x14ac:dyDescent="0.25">
      <c r="A175" s="46">
        <v>173</v>
      </c>
      <c r="B175" s="43">
        <v>0.64906077803311701</v>
      </c>
      <c r="C175" s="44">
        <v>12</v>
      </c>
      <c r="D175" s="45">
        <v>0.627425250936816</v>
      </c>
      <c r="E175" s="45">
        <v>3.1038273667694498</v>
      </c>
      <c r="F175" s="45">
        <v>-2.0023301080879099</v>
      </c>
      <c r="G175" s="45">
        <v>-1.7289225096183101</v>
      </c>
      <c r="H175" s="45">
        <v>-1.80882913229453</v>
      </c>
      <c r="I175" s="45">
        <v>0.364859442643302</v>
      </c>
      <c r="J175" s="45">
        <v>1.44396968965123</v>
      </c>
      <c r="K175" s="45">
        <v>1.5403727506729901</v>
      </c>
      <c r="L175" s="45">
        <v>8.6540759572442005E-2</v>
      </c>
      <c r="M175" s="45">
        <v>-0.55232183334990403</v>
      </c>
      <c r="N175" s="45">
        <v>-1.0745916768955299</v>
      </c>
      <c r="O175" s="45">
        <v>-0.38398974877809899</v>
      </c>
      <c r="P175" s="41">
        <f>--INDEX(Segmentation!$J$2:$J$251,MATCH(Utilities!$A175,Segmentation!$A$2:$A$251,0))</f>
        <v>1</v>
      </c>
      <c r="T175" s="41">
        <f t="array" ref="T175">MAX(IF($D$1:$N$1=COLUMN()-COLUMN($P:$P),$D175:$N175))-MIN(IF($D$1:$N$1=COLUMN()-COLUMN($P:$P),$D175:$N175))</f>
        <v>0</v>
      </c>
      <c r="U175" s="41">
        <f t="array" ref="U175">MAX(IF($D$1:$N$1=COLUMN()-COLUMN($P:$P),$D175:$N175))-MIN(IF($D$1:$N$1=COLUMN()-COLUMN($P:$P),$D175:$N175))</f>
        <v>0</v>
      </c>
      <c r="V175" s="41">
        <f t="array" ref="V175">MAX(IF($D$1:$N$1=COLUMN()-COLUMN($P:$P),$D175:$N175))-MIN(IF($D$1:$N$1=COLUMN()-COLUMN($P:$P),$D175:$N175))</f>
        <v>0</v>
      </c>
      <c r="X175" s="41">
        <f t="shared" si="4"/>
        <v>0</v>
      </c>
      <c r="Z175" s="41" t="e">
        <f t="shared" si="5"/>
        <v>#DIV/0!</v>
      </c>
      <c r="AB175" s="41">
        <v>0.35896886931527616</v>
      </c>
      <c r="AC175" s="41">
        <v>0.35896886931527616</v>
      </c>
      <c r="AD175" s="41">
        <v>0.35896886931527616</v>
      </c>
      <c r="AE175" s="41">
        <v>0.35896886931527616</v>
      </c>
      <c r="AF175" s="41">
        <v>0.35896886931527616</v>
      </c>
      <c r="AG175" s="41">
        <v>-0.38398974877809899</v>
      </c>
    </row>
    <row r="176" spans="1:33" ht="15" customHeight="1" x14ac:dyDescent="0.25">
      <c r="A176" s="46">
        <v>174</v>
      </c>
      <c r="B176" s="43">
        <v>0.68467577918134404</v>
      </c>
      <c r="C176" s="44">
        <v>12</v>
      </c>
      <c r="D176" s="45">
        <v>0.10034403460708601</v>
      </c>
      <c r="E176" s="45">
        <v>0.50936930685982795</v>
      </c>
      <c r="F176" s="45">
        <v>-0.82646752499320997</v>
      </c>
      <c r="G176" s="45">
        <v>0.21675418352629799</v>
      </c>
      <c r="H176" s="45">
        <v>-1.6576559676584299</v>
      </c>
      <c r="I176" s="45">
        <v>0.51362887422336401</v>
      </c>
      <c r="J176" s="45">
        <v>1.14402709343508</v>
      </c>
      <c r="K176" s="45">
        <v>2.68909236001346</v>
      </c>
      <c r="L176" s="45">
        <v>0.49870852667393201</v>
      </c>
      <c r="M176" s="45">
        <v>-1.3150903370673299</v>
      </c>
      <c r="N176" s="45">
        <v>-1.87271054962009</v>
      </c>
      <c r="O176" s="45">
        <v>-1.07929363169939</v>
      </c>
      <c r="P176" s="41">
        <f>--INDEX(Segmentation!$J$2:$J$251,MATCH(Utilities!$A176,Segmentation!$A$2:$A$251,0))</f>
        <v>1</v>
      </c>
      <c r="T176" s="41">
        <f t="array" ref="T176">MAX(IF($D$1:$N$1=COLUMN()-COLUMN($P:$P),$D176:$N176))-MIN(IF($D$1:$N$1=COLUMN()-COLUMN($P:$P),$D176:$N176))</f>
        <v>0</v>
      </c>
      <c r="U176" s="41">
        <f t="array" ref="U176">MAX(IF($D$1:$N$1=COLUMN()-COLUMN($P:$P),$D176:$N176))-MIN(IF($D$1:$N$1=COLUMN()-COLUMN($P:$P),$D176:$N176))</f>
        <v>0</v>
      </c>
      <c r="V176" s="41">
        <f t="array" ref="V176">MAX(IF($D$1:$N$1=COLUMN()-COLUMN($P:$P),$D176:$N176))-MIN(IF($D$1:$N$1=COLUMN()-COLUMN($P:$P),$D176:$N176))</f>
        <v>0</v>
      </c>
      <c r="X176" s="41">
        <f t="shared" si="4"/>
        <v>0</v>
      </c>
      <c r="Z176" s="41" t="e">
        <f t="shared" si="5"/>
        <v>#DIV/0!</v>
      </c>
      <c r="AB176" s="41">
        <v>1.1317804269621161</v>
      </c>
      <c r="AC176" s="41">
        <v>1.1317804269621161</v>
      </c>
      <c r="AD176" s="41">
        <v>1.1317804269621161</v>
      </c>
      <c r="AE176" s="41">
        <v>1.1317804269621161</v>
      </c>
      <c r="AF176" s="41">
        <v>1.1317804269621161</v>
      </c>
      <c r="AG176" s="41">
        <v>-1.07929363169939</v>
      </c>
    </row>
    <row r="177" spans="1:33" ht="15" customHeight="1" x14ac:dyDescent="0.25">
      <c r="A177" s="46">
        <v>175</v>
      </c>
      <c r="B177" s="43">
        <v>0.61660785627676895</v>
      </c>
      <c r="C177" s="44">
        <v>12</v>
      </c>
      <c r="D177" s="45">
        <v>0.83534876373035505</v>
      </c>
      <c r="E177" s="45">
        <v>1.43649242178098</v>
      </c>
      <c r="F177" s="45">
        <v>-1.1588998945720901</v>
      </c>
      <c r="G177" s="45">
        <v>-1.11294129093925</v>
      </c>
      <c r="H177" s="45">
        <v>-2.1512501995709399</v>
      </c>
      <c r="I177" s="45">
        <v>7.4628008343334107E-2</v>
      </c>
      <c r="J177" s="45">
        <v>2.0766221912276199</v>
      </c>
      <c r="K177" s="45">
        <v>2.2930176077217701</v>
      </c>
      <c r="L177" s="45">
        <v>0.27666305508843603</v>
      </c>
      <c r="M177" s="45">
        <v>-0.78252010826152296</v>
      </c>
      <c r="N177" s="45">
        <v>-1.7871605545486799</v>
      </c>
      <c r="O177" s="45">
        <v>-0.238105182187272</v>
      </c>
      <c r="P177" s="41">
        <f>--INDEX(Segmentation!$J$2:$J$251,MATCH(Utilities!$A177,Segmentation!$A$2:$A$251,0))</f>
        <v>1</v>
      </c>
      <c r="T177" s="41">
        <f t="array" ref="T177">MAX(IF($D$1:$N$1=COLUMN()-COLUMN($P:$P),$D177:$N177))-MIN(IF($D$1:$N$1=COLUMN()-COLUMN($P:$P),$D177:$N177))</f>
        <v>0</v>
      </c>
      <c r="U177" s="41">
        <f t="array" ref="U177">MAX(IF($D$1:$N$1=COLUMN()-COLUMN($P:$P),$D177:$N177))-MIN(IF($D$1:$N$1=COLUMN()-COLUMN($P:$P),$D177:$N177))</f>
        <v>0</v>
      </c>
      <c r="V177" s="41">
        <f t="array" ref="V177">MAX(IF($D$1:$N$1=COLUMN()-COLUMN($P:$P),$D177:$N177))-MIN(IF($D$1:$N$1=COLUMN()-COLUMN($P:$P),$D177:$N177))</f>
        <v>0</v>
      </c>
      <c r="X177" s="41">
        <f t="shared" si="4"/>
        <v>0</v>
      </c>
      <c r="Z177" s="41" t="e">
        <f t="shared" si="5"/>
        <v>#DIV/0!</v>
      </c>
      <c r="AB177" s="41">
        <v>0.97711617188118538</v>
      </c>
      <c r="AC177" s="41">
        <v>0.97711617188118538</v>
      </c>
      <c r="AD177" s="41">
        <v>0.97711617188118538</v>
      </c>
      <c r="AE177" s="41">
        <v>0.97711617188118538</v>
      </c>
      <c r="AF177" s="41">
        <v>0.97711617188118538</v>
      </c>
      <c r="AG177" s="41">
        <v>-0.238105182187272</v>
      </c>
    </row>
    <row r="178" spans="1:33" ht="15" customHeight="1" x14ac:dyDescent="0.25">
      <c r="A178" s="46">
        <v>176</v>
      </c>
      <c r="B178" s="43">
        <v>0.46073450927537402</v>
      </c>
      <c r="C178" s="44">
        <v>12</v>
      </c>
      <c r="D178" s="45">
        <v>0.80496561182598902</v>
      </c>
      <c r="E178" s="45">
        <v>2.2248078287560298</v>
      </c>
      <c r="F178" s="45">
        <v>-1.67151628872846</v>
      </c>
      <c r="G178" s="45">
        <v>-1.35825715185356</v>
      </c>
      <c r="H178" s="45">
        <v>-1.9799390573376301</v>
      </c>
      <c r="I178" s="45">
        <v>0.24215559882244</v>
      </c>
      <c r="J178" s="45">
        <v>1.7377834585151899</v>
      </c>
      <c r="K178" s="45">
        <v>2.00255978361769</v>
      </c>
      <c r="L178" s="45">
        <v>0.179374642526587</v>
      </c>
      <c r="M178" s="45">
        <v>-0.940761363230187</v>
      </c>
      <c r="N178" s="45">
        <v>-1.24117306291407</v>
      </c>
      <c r="O178" s="45">
        <v>7.5424514291935196E-2</v>
      </c>
      <c r="P178" s="41">
        <f>--INDEX(Segmentation!$J$2:$J$251,MATCH(Utilities!$A178,Segmentation!$A$2:$A$251,0))</f>
        <v>1</v>
      </c>
      <c r="T178" s="41">
        <f t="array" ref="T178">MAX(IF($D$1:$N$1=COLUMN()-COLUMN($P:$P),$D178:$N178))-MIN(IF($D$1:$N$1=COLUMN()-COLUMN($P:$P),$D178:$N178))</f>
        <v>0</v>
      </c>
      <c r="U178" s="41">
        <f t="array" ref="U178">MAX(IF($D$1:$N$1=COLUMN()-COLUMN($P:$P),$D178:$N178))-MIN(IF($D$1:$N$1=COLUMN()-COLUMN($P:$P),$D178:$N178))</f>
        <v>0</v>
      </c>
      <c r="V178" s="41">
        <f t="array" ref="V178">MAX(IF($D$1:$N$1=COLUMN()-COLUMN($P:$P),$D178:$N178))-MIN(IF($D$1:$N$1=COLUMN()-COLUMN($P:$P),$D178:$N178))</f>
        <v>0</v>
      </c>
      <c r="X178" s="41">
        <f t="shared" si="4"/>
        <v>0</v>
      </c>
      <c r="Z178" s="41" t="e">
        <f t="shared" si="5"/>
        <v>#DIV/0!</v>
      </c>
      <c r="AB178" s="41">
        <v>0.82758633810604909</v>
      </c>
      <c r="AC178" s="41">
        <v>0.82758633810604909</v>
      </c>
      <c r="AD178" s="41">
        <v>0.82758633810604909</v>
      </c>
      <c r="AE178" s="41">
        <v>0.82758633810604909</v>
      </c>
      <c r="AF178" s="41">
        <v>0.82758633810604909</v>
      </c>
      <c r="AG178" s="41">
        <v>7.5424514291935196E-2</v>
      </c>
    </row>
    <row r="179" spans="1:33" ht="15" customHeight="1" x14ac:dyDescent="0.25">
      <c r="A179" s="46">
        <v>177</v>
      </c>
      <c r="B179" s="43">
        <v>0.42641517518830002</v>
      </c>
      <c r="C179" s="44">
        <v>12</v>
      </c>
      <c r="D179" s="45">
        <v>1.64385498831327</v>
      </c>
      <c r="E179" s="45">
        <v>1.58103226211571</v>
      </c>
      <c r="F179" s="45">
        <v>-1.40836414076618</v>
      </c>
      <c r="G179" s="45">
        <v>-1.8165231096628001</v>
      </c>
      <c r="H179" s="45">
        <v>-1.6568051817187099</v>
      </c>
      <c r="I179" s="45">
        <v>0.50724891506111403</v>
      </c>
      <c r="J179" s="45">
        <v>1.14955626665759</v>
      </c>
      <c r="K179" s="45">
        <v>1.2118340829404699</v>
      </c>
      <c r="L179" s="45">
        <v>0.253542775333439</v>
      </c>
      <c r="M179" s="45">
        <v>-0.60702055579424796</v>
      </c>
      <c r="N179" s="45">
        <v>-0.85835630247966599</v>
      </c>
      <c r="O179" s="45">
        <v>-0.72326185349755601</v>
      </c>
      <c r="P179" s="41">
        <f>--INDEX(Segmentation!$J$2:$J$251,MATCH(Utilities!$A179,Segmentation!$A$2:$A$251,0))</f>
        <v>1</v>
      </c>
      <c r="T179" s="41">
        <f t="array" ref="T179">MAX(IF($D$1:$N$1=COLUMN()-COLUMN($P:$P),$D179:$N179))-MIN(IF($D$1:$N$1=COLUMN()-COLUMN($P:$P),$D179:$N179))</f>
        <v>0</v>
      </c>
      <c r="U179" s="41">
        <f t="array" ref="U179">MAX(IF($D$1:$N$1=COLUMN()-COLUMN($P:$P),$D179:$N179))-MIN(IF($D$1:$N$1=COLUMN()-COLUMN($P:$P),$D179:$N179))</f>
        <v>0</v>
      </c>
      <c r="V179" s="41">
        <f t="array" ref="V179">MAX(IF($D$1:$N$1=COLUMN()-COLUMN($P:$P),$D179:$N179))-MIN(IF($D$1:$N$1=COLUMN()-COLUMN($P:$P),$D179:$N179))</f>
        <v>0</v>
      </c>
      <c r="X179" s="41">
        <f t="shared" si="4"/>
        <v>0</v>
      </c>
      <c r="Z179" s="41" t="e">
        <f t="shared" si="5"/>
        <v>#DIV/0!</v>
      </c>
      <c r="AB179" s="41">
        <v>1.19888388953503</v>
      </c>
      <c r="AC179" s="41">
        <v>1.19888388953503</v>
      </c>
      <c r="AD179" s="41">
        <v>1.19888388953503</v>
      </c>
      <c r="AE179" s="41">
        <v>1.19888388953503</v>
      </c>
      <c r="AF179" s="41">
        <v>1.19888388953503</v>
      </c>
      <c r="AG179" s="41">
        <v>-0.72326185349755601</v>
      </c>
    </row>
    <row r="180" spans="1:33" ht="15" customHeight="1" x14ac:dyDescent="0.25">
      <c r="A180" s="46">
        <v>178</v>
      </c>
      <c r="B180" s="43">
        <v>0.387257932266038</v>
      </c>
      <c r="C180" s="44">
        <v>12</v>
      </c>
      <c r="D180" s="45">
        <v>1.4065965915349401</v>
      </c>
      <c r="E180" s="45">
        <v>0.60558917397238998</v>
      </c>
      <c r="F180" s="45">
        <v>-1.0080278642368601</v>
      </c>
      <c r="G180" s="45">
        <v>-1.00415790127048</v>
      </c>
      <c r="H180" s="45">
        <v>-2.0230509747249501</v>
      </c>
      <c r="I180" s="45">
        <v>0.28100495027625</v>
      </c>
      <c r="J180" s="45">
        <v>1.7420460244487099</v>
      </c>
      <c r="K180" s="45">
        <v>1.3009353032250801</v>
      </c>
      <c r="L180" s="45">
        <v>0.51337312243717903</v>
      </c>
      <c r="M180" s="45">
        <v>-0.78465962523800004</v>
      </c>
      <c r="N180" s="45">
        <v>-1.0296488004242701</v>
      </c>
      <c r="O180" s="45">
        <v>-0.50271641116240096</v>
      </c>
      <c r="P180" s="41">
        <f>--INDEX(Segmentation!$J$2:$J$251,MATCH(Utilities!$A180,Segmentation!$A$2:$A$251,0))</f>
        <v>1</v>
      </c>
      <c r="T180" s="41">
        <f t="array" ref="T180">MAX(IF($D$1:$N$1=COLUMN()-COLUMN($P:$P),$D180:$N180))-MIN(IF($D$1:$N$1=COLUMN()-COLUMN($P:$P),$D180:$N180))</f>
        <v>0</v>
      </c>
      <c r="U180" s="41">
        <f t="array" ref="U180">MAX(IF($D$1:$N$1=COLUMN()-COLUMN($P:$P),$D180:$N180))-MIN(IF($D$1:$N$1=COLUMN()-COLUMN($P:$P),$D180:$N180))</f>
        <v>0</v>
      </c>
      <c r="V180" s="41">
        <f t="array" ref="V180">MAX(IF($D$1:$N$1=COLUMN()-COLUMN($P:$P),$D180:$N180))-MIN(IF($D$1:$N$1=COLUMN()-COLUMN($P:$P),$D180:$N180))</f>
        <v>0</v>
      </c>
      <c r="X180" s="41">
        <f t="shared" si="4"/>
        <v>0</v>
      </c>
      <c r="Z180" s="41" t="e">
        <f t="shared" si="5"/>
        <v>#DIV/0!</v>
      </c>
      <c r="AB180" s="41">
        <v>0.68448092003507011</v>
      </c>
      <c r="AC180" s="41">
        <v>0.68448092003507011</v>
      </c>
      <c r="AD180" s="41">
        <v>0.68448092003507011</v>
      </c>
      <c r="AE180" s="41">
        <v>0.68448092003507011</v>
      </c>
      <c r="AF180" s="41">
        <v>0.68448092003507011</v>
      </c>
      <c r="AG180" s="41">
        <v>-0.50271641116240096</v>
      </c>
    </row>
    <row r="181" spans="1:33" ht="15" customHeight="1" x14ac:dyDescent="0.25">
      <c r="A181" s="46">
        <v>179</v>
      </c>
      <c r="B181" s="43">
        <v>0.32778122504544999</v>
      </c>
      <c r="C181" s="44">
        <v>12</v>
      </c>
      <c r="D181" s="45">
        <v>0.182840358833332</v>
      </c>
      <c r="E181" s="45">
        <v>0.28148350713975501</v>
      </c>
      <c r="F181" s="45">
        <v>-1.3093405502683E-2</v>
      </c>
      <c r="G181" s="45">
        <v>-0.45123046047040699</v>
      </c>
      <c r="H181" s="45">
        <v>-2.03608938141622</v>
      </c>
      <c r="I181" s="45">
        <v>0.95492026140675901</v>
      </c>
      <c r="J181" s="45">
        <v>1.08116912000947</v>
      </c>
      <c r="K181" s="45">
        <v>1.61409667453564</v>
      </c>
      <c r="L181" s="45">
        <v>-2.74977177757985E-2</v>
      </c>
      <c r="M181" s="45">
        <v>-0.69947386961234204</v>
      </c>
      <c r="N181" s="45">
        <v>-0.88712508714750604</v>
      </c>
      <c r="O181" s="45">
        <v>-0.57281967103922204</v>
      </c>
      <c r="P181" s="41">
        <f>--INDEX(Segmentation!$J$2:$J$251,MATCH(Utilities!$A181,Segmentation!$A$2:$A$251,0))</f>
        <v>1</v>
      </c>
      <c r="T181" s="41">
        <f t="array" ref="T181">MAX(IF($D$1:$N$1=COLUMN()-COLUMN($P:$P),$D181:$N181))-MIN(IF($D$1:$N$1=COLUMN()-COLUMN($P:$P),$D181:$N181))</f>
        <v>0</v>
      </c>
      <c r="U181" s="41">
        <f t="array" ref="U181">MAX(IF($D$1:$N$1=COLUMN()-COLUMN($P:$P),$D181:$N181))-MIN(IF($D$1:$N$1=COLUMN()-COLUMN($P:$P),$D181:$N181))</f>
        <v>0</v>
      </c>
      <c r="V181" s="41">
        <f t="array" ref="V181">MAX(IF($D$1:$N$1=COLUMN()-COLUMN($P:$P),$D181:$N181))-MIN(IF($D$1:$N$1=COLUMN()-COLUMN($P:$P),$D181:$N181))</f>
        <v>0</v>
      </c>
      <c r="X181" s="41">
        <f t="shared" si="4"/>
        <v>0</v>
      </c>
      <c r="Z181" s="41" t="e">
        <f t="shared" si="5"/>
        <v>#DIV/0!</v>
      </c>
      <c r="AB181" s="41">
        <v>-0.23915234804724794</v>
      </c>
      <c r="AC181" s="41">
        <v>-0.23915234804724794</v>
      </c>
      <c r="AD181" s="41">
        <v>-0.23915234804724794</v>
      </c>
      <c r="AE181" s="41">
        <v>-0.23915234804724794</v>
      </c>
      <c r="AF181" s="41">
        <v>-0.23915234804724794</v>
      </c>
      <c r="AG181" s="41">
        <v>-0.57281967103922204</v>
      </c>
    </row>
    <row r="182" spans="1:33" ht="15" customHeight="1" x14ac:dyDescent="0.25">
      <c r="A182" s="46">
        <v>180</v>
      </c>
      <c r="B182" s="43">
        <v>0.64672043865873596</v>
      </c>
      <c r="C182" s="44">
        <v>12</v>
      </c>
      <c r="D182" s="45">
        <v>0.240566094295975</v>
      </c>
      <c r="E182" s="45">
        <v>1.9820859798561099</v>
      </c>
      <c r="F182" s="45">
        <v>-1.14062646733189</v>
      </c>
      <c r="G182" s="45">
        <v>-1.0820256068202401</v>
      </c>
      <c r="H182" s="45">
        <v>-1.8762797870366099</v>
      </c>
      <c r="I182" s="45">
        <v>0.1789605118348</v>
      </c>
      <c r="J182" s="45">
        <v>1.69731927520184</v>
      </c>
      <c r="K182" s="45">
        <v>2.59730945569058</v>
      </c>
      <c r="L182" s="45">
        <v>-8.9119070885829405E-2</v>
      </c>
      <c r="M182" s="45">
        <v>-0.80560049532768296</v>
      </c>
      <c r="N182" s="45">
        <v>-1.7025898894770899</v>
      </c>
      <c r="O182" s="45">
        <v>-0.61352681977303403</v>
      </c>
      <c r="P182" s="41">
        <f>--INDEX(Segmentation!$J$2:$J$251,MATCH(Utilities!$A182,Segmentation!$A$2:$A$251,0))</f>
        <v>1</v>
      </c>
      <c r="T182" s="41">
        <f t="array" ref="T182">MAX(IF($D$1:$N$1=COLUMN()-COLUMN($P:$P),$D182:$N182))-MIN(IF($D$1:$N$1=COLUMN()-COLUMN($P:$P),$D182:$N182))</f>
        <v>0</v>
      </c>
      <c r="U182" s="41">
        <f t="array" ref="U182">MAX(IF($D$1:$N$1=COLUMN()-COLUMN($P:$P),$D182:$N182))-MIN(IF($D$1:$N$1=COLUMN()-COLUMN($P:$P),$D182:$N182))</f>
        <v>0</v>
      </c>
      <c r="V182" s="41">
        <f t="array" ref="V182">MAX(IF($D$1:$N$1=COLUMN()-COLUMN($P:$P),$D182:$N182))-MIN(IF($D$1:$N$1=COLUMN()-COLUMN($P:$P),$D182:$N182))</f>
        <v>0</v>
      </c>
      <c r="X182" s="41">
        <f t="shared" si="4"/>
        <v>0</v>
      </c>
      <c r="Z182" s="41" t="e">
        <f t="shared" si="5"/>
        <v>#DIV/0!</v>
      </c>
      <c r="AB182" s="41">
        <v>0.9615957629499452</v>
      </c>
      <c r="AC182" s="41">
        <v>0.9615957629499452</v>
      </c>
      <c r="AD182" s="41">
        <v>0.9615957629499452</v>
      </c>
      <c r="AE182" s="41">
        <v>0.9615957629499452</v>
      </c>
      <c r="AF182" s="41">
        <v>0.9615957629499452</v>
      </c>
      <c r="AG182" s="41">
        <v>-0.61352681977303403</v>
      </c>
    </row>
    <row r="183" spans="1:33" ht="15" customHeight="1" x14ac:dyDescent="0.25">
      <c r="A183" s="46">
        <v>181</v>
      </c>
      <c r="B183" s="43">
        <v>0.33217551018316699</v>
      </c>
      <c r="C183" s="44">
        <v>12</v>
      </c>
      <c r="D183" s="45">
        <v>-0.77468703518676996</v>
      </c>
      <c r="E183" s="45">
        <v>1.0897519703155001</v>
      </c>
      <c r="F183" s="45">
        <v>0.213805425220078</v>
      </c>
      <c r="G183" s="45">
        <v>-0.52887036034881096</v>
      </c>
      <c r="H183" s="45">
        <v>-1.0791715968055</v>
      </c>
      <c r="I183" s="45">
        <v>2.6746098087018E-2</v>
      </c>
      <c r="J183" s="45">
        <v>1.05242549871848</v>
      </c>
      <c r="K183" s="45">
        <v>0.90899014130259403</v>
      </c>
      <c r="L183" s="45">
        <v>0.259579234905912</v>
      </c>
      <c r="M183" s="45">
        <v>0.40529281015146601</v>
      </c>
      <c r="N183" s="45">
        <v>-1.57386218635996</v>
      </c>
      <c r="O183" s="45">
        <v>-1.30855285392388</v>
      </c>
      <c r="P183" s="41">
        <f>--INDEX(Segmentation!$J$2:$J$251,MATCH(Utilities!$A183,Segmentation!$A$2:$A$251,0))</f>
        <v>1</v>
      </c>
      <c r="T183" s="41">
        <f t="array" ref="T183">MAX(IF($D$1:$N$1=COLUMN()-COLUMN($P:$P),$D183:$N183))-MIN(IF($D$1:$N$1=COLUMN()-COLUMN($P:$P),$D183:$N183))</f>
        <v>0</v>
      </c>
      <c r="U183" s="41">
        <f t="array" ref="U183">MAX(IF($D$1:$N$1=COLUMN()-COLUMN($P:$P),$D183:$N183))-MIN(IF($D$1:$N$1=COLUMN()-COLUMN($P:$P),$D183:$N183))</f>
        <v>0</v>
      </c>
      <c r="V183" s="41">
        <f t="array" ref="V183">MAX(IF($D$1:$N$1=COLUMN()-COLUMN($P:$P),$D183:$N183))-MIN(IF($D$1:$N$1=COLUMN()-COLUMN($P:$P),$D183:$N183))</f>
        <v>0</v>
      </c>
      <c r="X183" s="41">
        <f t="shared" si="4"/>
        <v>0</v>
      </c>
      <c r="Z183" s="41" t="e">
        <f t="shared" si="5"/>
        <v>#DIV/0!</v>
      </c>
      <c r="AB183" s="41">
        <v>-0.94486849068967582</v>
      </c>
      <c r="AC183" s="41">
        <v>-0.94486849068967582</v>
      </c>
      <c r="AD183" s="41">
        <v>-0.94486849068967582</v>
      </c>
      <c r="AE183" s="41">
        <v>-0.94486849068967582</v>
      </c>
      <c r="AF183" s="41">
        <v>-0.94486849068967582</v>
      </c>
      <c r="AG183" s="41">
        <v>-1.30855285392388</v>
      </c>
    </row>
    <row r="184" spans="1:33" ht="15" customHeight="1" x14ac:dyDescent="0.25">
      <c r="A184" s="46">
        <v>182</v>
      </c>
      <c r="B184" s="43">
        <v>0.59451572284922505</v>
      </c>
      <c r="C184" s="44">
        <v>12</v>
      </c>
      <c r="D184" s="45">
        <v>-0.67410851744983902</v>
      </c>
      <c r="E184" s="45">
        <v>2.66559606148035</v>
      </c>
      <c r="F184" s="45">
        <v>-0.90882167594755103</v>
      </c>
      <c r="G184" s="45">
        <v>-1.08266586808295</v>
      </c>
      <c r="H184" s="45">
        <v>-1.2511160557803001</v>
      </c>
      <c r="I184" s="45">
        <v>2.33957703227737E-2</v>
      </c>
      <c r="J184" s="45">
        <v>1.22772028545752</v>
      </c>
      <c r="K184" s="45">
        <v>2.6740014255578402</v>
      </c>
      <c r="L184" s="45">
        <v>-7.7846002010568904E-2</v>
      </c>
      <c r="M184" s="45">
        <v>-0.339235458597544</v>
      </c>
      <c r="N184" s="45">
        <v>-2.2569199649497098</v>
      </c>
      <c r="O184" s="45">
        <v>-5.3396445332899597E-2</v>
      </c>
      <c r="P184" s="41">
        <f>--INDEX(Segmentation!$J$2:$J$251,MATCH(Utilities!$A184,Segmentation!$A$2:$A$251,0))</f>
        <v>1</v>
      </c>
      <c r="T184" s="41">
        <f t="array" ref="T184">MAX(IF($D$1:$N$1=COLUMN()-COLUMN($P:$P),$D184:$N184))-MIN(IF($D$1:$N$1=COLUMN()-COLUMN($P:$P),$D184:$N184))</f>
        <v>0</v>
      </c>
      <c r="U184" s="41">
        <f t="array" ref="U184">MAX(IF($D$1:$N$1=COLUMN()-COLUMN($P:$P),$D184:$N184))-MIN(IF($D$1:$N$1=COLUMN()-COLUMN($P:$P),$D184:$N184))</f>
        <v>0</v>
      </c>
      <c r="V184" s="41">
        <f t="array" ref="V184">MAX(IF($D$1:$N$1=COLUMN()-COLUMN($P:$P),$D184:$N184))-MIN(IF($D$1:$N$1=COLUMN()-COLUMN($P:$P),$D184:$N184))</f>
        <v>0</v>
      </c>
      <c r="X184" s="41">
        <f t="shared" si="4"/>
        <v>0</v>
      </c>
      <c r="Z184" s="41" t="e">
        <f t="shared" si="5"/>
        <v>#DIV/0!</v>
      </c>
      <c r="AB184" s="41">
        <v>0.74877685232770119</v>
      </c>
      <c r="AC184" s="41">
        <v>0.74877685232770119</v>
      </c>
      <c r="AD184" s="41">
        <v>0.74877685232770119</v>
      </c>
      <c r="AE184" s="41">
        <v>0.74877685232770119</v>
      </c>
      <c r="AF184" s="41">
        <v>0.74877685232770119</v>
      </c>
      <c r="AG184" s="41">
        <v>-5.3396445332899597E-2</v>
      </c>
    </row>
    <row r="185" spans="1:33" ht="15" customHeight="1" x14ac:dyDescent="0.25">
      <c r="A185" s="46">
        <v>183</v>
      </c>
      <c r="B185" s="43">
        <v>0.65739111942230399</v>
      </c>
      <c r="C185" s="44">
        <v>12</v>
      </c>
      <c r="D185" s="45">
        <v>1.2197055798493599</v>
      </c>
      <c r="E185" s="45">
        <v>-6.3686653619329597E-2</v>
      </c>
      <c r="F185" s="45">
        <v>-1.2559335322173399</v>
      </c>
      <c r="G185" s="45">
        <v>9.9914605987283203E-2</v>
      </c>
      <c r="H185" s="45">
        <v>-1.77291525165441</v>
      </c>
      <c r="I185" s="45">
        <v>0.86071126997032599</v>
      </c>
      <c r="J185" s="45">
        <v>0.91220398168408301</v>
      </c>
      <c r="K185" s="45">
        <v>2.0462078020974599</v>
      </c>
      <c r="L185" s="45">
        <v>0.48793185960352897</v>
      </c>
      <c r="M185" s="45">
        <v>-0.79298020631871202</v>
      </c>
      <c r="N185" s="45">
        <v>-1.74115945538228</v>
      </c>
      <c r="O185" s="45">
        <v>-1.26468472782909</v>
      </c>
      <c r="P185" s="41">
        <f>--INDEX(Segmentation!$J$2:$J$251,MATCH(Utilities!$A185,Segmentation!$A$2:$A$251,0))</f>
        <v>1</v>
      </c>
      <c r="T185" s="41">
        <f t="array" ref="T185">MAX(IF($D$1:$N$1=COLUMN()-COLUMN($P:$P),$D185:$N185))-MIN(IF($D$1:$N$1=COLUMN()-COLUMN($P:$P),$D185:$N185))</f>
        <v>0</v>
      </c>
      <c r="U185" s="41">
        <f t="array" ref="U185">MAX(IF($D$1:$N$1=COLUMN()-COLUMN($P:$P),$D185:$N185))-MIN(IF($D$1:$N$1=COLUMN()-COLUMN($P:$P),$D185:$N185))</f>
        <v>0</v>
      </c>
      <c r="V185" s="41">
        <f t="array" ref="V185">MAX(IF($D$1:$N$1=COLUMN()-COLUMN($P:$P),$D185:$N185))-MIN(IF($D$1:$N$1=COLUMN()-COLUMN($P:$P),$D185:$N185))</f>
        <v>0</v>
      </c>
      <c r="X185" s="41">
        <f t="shared" si="4"/>
        <v>0</v>
      </c>
      <c r="Z185" s="41" t="e">
        <f t="shared" si="5"/>
        <v>#DIV/0!</v>
      </c>
      <c r="AB185" s="41">
        <v>1.4929981302924098</v>
      </c>
      <c r="AC185" s="41">
        <v>1.4929981302924098</v>
      </c>
      <c r="AD185" s="41">
        <v>1.4929981302924098</v>
      </c>
      <c r="AE185" s="41">
        <v>1.4929981302924098</v>
      </c>
      <c r="AF185" s="41">
        <v>1.4929981302924098</v>
      </c>
      <c r="AG185" s="41">
        <v>-1.26468472782909</v>
      </c>
    </row>
    <row r="186" spans="1:33" ht="15" customHeight="1" x14ac:dyDescent="0.25">
      <c r="A186" s="46">
        <v>184</v>
      </c>
      <c r="B186" s="43">
        <v>0.46193804986746401</v>
      </c>
      <c r="C186" s="44">
        <v>12</v>
      </c>
      <c r="D186" s="45">
        <v>7.7275555006366403E-2</v>
      </c>
      <c r="E186" s="45">
        <v>-0.25690645052981698</v>
      </c>
      <c r="F186" s="45">
        <v>-4.0232867633843601E-2</v>
      </c>
      <c r="G186" s="45">
        <v>0.219863763157296</v>
      </c>
      <c r="H186" s="45">
        <v>-1.7793712796382599</v>
      </c>
      <c r="I186" s="45">
        <v>0.59947626317185398</v>
      </c>
      <c r="J186" s="45">
        <v>1.1798950164664099</v>
      </c>
      <c r="K186" s="45">
        <v>1.76086808568043</v>
      </c>
      <c r="L186" s="45">
        <v>0.52064459098749105</v>
      </c>
      <c r="M186" s="45">
        <v>-0.48100488999178398</v>
      </c>
      <c r="N186" s="45">
        <v>-1.8005077866761301</v>
      </c>
      <c r="O186" s="45">
        <v>-1.2830234712223301</v>
      </c>
      <c r="P186" s="41">
        <f>--INDEX(Segmentation!$J$2:$J$251,MATCH(Utilities!$A186,Segmentation!$A$2:$A$251,0))</f>
        <v>1</v>
      </c>
      <c r="T186" s="41">
        <f t="array" ref="T186">MAX(IF($D$1:$N$1=COLUMN()-COLUMN($P:$P),$D186:$N186))-MIN(IF($D$1:$N$1=COLUMN()-COLUMN($P:$P),$D186:$N186))</f>
        <v>0</v>
      </c>
      <c r="U186" s="41">
        <f t="array" ref="U186">MAX(IF($D$1:$N$1=COLUMN()-COLUMN($P:$P),$D186:$N186))-MIN(IF($D$1:$N$1=COLUMN()-COLUMN($P:$P),$D186:$N186))</f>
        <v>0</v>
      </c>
      <c r="V186" s="41">
        <f t="array" ref="V186">MAX(IF($D$1:$N$1=COLUMN()-COLUMN($P:$P),$D186:$N186))-MIN(IF($D$1:$N$1=COLUMN()-COLUMN($P:$P),$D186:$N186))</f>
        <v>0</v>
      </c>
      <c r="X186" s="41">
        <f t="shared" si="4"/>
        <v>0</v>
      </c>
      <c r="Z186" s="41" t="e">
        <f t="shared" si="5"/>
        <v>#DIV/0!</v>
      </c>
      <c r="AB186" s="41">
        <v>5.8772361048536448E-2</v>
      </c>
      <c r="AC186" s="41">
        <v>5.8772361048536448E-2</v>
      </c>
      <c r="AD186" s="41">
        <v>5.8772361048536448E-2</v>
      </c>
      <c r="AE186" s="41">
        <v>5.8772361048536448E-2</v>
      </c>
      <c r="AF186" s="41">
        <v>5.8772361048536448E-2</v>
      </c>
      <c r="AG186" s="41">
        <v>-1.2830234712223301</v>
      </c>
    </row>
    <row r="187" spans="1:33" ht="15" customHeight="1" x14ac:dyDescent="0.25">
      <c r="A187" s="46">
        <v>185</v>
      </c>
      <c r="B187" s="43">
        <v>0.25454907891473</v>
      </c>
      <c r="C187" s="44">
        <v>12</v>
      </c>
      <c r="D187" s="45">
        <v>-2.3010239826608599E-2</v>
      </c>
      <c r="E187" s="45">
        <v>-0.46708378248128501</v>
      </c>
      <c r="F187" s="45">
        <v>0.14400279655512199</v>
      </c>
      <c r="G187" s="45">
        <v>0.34609122575277201</v>
      </c>
      <c r="H187" s="45">
        <v>-1.4833869561897901</v>
      </c>
      <c r="I187" s="45">
        <v>0.58914076566585805</v>
      </c>
      <c r="J187" s="45">
        <v>0.89424619052391896</v>
      </c>
      <c r="K187" s="45">
        <v>1.52385922254205</v>
      </c>
      <c r="L187" s="45">
        <v>-0.42937032289161797</v>
      </c>
      <c r="M187" s="45">
        <v>-0.20695380955276799</v>
      </c>
      <c r="N187" s="45">
        <v>-0.88753509009764198</v>
      </c>
      <c r="O187" s="45">
        <v>-1.1138739982943</v>
      </c>
      <c r="P187" s="41">
        <f>--INDEX(Segmentation!$J$2:$J$251,MATCH(Utilities!$A187,Segmentation!$A$2:$A$251,0))</f>
        <v>1</v>
      </c>
      <c r="T187" s="41">
        <f t="array" ref="T187">MAX(IF($D$1:$N$1=COLUMN()-COLUMN($P:$P),$D187:$N187))-MIN(IF($D$1:$N$1=COLUMN()-COLUMN($P:$P),$D187:$N187))</f>
        <v>0</v>
      </c>
      <c r="U187" s="41">
        <f t="array" ref="U187">MAX(IF($D$1:$N$1=COLUMN()-COLUMN($P:$P),$D187:$N187))-MIN(IF($D$1:$N$1=COLUMN()-COLUMN($P:$P),$D187:$N187))</f>
        <v>0</v>
      </c>
      <c r="V187" s="41">
        <f t="array" ref="V187">MAX(IF($D$1:$N$1=COLUMN()-COLUMN($P:$P),$D187:$N187))-MIN(IF($D$1:$N$1=COLUMN()-COLUMN($P:$P),$D187:$N187))</f>
        <v>0</v>
      </c>
      <c r="X187" s="41">
        <f t="shared" si="4"/>
        <v>0</v>
      </c>
      <c r="Z187" s="41" t="e">
        <f t="shared" si="5"/>
        <v>#DIV/0!</v>
      </c>
      <c r="AB187" s="41">
        <v>1.746202652565132E-2</v>
      </c>
      <c r="AC187" s="41">
        <v>1.746202652565132E-2</v>
      </c>
      <c r="AD187" s="41">
        <v>1.746202652565132E-2</v>
      </c>
      <c r="AE187" s="41">
        <v>1.746202652565132E-2</v>
      </c>
      <c r="AF187" s="41">
        <v>1.746202652565132E-2</v>
      </c>
      <c r="AG187" s="41">
        <v>-1.1138739982943</v>
      </c>
    </row>
    <row r="188" spans="1:33" ht="15" customHeight="1" x14ac:dyDescent="0.25">
      <c r="A188" s="46">
        <v>186</v>
      </c>
      <c r="B188" s="43">
        <v>0.53879384929101604</v>
      </c>
      <c r="C188" s="44">
        <v>12</v>
      </c>
      <c r="D188" s="45">
        <v>1.93889158767183</v>
      </c>
      <c r="E188" s="45">
        <v>3.0567271152117902E-2</v>
      </c>
      <c r="F188" s="45">
        <v>-0.43145550365826302</v>
      </c>
      <c r="G188" s="45">
        <v>-1.53800335516565</v>
      </c>
      <c r="H188" s="45">
        <v>-1.60899635907592</v>
      </c>
      <c r="I188" s="45">
        <v>0.38622295983347299</v>
      </c>
      <c r="J188" s="45">
        <v>1.2227733992424601</v>
      </c>
      <c r="K188" s="45">
        <v>1.0763986235526699</v>
      </c>
      <c r="L188" s="45">
        <v>-0.712298707099008</v>
      </c>
      <c r="M188" s="45">
        <v>-0.58467073578549</v>
      </c>
      <c r="N188" s="45">
        <v>0.220570819331836</v>
      </c>
      <c r="O188" s="45">
        <v>-1.22777089262077</v>
      </c>
      <c r="P188" s="41">
        <f>--INDEX(Segmentation!$J$2:$J$251,MATCH(Utilities!$A188,Segmentation!$A$2:$A$251,0))</f>
        <v>1</v>
      </c>
      <c r="T188" s="41">
        <f t="array" ref="T188">MAX(IF($D$1:$N$1=COLUMN()-COLUMN($P:$P),$D188:$N188))-MIN(IF($D$1:$N$1=COLUMN()-COLUMN($P:$P),$D188:$N188))</f>
        <v>0</v>
      </c>
      <c r="U188" s="41">
        <f t="array" ref="U188">MAX(IF($D$1:$N$1=COLUMN()-COLUMN($P:$P),$D188:$N188))-MIN(IF($D$1:$N$1=COLUMN()-COLUMN($P:$P),$D188:$N188))</f>
        <v>0</v>
      </c>
      <c r="V188" s="41">
        <f t="array" ref="V188">MAX(IF($D$1:$N$1=COLUMN()-COLUMN($P:$P),$D188:$N188))-MIN(IF($D$1:$N$1=COLUMN()-COLUMN($P:$P),$D188:$N188))</f>
        <v>0</v>
      </c>
      <c r="X188" s="41">
        <f t="shared" si="4"/>
        <v>0</v>
      </c>
      <c r="Z188" s="41" t="e">
        <f t="shared" si="5"/>
        <v>#DIV/0!</v>
      </c>
      <c r="AB188" s="41">
        <v>1.4062938521485799</v>
      </c>
      <c r="AC188" s="41">
        <v>1.4062938521485799</v>
      </c>
      <c r="AD188" s="41">
        <v>1.4062938521485799</v>
      </c>
      <c r="AE188" s="41">
        <v>1.4062938521485799</v>
      </c>
      <c r="AF188" s="41">
        <v>1.4062938521485799</v>
      </c>
      <c r="AG188" s="41">
        <v>-1.22777089262077</v>
      </c>
    </row>
    <row r="189" spans="1:33" ht="15" customHeight="1" x14ac:dyDescent="0.25">
      <c r="A189" s="46">
        <v>187</v>
      </c>
      <c r="B189" s="43">
        <v>0.48724981839294601</v>
      </c>
      <c r="C189" s="44">
        <v>12</v>
      </c>
      <c r="D189" s="45">
        <v>0.35797172038574798</v>
      </c>
      <c r="E189" s="45">
        <v>1.16783782680477</v>
      </c>
      <c r="F189" s="45">
        <v>-0.85559309704040498</v>
      </c>
      <c r="G189" s="45">
        <v>-0.67021645015012199</v>
      </c>
      <c r="H189" s="45">
        <v>-1.2569541687841601</v>
      </c>
      <c r="I189" s="45">
        <v>0.21949219554344099</v>
      </c>
      <c r="J189" s="45">
        <v>1.03746197324072</v>
      </c>
      <c r="K189" s="45">
        <v>2.05967779870962</v>
      </c>
      <c r="L189" s="45">
        <v>0.59092010503762904</v>
      </c>
      <c r="M189" s="45">
        <v>-0.44474201172648797</v>
      </c>
      <c r="N189" s="45">
        <v>-2.2058558920207401</v>
      </c>
      <c r="O189" s="45">
        <v>-1.2145152104419099</v>
      </c>
      <c r="P189" s="41">
        <f>--INDEX(Segmentation!$J$2:$J$251,MATCH(Utilities!$A189,Segmentation!$A$2:$A$251,0))</f>
        <v>1</v>
      </c>
      <c r="T189" s="41">
        <f t="array" ref="T189">MAX(IF($D$1:$N$1=COLUMN()-COLUMN($P:$P),$D189:$N189))-MIN(IF($D$1:$N$1=COLUMN()-COLUMN($P:$P),$D189:$N189))</f>
        <v>0</v>
      </c>
      <c r="U189" s="41">
        <f t="array" ref="U189">MAX(IF($D$1:$N$1=COLUMN()-COLUMN($P:$P),$D189:$N189))-MIN(IF($D$1:$N$1=COLUMN()-COLUMN($P:$P),$D189:$N189))</f>
        <v>0</v>
      </c>
      <c r="V189" s="41">
        <f t="array" ref="V189">MAX(IF($D$1:$N$1=COLUMN()-COLUMN($P:$P),$D189:$N189))-MIN(IF($D$1:$N$1=COLUMN()-COLUMN($P:$P),$D189:$N189))</f>
        <v>0</v>
      </c>
      <c r="X189" s="41">
        <f t="shared" si="4"/>
        <v>0</v>
      </c>
      <c r="Z189" s="41" t="e">
        <f t="shared" si="5"/>
        <v>#DIV/0!</v>
      </c>
      <c r="AB189" s="41">
        <v>1.1606953503112079</v>
      </c>
      <c r="AC189" s="41">
        <v>1.1606953503112079</v>
      </c>
      <c r="AD189" s="41">
        <v>1.1606953503112079</v>
      </c>
      <c r="AE189" s="41">
        <v>1.1606953503112079</v>
      </c>
      <c r="AF189" s="41">
        <v>1.1606953503112079</v>
      </c>
      <c r="AG189" s="41">
        <v>-1.2145152104419099</v>
      </c>
    </row>
    <row r="190" spans="1:33" ht="15" customHeight="1" x14ac:dyDescent="0.25">
      <c r="A190" s="46">
        <v>188</v>
      </c>
      <c r="B190" s="43">
        <v>0.614962194026625</v>
      </c>
      <c r="C190" s="44">
        <v>12</v>
      </c>
      <c r="D190" s="45">
        <v>-0.30124980646091298</v>
      </c>
      <c r="E190" s="45">
        <v>2.20458785436858</v>
      </c>
      <c r="F190" s="45">
        <v>-0.68841998571789997</v>
      </c>
      <c r="G190" s="45">
        <v>-1.21491806218974</v>
      </c>
      <c r="H190" s="45">
        <v>-1.02499726095059</v>
      </c>
      <c r="I190" s="45">
        <v>-0.20241593013893</v>
      </c>
      <c r="J190" s="45">
        <v>1.2274131910895101</v>
      </c>
      <c r="K190" s="45">
        <v>2.7249596241915</v>
      </c>
      <c r="L190" s="45">
        <v>-0.32470717941139099</v>
      </c>
      <c r="M190" s="45">
        <v>-0.531504493987765</v>
      </c>
      <c r="N190" s="45">
        <v>-1.8687479507923701</v>
      </c>
      <c r="O190" s="45">
        <v>-0.80884899235171803</v>
      </c>
      <c r="P190" s="41">
        <f>--INDEX(Segmentation!$J$2:$J$251,MATCH(Utilities!$A190,Segmentation!$A$2:$A$251,0))</f>
        <v>1</v>
      </c>
      <c r="T190" s="41">
        <f t="array" ref="T190">MAX(IF($D$1:$N$1=COLUMN()-COLUMN($P:$P),$D190:$N190))-MIN(IF($D$1:$N$1=COLUMN()-COLUMN($P:$P),$D190:$N190))</f>
        <v>0</v>
      </c>
      <c r="U190" s="41">
        <f t="array" ref="U190">MAX(IF($D$1:$N$1=COLUMN()-COLUMN($P:$P),$D190:$N190))-MIN(IF($D$1:$N$1=COLUMN()-COLUMN($P:$P),$D190:$N190))</f>
        <v>0</v>
      </c>
      <c r="V190" s="41">
        <f t="array" ref="V190">MAX(IF($D$1:$N$1=COLUMN()-COLUMN($P:$P),$D190:$N190))-MIN(IF($D$1:$N$1=COLUMN()-COLUMN($P:$P),$D190:$N190))</f>
        <v>0</v>
      </c>
      <c r="X190" s="41">
        <f t="shared" si="4"/>
        <v>0</v>
      </c>
      <c r="Z190" s="41" t="e">
        <f t="shared" si="5"/>
        <v>#DIV/0!</v>
      </c>
      <c r="AB190" s="41">
        <v>1.398712556779997</v>
      </c>
      <c r="AC190" s="41">
        <v>1.398712556779997</v>
      </c>
      <c r="AD190" s="41">
        <v>1.398712556779997</v>
      </c>
      <c r="AE190" s="41">
        <v>1.398712556779997</v>
      </c>
      <c r="AF190" s="41">
        <v>1.398712556779997</v>
      </c>
      <c r="AG190" s="41">
        <v>-0.80884899235171803</v>
      </c>
    </row>
    <row r="191" spans="1:33" ht="15" customHeight="1" x14ac:dyDescent="0.25">
      <c r="A191" s="46">
        <v>189</v>
      </c>
      <c r="B191" s="43">
        <v>0.41943531331906903</v>
      </c>
      <c r="C191" s="44">
        <v>12</v>
      </c>
      <c r="D191" s="45">
        <v>0.19998347701460301</v>
      </c>
      <c r="E191" s="45">
        <v>1.84302922668733</v>
      </c>
      <c r="F191" s="45">
        <v>-1.29498742997884</v>
      </c>
      <c r="G191" s="45">
        <v>-0.748025273723118</v>
      </c>
      <c r="H191" s="45">
        <v>-1.41329434805</v>
      </c>
      <c r="I191" s="45">
        <v>0.52780676743166599</v>
      </c>
      <c r="J191" s="45">
        <v>0.88548758061833299</v>
      </c>
      <c r="K191" s="45">
        <v>2.0215676594052101</v>
      </c>
      <c r="L191" s="45">
        <v>0.37678214236574098</v>
      </c>
      <c r="M191" s="45">
        <v>-0.23284055778179399</v>
      </c>
      <c r="N191" s="45">
        <v>-2.1655092439891601</v>
      </c>
      <c r="O191" s="45">
        <v>-0.491374839164751</v>
      </c>
      <c r="P191" s="41">
        <f>--INDEX(Segmentation!$J$2:$J$251,MATCH(Utilities!$A191,Segmentation!$A$2:$A$251,0))</f>
        <v>1</v>
      </c>
      <c r="T191" s="41">
        <f t="array" ref="T191">MAX(IF($D$1:$N$1=COLUMN()-COLUMN($P:$P),$D191:$N191))-MIN(IF($D$1:$N$1=COLUMN()-COLUMN($P:$P),$D191:$N191))</f>
        <v>0</v>
      </c>
      <c r="U191" s="41">
        <f t="array" ref="U191">MAX(IF($D$1:$N$1=COLUMN()-COLUMN($P:$P),$D191:$N191))-MIN(IF($D$1:$N$1=COLUMN()-COLUMN($P:$P),$D191:$N191))</f>
        <v>0</v>
      </c>
      <c r="V191" s="41">
        <f t="array" ref="V191">MAX(IF($D$1:$N$1=COLUMN()-COLUMN($P:$P),$D191:$N191))-MIN(IF($D$1:$N$1=COLUMN()-COLUMN($P:$P),$D191:$N191))</f>
        <v>0</v>
      </c>
      <c r="X191" s="41">
        <f t="shared" si="4"/>
        <v>0</v>
      </c>
      <c r="Z191" s="41" t="e">
        <f t="shared" si="5"/>
        <v>#DIV/0!</v>
      </c>
      <c r="AB191" s="41">
        <v>0.80825678836981307</v>
      </c>
      <c r="AC191" s="41">
        <v>0.80825678836981307</v>
      </c>
      <c r="AD191" s="41">
        <v>0.80825678836981307</v>
      </c>
      <c r="AE191" s="41">
        <v>0.80825678836981307</v>
      </c>
      <c r="AF191" s="41">
        <v>0.80825678836981307</v>
      </c>
      <c r="AG191" s="41">
        <v>-0.491374839164751</v>
      </c>
    </row>
    <row r="192" spans="1:33" ht="15" customHeight="1" x14ac:dyDescent="0.25">
      <c r="A192" s="46">
        <v>190</v>
      </c>
      <c r="B192" s="43">
        <v>0.76846658446891103</v>
      </c>
      <c r="C192" s="44">
        <v>12</v>
      </c>
      <c r="D192" s="45">
        <v>1.7803551295086999</v>
      </c>
      <c r="E192" s="45">
        <v>1.71616854587474</v>
      </c>
      <c r="F192" s="45">
        <v>-1.99921034159033</v>
      </c>
      <c r="G192" s="45">
        <v>-1.4973133337931099</v>
      </c>
      <c r="H192" s="45">
        <v>-1.9155922169301201</v>
      </c>
      <c r="I192" s="45">
        <v>0.26775275608758098</v>
      </c>
      <c r="J192" s="45">
        <v>1.64783946084252</v>
      </c>
      <c r="K192" s="45">
        <v>1.33867811686882</v>
      </c>
      <c r="L192" s="45">
        <v>0.123668262903529</v>
      </c>
      <c r="M192" s="45">
        <v>-0.79678979409478101</v>
      </c>
      <c r="N192" s="45">
        <v>-0.66555658567756404</v>
      </c>
      <c r="O192" s="45">
        <v>-0.94153017773427405</v>
      </c>
      <c r="P192" s="41">
        <f>--INDEX(Segmentation!$J$2:$J$251,MATCH(Utilities!$A192,Segmentation!$A$2:$A$251,0))</f>
        <v>1</v>
      </c>
      <c r="T192" s="41">
        <f t="array" ref="T192">MAX(IF($D$1:$N$1=COLUMN()-COLUMN($P:$P),$D192:$N192))-MIN(IF($D$1:$N$1=COLUMN()-COLUMN($P:$P),$D192:$N192))</f>
        <v>0</v>
      </c>
      <c r="U192" s="41">
        <f t="array" ref="U192">MAX(IF($D$1:$N$1=COLUMN()-COLUMN($P:$P),$D192:$N192))-MIN(IF($D$1:$N$1=COLUMN()-COLUMN($P:$P),$D192:$N192))</f>
        <v>0</v>
      </c>
      <c r="V192" s="41">
        <f t="array" ref="V192">MAX(IF($D$1:$N$1=COLUMN()-COLUMN($P:$P),$D192:$N192))-MIN(IF($D$1:$N$1=COLUMN()-COLUMN($P:$P),$D192:$N192))</f>
        <v>0</v>
      </c>
      <c r="X192" s="41">
        <f t="shared" si="4"/>
        <v>0</v>
      </c>
      <c r="Z192" s="41" t="e">
        <f t="shared" si="5"/>
        <v>#DIV/0!</v>
      </c>
      <c r="AB192" s="41">
        <v>1.2034410294473998</v>
      </c>
      <c r="AC192" s="41">
        <v>1.2034410294473998</v>
      </c>
      <c r="AD192" s="41">
        <v>1.2034410294473998</v>
      </c>
      <c r="AE192" s="41">
        <v>1.2034410294473998</v>
      </c>
      <c r="AF192" s="41">
        <v>1.2034410294473998</v>
      </c>
      <c r="AG192" s="41">
        <v>-0.94153017773427405</v>
      </c>
    </row>
    <row r="193" spans="1:33" ht="15" customHeight="1" x14ac:dyDescent="0.25">
      <c r="A193" s="46">
        <v>191</v>
      </c>
      <c r="B193" s="43">
        <v>0.59594582873556401</v>
      </c>
      <c r="C193" s="44">
        <v>12</v>
      </c>
      <c r="D193" s="45">
        <v>1.42628144433204</v>
      </c>
      <c r="E193" s="45">
        <v>0.93070161955985997</v>
      </c>
      <c r="F193" s="45">
        <v>-0.457532532413157</v>
      </c>
      <c r="G193" s="45">
        <v>-1.89945053147871</v>
      </c>
      <c r="H193" s="45">
        <v>-2.1826409306655998</v>
      </c>
      <c r="I193" s="45">
        <v>0.44287097705560302</v>
      </c>
      <c r="J193" s="45">
        <v>1.73976995361001</v>
      </c>
      <c r="K193" s="45">
        <v>0.49631900148074898</v>
      </c>
      <c r="L193" s="45">
        <v>8.7321730831110597E-2</v>
      </c>
      <c r="M193" s="45">
        <v>-0.76195302718692604</v>
      </c>
      <c r="N193" s="45">
        <v>0.178312294875072</v>
      </c>
      <c r="O193" s="45">
        <v>-1.00318857135215</v>
      </c>
      <c r="P193" s="41">
        <f>--INDEX(Segmentation!$J$2:$J$251,MATCH(Utilities!$A193,Segmentation!$A$2:$A$251,0))</f>
        <v>1</v>
      </c>
      <c r="T193" s="41">
        <f t="array" ref="T193">MAX(IF($D$1:$N$1=COLUMN()-COLUMN($P:$P),$D193:$N193))-MIN(IF($D$1:$N$1=COLUMN()-COLUMN($P:$P),$D193:$N193))</f>
        <v>0</v>
      </c>
      <c r="U193" s="41">
        <f t="array" ref="U193">MAX(IF($D$1:$N$1=COLUMN()-COLUMN($P:$P),$D193:$N193))-MIN(IF($D$1:$N$1=COLUMN()-COLUMN($P:$P),$D193:$N193))</f>
        <v>0</v>
      </c>
      <c r="V193" s="41">
        <f t="array" ref="V193">MAX(IF($D$1:$N$1=COLUMN()-COLUMN($P:$P),$D193:$N193))-MIN(IF($D$1:$N$1=COLUMN()-COLUMN($P:$P),$D193:$N193))</f>
        <v>0</v>
      </c>
      <c r="X193" s="41">
        <f t="shared" si="4"/>
        <v>0</v>
      </c>
      <c r="Z193" s="41" t="e">
        <f t="shared" si="5"/>
        <v>#DIV/0!</v>
      </c>
      <c r="AB193" s="41">
        <v>-0.26004048485281089</v>
      </c>
      <c r="AC193" s="41">
        <v>-0.26004048485281089</v>
      </c>
      <c r="AD193" s="41">
        <v>-0.26004048485281089</v>
      </c>
      <c r="AE193" s="41">
        <v>-0.26004048485281089</v>
      </c>
      <c r="AF193" s="41">
        <v>-0.26004048485281089</v>
      </c>
      <c r="AG193" s="41">
        <v>-1.00318857135215</v>
      </c>
    </row>
    <row r="194" spans="1:33" ht="15" customHeight="1" x14ac:dyDescent="0.25">
      <c r="A194" s="46">
        <v>192</v>
      </c>
      <c r="B194" s="43">
        <v>0.62689395223361799</v>
      </c>
      <c r="C194" s="44">
        <v>12</v>
      </c>
      <c r="D194" s="45">
        <v>2.09503303708596</v>
      </c>
      <c r="E194" s="45">
        <v>0.86024865054267596</v>
      </c>
      <c r="F194" s="45">
        <v>-1.81397186824267</v>
      </c>
      <c r="G194" s="45">
        <v>-1.1413098193859801</v>
      </c>
      <c r="H194" s="45">
        <v>-1.4499064775472399</v>
      </c>
      <c r="I194" s="45">
        <v>0.55783290777988204</v>
      </c>
      <c r="J194" s="45">
        <v>0.89207356976733698</v>
      </c>
      <c r="K194" s="45">
        <v>1.8241301174341999</v>
      </c>
      <c r="L194" s="45">
        <v>0.28749437955866602</v>
      </c>
      <c r="M194" s="45">
        <v>-1.0431906951052099</v>
      </c>
      <c r="N194" s="45">
        <v>-1.06843380188764</v>
      </c>
      <c r="O194" s="45">
        <v>-1.0714817278445701</v>
      </c>
      <c r="P194" s="41">
        <f>--INDEX(Segmentation!$J$2:$J$251,MATCH(Utilities!$A194,Segmentation!$A$2:$A$251,0))</f>
        <v>1</v>
      </c>
      <c r="T194" s="41">
        <f t="array" ref="T194">MAX(IF($D$1:$N$1=COLUMN()-COLUMN($P:$P),$D194:$N194))-MIN(IF($D$1:$N$1=COLUMN()-COLUMN($P:$P),$D194:$N194))</f>
        <v>0</v>
      </c>
      <c r="U194" s="41">
        <f t="array" ref="U194">MAX(IF($D$1:$N$1=COLUMN()-COLUMN($P:$P),$D194:$N194))-MIN(IF($D$1:$N$1=COLUMN()-COLUMN($P:$P),$D194:$N194))</f>
        <v>0</v>
      </c>
      <c r="V194" s="41">
        <f t="array" ref="V194">MAX(IF($D$1:$N$1=COLUMN()-COLUMN($P:$P),$D194:$N194))-MIN(IF($D$1:$N$1=COLUMN()-COLUMN($P:$P),$D194:$N194))</f>
        <v>0</v>
      </c>
      <c r="X194" s="41">
        <f t="shared" si="4"/>
        <v>0</v>
      </c>
      <c r="Z194" s="41" t="e">
        <f t="shared" si="5"/>
        <v>#DIV/0!</v>
      </c>
      <c r="AB194" s="41">
        <v>2.4692566769729201</v>
      </c>
      <c r="AC194" s="41">
        <v>2.4692566769729201</v>
      </c>
      <c r="AD194" s="41">
        <v>2.4692566769729201</v>
      </c>
      <c r="AE194" s="41">
        <v>2.4692566769729201</v>
      </c>
      <c r="AF194" s="41">
        <v>2.4692566769729201</v>
      </c>
      <c r="AG194" s="41">
        <v>-1.0714817278445701</v>
      </c>
    </row>
    <row r="195" spans="1:33" ht="15" customHeight="1" x14ac:dyDescent="0.25">
      <c r="A195" s="46">
        <v>193</v>
      </c>
      <c r="B195" s="43">
        <v>0.44542134340669298</v>
      </c>
      <c r="C195" s="44">
        <v>12</v>
      </c>
      <c r="D195" s="45">
        <v>0.48249909353943998</v>
      </c>
      <c r="E195" s="45">
        <v>1.2805589629707701</v>
      </c>
      <c r="F195" s="45">
        <v>-0.53525946395413404</v>
      </c>
      <c r="G195" s="45">
        <v>-1.2277985925560699</v>
      </c>
      <c r="H195" s="45">
        <v>-1.67752304500422</v>
      </c>
      <c r="I195" s="45">
        <v>0.13575994980559999</v>
      </c>
      <c r="J195" s="45">
        <v>1.5417630951986101</v>
      </c>
      <c r="K195" s="45">
        <v>1.8188569008200399</v>
      </c>
      <c r="L195" s="45">
        <v>-0.95237152599827002</v>
      </c>
      <c r="M195" s="45">
        <v>-0.448346470506717</v>
      </c>
      <c r="N195" s="45">
        <v>-0.418138904315074</v>
      </c>
      <c r="O195" s="45">
        <v>-0.72143117760508702</v>
      </c>
      <c r="P195" s="41">
        <f>--INDEX(Segmentation!$J$2:$J$251,MATCH(Utilities!$A195,Segmentation!$A$2:$A$251,0))</f>
        <v>1</v>
      </c>
      <c r="T195" s="41">
        <f t="array" ref="T195">MAX(IF($D$1:$N$1=COLUMN()-COLUMN($P:$P),$D195:$N195))-MIN(IF($D$1:$N$1=COLUMN()-COLUMN($P:$P),$D195:$N195))</f>
        <v>0</v>
      </c>
      <c r="U195" s="41">
        <f t="array" ref="U195">MAX(IF($D$1:$N$1=COLUMN()-COLUMN($P:$P),$D195:$N195))-MIN(IF($D$1:$N$1=COLUMN()-COLUMN($P:$P),$D195:$N195))</f>
        <v>0</v>
      </c>
      <c r="V195" s="41">
        <f t="array" ref="V195">MAX(IF($D$1:$N$1=COLUMN()-COLUMN($P:$P),$D195:$N195))-MIN(IF($D$1:$N$1=COLUMN()-COLUMN($P:$P),$D195:$N195))</f>
        <v>0</v>
      </c>
      <c r="X195" s="41">
        <f t="shared" si="4"/>
        <v>0</v>
      </c>
      <c r="Z195" s="41" t="e">
        <f t="shared" si="5"/>
        <v>#DIV/0!</v>
      </c>
      <c r="AB195" s="41">
        <v>0.6238329493552599</v>
      </c>
      <c r="AC195" s="41">
        <v>0.6238329493552599</v>
      </c>
      <c r="AD195" s="41">
        <v>0.6238329493552599</v>
      </c>
      <c r="AE195" s="41">
        <v>0.6238329493552599</v>
      </c>
      <c r="AF195" s="41">
        <v>0.6238329493552599</v>
      </c>
      <c r="AG195" s="41">
        <v>-0.72143117760508702</v>
      </c>
    </row>
    <row r="196" spans="1:33" ht="15" customHeight="1" x14ac:dyDescent="0.25">
      <c r="A196" s="46">
        <v>194</v>
      </c>
      <c r="B196" s="43">
        <v>0.628476124682255</v>
      </c>
      <c r="C196" s="44">
        <v>12</v>
      </c>
      <c r="D196" s="45">
        <v>1.9299247736084699</v>
      </c>
      <c r="E196" s="45">
        <v>1.3369058099698501</v>
      </c>
      <c r="F196" s="45">
        <v>-1.9039874874037399</v>
      </c>
      <c r="G196" s="45">
        <v>-1.3628430961745599</v>
      </c>
      <c r="H196" s="45">
        <v>-2.1296480323868701</v>
      </c>
      <c r="I196" s="45">
        <v>0.57636865864318398</v>
      </c>
      <c r="J196" s="45">
        <v>1.5532793737436601</v>
      </c>
      <c r="K196" s="45">
        <v>1.2800695450394299</v>
      </c>
      <c r="L196" s="45">
        <v>-0.23245073914436101</v>
      </c>
      <c r="M196" s="45">
        <v>-0.73098589476042997</v>
      </c>
      <c r="N196" s="45">
        <v>-0.31663291113462899</v>
      </c>
      <c r="O196" s="45">
        <v>-0.62841939477560205</v>
      </c>
      <c r="P196" s="41">
        <f>--INDEX(Segmentation!$J$2:$J$251,MATCH(Utilities!$A196,Segmentation!$A$2:$A$251,0))</f>
        <v>1</v>
      </c>
      <c r="T196" s="41">
        <f t="array" ref="T196">MAX(IF($D$1:$N$1=COLUMN()-COLUMN($P:$P),$D196:$N196))-MIN(IF($D$1:$N$1=COLUMN()-COLUMN($P:$P),$D196:$N196))</f>
        <v>0</v>
      </c>
      <c r="U196" s="41">
        <f t="array" ref="U196">MAX(IF($D$1:$N$1=COLUMN()-COLUMN($P:$P),$D196:$N196))-MIN(IF($D$1:$N$1=COLUMN()-COLUMN($P:$P),$D196:$N196))</f>
        <v>0</v>
      </c>
      <c r="V196" s="41">
        <f t="array" ref="V196">MAX(IF($D$1:$N$1=COLUMN()-COLUMN($P:$P),$D196:$N196))-MIN(IF($D$1:$N$1=COLUMN()-COLUMN($P:$P),$D196:$N196))</f>
        <v>0</v>
      </c>
      <c r="X196" s="41">
        <f t="shared" ref="X196:X252" si="6">SUM(T196:V196)</f>
        <v>0</v>
      </c>
      <c r="Z196" s="41" t="e">
        <f t="shared" si="5"/>
        <v>#DIV/0!</v>
      </c>
      <c r="AB196" s="41">
        <v>1.0803462862610298</v>
      </c>
      <c r="AC196" s="41">
        <v>1.0803462862610298</v>
      </c>
      <c r="AD196" s="41">
        <v>1.0803462862610298</v>
      </c>
      <c r="AE196" s="41">
        <v>1.0803462862610298</v>
      </c>
      <c r="AF196" s="41">
        <v>1.0803462862610298</v>
      </c>
      <c r="AG196" s="41">
        <v>-0.62841939477560205</v>
      </c>
    </row>
    <row r="197" spans="1:33" ht="15" customHeight="1" x14ac:dyDescent="0.25">
      <c r="A197" s="46">
        <v>195</v>
      </c>
      <c r="B197" s="43">
        <v>0.56247136559275601</v>
      </c>
      <c r="C197" s="44">
        <v>12</v>
      </c>
      <c r="D197" s="45">
        <v>0.48789563492326998</v>
      </c>
      <c r="E197" s="45">
        <v>5.3123726046008499E-2</v>
      </c>
      <c r="F197" s="45">
        <v>-0.165836085156608</v>
      </c>
      <c r="G197" s="45">
        <v>-0.37518327581265798</v>
      </c>
      <c r="H197" s="45">
        <v>-2.3135132600513399</v>
      </c>
      <c r="I197" s="45">
        <v>0.80805255879943005</v>
      </c>
      <c r="J197" s="45">
        <v>1.5054607012518899</v>
      </c>
      <c r="K197" s="45">
        <v>2.5103546506218799</v>
      </c>
      <c r="L197" s="45">
        <v>-0.137654478026319</v>
      </c>
      <c r="M197" s="45">
        <v>-0.488314338461112</v>
      </c>
      <c r="N197" s="45">
        <v>-1.8843858341344399</v>
      </c>
      <c r="O197" s="45">
        <v>-0.406820087340516</v>
      </c>
      <c r="P197" s="41">
        <f>--INDEX(Segmentation!$J$2:$J$251,MATCH(Utilities!$A197,Segmentation!$A$2:$A$251,0))</f>
        <v>1</v>
      </c>
      <c r="T197" s="41">
        <f t="array" ref="T197">MAX(IF($D$1:$N$1=COLUMN()-COLUMN($P:$P),$D197:$N197))-MIN(IF($D$1:$N$1=COLUMN()-COLUMN($P:$P),$D197:$N197))</f>
        <v>0</v>
      </c>
      <c r="U197" s="41">
        <f t="array" ref="U197">MAX(IF($D$1:$N$1=COLUMN()-COLUMN($P:$P),$D197:$N197))-MIN(IF($D$1:$N$1=COLUMN()-COLUMN($P:$P),$D197:$N197))</f>
        <v>0</v>
      </c>
      <c r="V197" s="41">
        <f t="array" ref="V197">MAX(IF($D$1:$N$1=COLUMN()-COLUMN($P:$P),$D197:$N197))-MIN(IF($D$1:$N$1=COLUMN()-COLUMN($P:$P),$D197:$N197))</f>
        <v>0</v>
      </c>
      <c r="X197" s="41">
        <f t="shared" si="6"/>
        <v>0</v>
      </c>
      <c r="Z197" s="41" t="e">
        <f t="shared" ref="Z197:Z252" si="7">100/X197</f>
        <v>#DIV/0!</v>
      </c>
      <c r="AB197" s="41">
        <v>0.68473702549380988</v>
      </c>
      <c r="AC197" s="41">
        <v>0.68473702549380988</v>
      </c>
      <c r="AD197" s="41">
        <v>0.68473702549380988</v>
      </c>
      <c r="AE197" s="41">
        <v>0.68473702549380988</v>
      </c>
      <c r="AF197" s="41">
        <v>0.68473702549380988</v>
      </c>
      <c r="AG197" s="41">
        <v>-0.406820087340516</v>
      </c>
    </row>
    <row r="198" spans="1:33" ht="15" customHeight="1" x14ac:dyDescent="0.25">
      <c r="A198" s="46">
        <v>196</v>
      </c>
      <c r="B198" s="43">
        <v>0.595849464153685</v>
      </c>
      <c r="C198" s="44">
        <v>12</v>
      </c>
      <c r="D198" s="45">
        <v>2.0458618340674102</v>
      </c>
      <c r="E198" s="45">
        <v>1.9482185229348199</v>
      </c>
      <c r="F198" s="45">
        <v>-2.04248234573677</v>
      </c>
      <c r="G198" s="45">
        <v>-1.9515980112654701</v>
      </c>
      <c r="H198" s="45">
        <v>-1.7677777405876101</v>
      </c>
      <c r="I198" s="45">
        <v>0.64576570382641596</v>
      </c>
      <c r="J198" s="45">
        <v>1.1220120367612001</v>
      </c>
      <c r="K198" s="45">
        <v>0.70566972989965504</v>
      </c>
      <c r="L198" s="45">
        <v>3.6794447302281701E-2</v>
      </c>
      <c r="M198" s="45">
        <v>-0.34903179620055902</v>
      </c>
      <c r="N198" s="45">
        <v>-0.393432381001386</v>
      </c>
      <c r="O198" s="45">
        <v>-0.92315307771890398</v>
      </c>
      <c r="P198" s="41">
        <f>--INDEX(Segmentation!$J$2:$J$251,MATCH(Utilities!$A198,Segmentation!$A$2:$A$251,0))</f>
        <v>1</v>
      </c>
      <c r="T198" s="41">
        <f t="array" ref="T198">MAX(IF($D$1:$N$1=COLUMN()-COLUMN($P:$P),$D198:$N198))-MIN(IF($D$1:$N$1=COLUMN()-COLUMN($P:$P),$D198:$N198))</f>
        <v>0</v>
      </c>
      <c r="U198" s="41">
        <f t="array" ref="U198">MAX(IF($D$1:$N$1=COLUMN()-COLUMN($P:$P),$D198:$N198))-MIN(IF($D$1:$N$1=COLUMN()-COLUMN($P:$P),$D198:$N198))</f>
        <v>0</v>
      </c>
      <c r="V198" s="41">
        <f t="array" ref="V198">MAX(IF($D$1:$N$1=COLUMN()-COLUMN($P:$P),$D198:$N198))-MIN(IF($D$1:$N$1=COLUMN()-COLUMN($P:$P),$D198:$N198))</f>
        <v>0</v>
      </c>
      <c r="X198" s="41">
        <f t="shared" si="6"/>
        <v>0</v>
      </c>
      <c r="Z198" s="41" t="e">
        <f t="shared" si="7"/>
        <v>#DIV/0!</v>
      </c>
      <c r="AB198" s="41">
        <v>0.98375382337945516</v>
      </c>
      <c r="AC198" s="41">
        <v>0.98375382337945516</v>
      </c>
      <c r="AD198" s="41">
        <v>0.98375382337945516</v>
      </c>
      <c r="AE198" s="41">
        <v>0.98375382337945516</v>
      </c>
      <c r="AF198" s="41">
        <v>0.98375382337945516</v>
      </c>
      <c r="AG198" s="41">
        <v>-0.92315307771890398</v>
      </c>
    </row>
    <row r="199" spans="1:33" ht="15" customHeight="1" x14ac:dyDescent="0.25">
      <c r="A199" s="46">
        <v>197</v>
      </c>
      <c r="B199" s="43">
        <v>0.76039028930767305</v>
      </c>
      <c r="C199" s="44">
        <v>12</v>
      </c>
      <c r="D199" s="45">
        <v>1.0998392634232701</v>
      </c>
      <c r="E199" s="45">
        <v>2.0534679588259199</v>
      </c>
      <c r="F199" s="45">
        <v>-2.1128086314594001</v>
      </c>
      <c r="G199" s="45">
        <v>-1.0404985907897699</v>
      </c>
      <c r="H199" s="45">
        <v>-2.24204193540958</v>
      </c>
      <c r="I199" s="45">
        <v>0.45404565869428998</v>
      </c>
      <c r="J199" s="45">
        <v>1.7879962767152799</v>
      </c>
      <c r="K199" s="45">
        <v>1.4421420682166399</v>
      </c>
      <c r="L199" s="45">
        <v>0.20706392102672799</v>
      </c>
      <c r="M199" s="45">
        <v>-1.0163849870495401</v>
      </c>
      <c r="N199" s="45">
        <v>-0.63282100219383197</v>
      </c>
      <c r="O199" s="45">
        <v>-0.80197741753972296</v>
      </c>
      <c r="P199" s="41">
        <f>--INDEX(Segmentation!$J$2:$J$251,MATCH(Utilities!$A199,Segmentation!$A$2:$A$251,0))</f>
        <v>1</v>
      </c>
      <c r="T199" s="41">
        <f t="array" ref="T199">MAX(IF($D$1:$N$1=COLUMN()-COLUMN($P:$P),$D199:$N199))-MIN(IF($D$1:$N$1=COLUMN()-COLUMN($P:$P),$D199:$N199))</f>
        <v>0</v>
      </c>
      <c r="U199" s="41">
        <f t="array" ref="U199">MAX(IF($D$1:$N$1=COLUMN()-COLUMN($P:$P),$D199:$N199))-MIN(IF($D$1:$N$1=COLUMN()-COLUMN($P:$P),$D199:$N199))</f>
        <v>0</v>
      </c>
      <c r="V199" s="41">
        <f t="array" ref="V199">MAX(IF($D$1:$N$1=COLUMN()-COLUMN($P:$P),$D199:$N199))-MIN(IF($D$1:$N$1=COLUMN()-COLUMN($P:$P),$D199:$N199))</f>
        <v>0</v>
      </c>
      <c r="X199" s="41">
        <f t="shared" si="6"/>
        <v>0</v>
      </c>
      <c r="Z199" s="41" t="e">
        <f t="shared" si="7"/>
        <v>#DIV/0!</v>
      </c>
      <c r="AB199" s="41">
        <v>0.29993939623033006</v>
      </c>
      <c r="AC199" s="41">
        <v>0.29993939623033006</v>
      </c>
      <c r="AD199" s="41">
        <v>0.29993939623033006</v>
      </c>
      <c r="AE199" s="41">
        <v>0.29993939623033006</v>
      </c>
      <c r="AF199" s="41">
        <v>0.29993939623033006</v>
      </c>
      <c r="AG199" s="41">
        <v>-0.80197741753972296</v>
      </c>
    </row>
    <row r="200" spans="1:33" ht="15" customHeight="1" x14ac:dyDescent="0.25">
      <c r="A200" s="46">
        <v>198</v>
      </c>
      <c r="B200" s="43">
        <v>0.51313567758335299</v>
      </c>
      <c r="C200" s="44">
        <v>12</v>
      </c>
      <c r="D200" s="45">
        <v>-0.91032784438084302</v>
      </c>
      <c r="E200" s="45">
        <v>0.48271911261212203</v>
      </c>
      <c r="F200" s="45">
        <v>-0.64368674519804503</v>
      </c>
      <c r="G200" s="45">
        <v>1.07129547696676</v>
      </c>
      <c r="H200" s="45">
        <v>-2.0608134596763401</v>
      </c>
      <c r="I200" s="45">
        <v>0.41892042309768501</v>
      </c>
      <c r="J200" s="45">
        <v>1.6418930365786699</v>
      </c>
      <c r="K200" s="45">
        <v>1.50704344058991</v>
      </c>
      <c r="L200" s="45">
        <v>0.25112084688307001</v>
      </c>
      <c r="M200" s="45">
        <v>-0.48776213951479802</v>
      </c>
      <c r="N200" s="45">
        <v>-1.27040214795819</v>
      </c>
      <c r="O200" s="45">
        <v>-1.22507042813087</v>
      </c>
      <c r="P200" s="41">
        <f>--INDEX(Segmentation!$J$2:$J$251,MATCH(Utilities!$A200,Segmentation!$A$2:$A$251,0))</f>
        <v>1</v>
      </c>
      <c r="T200" s="41">
        <f t="array" ref="T200">MAX(IF($D$1:$N$1=COLUMN()-COLUMN($P:$P),$D200:$N200))-MIN(IF($D$1:$N$1=COLUMN()-COLUMN($P:$P),$D200:$N200))</f>
        <v>0</v>
      </c>
      <c r="U200" s="41">
        <f t="array" ref="U200">MAX(IF($D$1:$N$1=COLUMN()-COLUMN($P:$P),$D200:$N200))-MIN(IF($D$1:$N$1=COLUMN()-COLUMN($P:$P),$D200:$N200))</f>
        <v>0</v>
      </c>
      <c r="V200" s="41">
        <f t="array" ref="V200">MAX(IF($D$1:$N$1=COLUMN()-COLUMN($P:$P),$D200:$N200))-MIN(IF($D$1:$N$1=COLUMN()-COLUMN($P:$P),$D200:$N200))</f>
        <v>0</v>
      </c>
      <c r="X200" s="41">
        <f t="shared" si="6"/>
        <v>0</v>
      </c>
      <c r="Z200" s="41" t="e">
        <f t="shared" si="7"/>
        <v>#DIV/0!</v>
      </c>
      <c r="AB200" s="41">
        <v>-1.4640978634672732</v>
      </c>
      <c r="AC200" s="41">
        <v>-1.4640978634672732</v>
      </c>
      <c r="AD200" s="41">
        <v>-1.4640978634672732</v>
      </c>
      <c r="AE200" s="41">
        <v>-1.4640978634672732</v>
      </c>
      <c r="AF200" s="41">
        <v>-1.4640978634672732</v>
      </c>
      <c r="AG200" s="41">
        <v>-1.22507042813087</v>
      </c>
    </row>
    <row r="201" spans="1:33" ht="15" customHeight="1" x14ac:dyDescent="0.25">
      <c r="A201" s="46">
        <v>199</v>
      </c>
      <c r="B201" s="43">
        <v>0.491950446234587</v>
      </c>
      <c r="C201" s="44">
        <v>12</v>
      </c>
      <c r="D201" s="45">
        <v>0.30723502709604</v>
      </c>
      <c r="E201" s="45">
        <v>-1.28413349729249</v>
      </c>
      <c r="F201" s="45">
        <v>0.81714255999784702</v>
      </c>
      <c r="G201" s="45">
        <v>0.159755910198593</v>
      </c>
      <c r="H201" s="45">
        <v>-1.30119863178327</v>
      </c>
      <c r="I201" s="45">
        <v>0.70184744838303004</v>
      </c>
      <c r="J201" s="45">
        <v>0.59935118340025495</v>
      </c>
      <c r="K201" s="45">
        <v>1.51032964818993</v>
      </c>
      <c r="L201" s="45">
        <v>-1.9208585936505901E-2</v>
      </c>
      <c r="M201" s="45">
        <v>-1.1313289754882501</v>
      </c>
      <c r="N201" s="45">
        <v>-0.35979208676514302</v>
      </c>
      <c r="O201" s="45">
        <v>-1.4609067895505701</v>
      </c>
      <c r="P201" s="41">
        <f>--INDEX(Segmentation!$J$2:$J$251,MATCH(Utilities!$A201,Segmentation!$A$2:$A$251,0))</f>
        <v>1</v>
      </c>
      <c r="T201" s="41">
        <f t="array" ref="T201">MAX(IF($D$1:$N$1=COLUMN()-COLUMN($P:$P),$D201:$N201))-MIN(IF($D$1:$N$1=COLUMN()-COLUMN($P:$P),$D201:$N201))</f>
        <v>0</v>
      </c>
      <c r="U201" s="41">
        <f t="array" ref="U201">MAX(IF($D$1:$N$1=COLUMN()-COLUMN($P:$P),$D201:$N201))-MIN(IF($D$1:$N$1=COLUMN()-COLUMN($P:$P),$D201:$N201))</f>
        <v>0</v>
      </c>
      <c r="V201" s="41">
        <f t="array" ref="V201">MAX(IF($D$1:$N$1=COLUMN()-COLUMN($P:$P),$D201:$N201))-MIN(IF($D$1:$N$1=COLUMN()-COLUMN($P:$P),$D201:$N201))</f>
        <v>0</v>
      </c>
      <c r="X201" s="41">
        <f t="shared" si="6"/>
        <v>0</v>
      </c>
      <c r="Z201" s="41" t="e">
        <f t="shared" si="7"/>
        <v>#DIV/0!</v>
      </c>
      <c r="AB201" s="41">
        <v>0.51636604350269999</v>
      </c>
      <c r="AC201" s="41">
        <v>0.51636604350269999</v>
      </c>
      <c r="AD201" s="41">
        <v>0.51636604350269999</v>
      </c>
      <c r="AE201" s="41">
        <v>0.51636604350269999</v>
      </c>
      <c r="AF201" s="41">
        <v>0.51636604350269999</v>
      </c>
      <c r="AG201" s="41">
        <v>-1.4609067895505701</v>
      </c>
    </row>
    <row r="202" spans="1:33" ht="15" customHeight="1" x14ac:dyDescent="0.25">
      <c r="A202" s="46">
        <v>200</v>
      </c>
      <c r="B202" s="43">
        <v>0.34962155117080002</v>
      </c>
      <c r="C202" s="44">
        <v>12</v>
      </c>
      <c r="D202" s="45">
        <v>1.16599757713519</v>
      </c>
      <c r="E202" s="45">
        <v>1.15945743708263</v>
      </c>
      <c r="F202" s="45">
        <v>-1.2355564493631701</v>
      </c>
      <c r="G202" s="45">
        <v>-1.08989856485464</v>
      </c>
      <c r="H202" s="45">
        <v>-1.26581041615076</v>
      </c>
      <c r="I202" s="45">
        <v>0.51662922393514199</v>
      </c>
      <c r="J202" s="45">
        <v>0.74918119221563095</v>
      </c>
      <c r="K202" s="45">
        <v>1.2380696921913299</v>
      </c>
      <c r="L202" s="45">
        <v>-0.61409470993153803</v>
      </c>
      <c r="M202" s="45">
        <v>7.4738846347984805E-2</v>
      </c>
      <c r="N202" s="45">
        <v>-0.69871382860777098</v>
      </c>
      <c r="O202" s="45">
        <v>-1.2512069079382999</v>
      </c>
      <c r="P202" s="41">
        <f>--INDEX(Segmentation!$J$2:$J$251,MATCH(Utilities!$A202,Segmentation!$A$2:$A$251,0))</f>
        <v>1</v>
      </c>
      <c r="T202" s="41">
        <f t="array" ref="T202">MAX(IF($D$1:$N$1=COLUMN()-COLUMN($P:$P),$D202:$N202))-MIN(IF($D$1:$N$1=COLUMN()-COLUMN($P:$P),$D202:$N202))</f>
        <v>0</v>
      </c>
      <c r="U202" s="41">
        <f t="array" ref="U202">MAX(IF($D$1:$N$1=COLUMN()-COLUMN($P:$P),$D202:$N202))-MIN(IF($D$1:$N$1=COLUMN()-COLUMN($P:$P),$D202:$N202))</f>
        <v>0</v>
      </c>
      <c r="V202" s="41">
        <f t="array" ref="V202">MAX(IF($D$1:$N$1=COLUMN()-COLUMN($P:$P),$D202:$N202))-MIN(IF($D$1:$N$1=COLUMN()-COLUMN($P:$P),$D202:$N202))</f>
        <v>0</v>
      </c>
      <c r="X202" s="41">
        <f t="shared" si="6"/>
        <v>0</v>
      </c>
      <c r="Z202" s="41" t="e">
        <f t="shared" si="7"/>
        <v>#DIV/0!</v>
      </c>
      <c r="AB202" s="41">
        <v>1.13825685317576</v>
      </c>
      <c r="AC202" s="41">
        <v>1.13825685317576</v>
      </c>
      <c r="AD202" s="41">
        <v>1.13825685317576</v>
      </c>
      <c r="AE202" s="41">
        <v>1.13825685317576</v>
      </c>
      <c r="AF202" s="41">
        <v>1.13825685317576</v>
      </c>
      <c r="AG202" s="41">
        <v>-1.2512069079382999</v>
      </c>
    </row>
    <row r="203" spans="1:33" ht="15" customHeight="1" x14ac:dyDescent="0.25">
      <c r="A203" s="46">
        <v>201</v>
      </c>
      <c r="B203" s="43">
        <v>0.71510546632459504</v>
      </c>
      <c r="C203" s="44">
        <v>12</v>
      </c>
      <c r="D203" s="45">
        <v>0.41937088317450699</v>
      </c>
      <c r="E203" s="45">
        <v>1.3370867375372</v>
      </c>
      <c r="F203" s="45">
        <v>-0.36250002847240398</v>
      </c>
      <c r="G203" s="45">
        <v>-1.3939575922393099</v>
      </c>
      <c r="H203" s="45">
        <v>-1.98490945482496</v>
      </c>
      <c r="I203" s="45">
        <v>0.57815861061729101</v>
      </c>
      <c r="J203" s="45">
        <v>1.40675084420765</v>
      </c>
      <c r="K203" s="45">
        <v>2.4069249080507298</v>
      </c>
      <c r="L203" s="45">
        <v>0.58571696514981297</v>
      </c>
      <c r="M203" s="45">
        <v>-0.88039670051583596</v>
      </c>
      <c r="N203" s="45">
        <v>-2.1122451726846898</v>
      </c>
      <c r="O203" s="45">
        <v>-0.87994783507807295</v>
      </c>
      <c r="P203" s="41">
        <f>--INDEX(Segmentation!$J$2:$J$251,MATCH(Utilities!$A203,Segmentation!$A$2:$A$251,0))</f>
        <v>1</v>
      </c>
      <c r="T203" s="41">
        <f t="array" ref="T203">MAX(IF($D$1:$N$1=COLUMN()-COLUMN($P:$P),$D203:$N203))-MIN(IF($D$1:$N$1=COLUMN()-COLUMN($P:$P),$D203:$N203))</f>
        <v>0</v>
      </c>
      <c r="U203" s="41">
        <f t="array" ref="U203">MAX(IF($D$1:$N$1=COLUMN()-COLUMN($P:$P),$D203:$N203))-MIN(IF($D$1:$N$1=COLUMN()-COLUMN($P:$P),$D203:$N203))</f>
        <v>0</v>
      </c>
      <c r="V203" s="41">
        <f t="array" ref="V203">MAX(IF($D$1:$N$1=COLUMN()-COLUMN($P:$P),$D203:$N203))-MIN(IF($D$1:$N$1=COLUMN()-COLUMN($P:$P),$D203:$N203))</f>
        <v>0</v>
      </c>
      <c r="X203" s="41">
        <f t="shared" si="6"/>
        <v>0</v>
      </c>
      <c r="Z203" s="41" t="e">
        <f t="shared" si="7"/>
        <v>#DIV/0!</v>
      </c>
      <c r="AB203" s="41">
        <v>0.84138633640027694</v>
      </c>
      <c r="AC203" s="41">
        <v>0.84138633640027694</v>
      </c>
      <c r="AD203" s="41">
        <v>0.84138633640027694</v>
      </c>
      <c r="AE203" s="41">
        <v>0.84138633640027694</v>
      </c>
      <c r="AF203" s="41">
        <v>0.84138633640027694</v>
      </c>
      <c r="AG203" s="41">
        <v>-0.87994783507807295</v>
      </c>
    </row>
    <row r="204" spans="1:33" ht="15" customHeight="1" x14ac:dyDescent="0.25">
      <c r="A204" s="46">
        <v>202</v>
      </c>
      <c r="B204" s="43">
        <v>0.58097185519068395</v>
      </c>
      <c r="C204" s="44">
        <v>12</v>
      </c>
      <c r="D204" s="45">
        <v>0.437441859273488</v>
      </c>
      <c r="E204" s="45">
        <v>0.33344953590049797</v>
      </c>
      <c r="F204" s="45">
        <v>-0.36227059503672199</v>
      </c>
      <c r="G204" s="45">
        <v>-0.40862080013726398</v>
      </c>
      <c r="H204" s="45">
        <v>-1.63329497064715</v>
      </c>
      <c r="I204" s="45">
        <v>0.34436080427092802</v>
      </c>
      <c r="J204" s="45">
        <v>1.2889341663762199</v>
      </c>
      <c r="K204" s="45">
        <v>2.6154649475229199</v>
      </c>
      <c r="L204" s="45">
        <v>0.27203970830554403</v>
      </c>
      <c r="M204" s="45">
        <v>-0.80651804006518601</v>
      </c>
      <c r="N204" s="45">
        <v>-2.0809866157632699</v>
      </c>
      <c r="O204" s="45">
        <v>-1.1900826704362499</v>
      </c>
      <c r="P204" s="41">
        <f>--INDEX(Segmentation!$J$2:$J$251,MATCH(Utilities!$A204,Segmentation!$A$2:$A$251,0))</f>
        <v>1</v>
      </c>
      <c r="T204" s="41">
        <f t="array" ref="T204">MAX(IF($D$1:$N$1=COLUMN()-COLUMN($P:$P),$D204:$N204))-MIN(IF($D$1:$N$1=COLUMN()-COLUMN($P:$P),$D204:$N204))</f>
        <v>0</v>
      </c>
      <c r="U204" s="41">
        <f t="array" ref="U204">MAX(IF($D$1:$N$1=COLUMN()-COLUMN($P:$P),$D204:$N204))-MIN(IF($D$1:$N$1=COLUMN()-COLUMN($P:$P),$D204:$N204))</f>
        <v>0</v>
      </c>
      <c r="V204" s="41">
        <f t="array" ref="V204">MAX(IF($D$1:$N$1=COLUMN()-COLUMN($P:$P),$D204:$N204))-MIN(IF($D$1:$N$1=COLUMN()-COLUMN($P:$P),$D204:$N204))</f>
        <v>0</v>
      </c>
      <c r="X204" s="41">
        <f t="shared" si="6"/>
        <v>0</v>
      </c>
      <c r="Z204" s="41" t="e">
        <f t="shared" si="7"/>
        <v>#DIV/0!</v>
      </c>
      <c r="AB204" s="41">
        <v>1.419611836149258</v>
      </c>
      <c r="AC204" s="41">
        <v>1.419611836149258</v>
      </c>
      <c r="AD204" s="41">
        <v>1.419611836149258</v>
      </c>
      <c r="AE204" s="41">
        <v>1.419611836149258</v>
      </c>
      <c r="AF204" s="41">
        <v>1.419611836149258</v>
      </c>
      <c r="AG204" s="41">
        <v>-1.1900826704362499</v>
      </c>
    </row>
    <row r="205" spans="1:33" ht="15" customHeight="1" x14ac:dyDescent="0.25">
      <c r="A205" s="46">
        <v>203</v>
      </c>
      <c r="B205" s="43">
        <v>0.53832937784834001</v>
      </c>
      <c r="C205" s="44">
        <v>12</v>
      </c>
      <c r="D205" s="45">
        <v>1.6831293236232101</v>
      </c>
      <c r="E205" s="45">
        <v>-1.1088963607679101</v>
      </c>
      <c r="F205" s="45">
        <v>-0.109186584833943</v>
      </c>
      <c r="G205" s="45">
        <v>-0.465046378021364</v>
      </c>
      <c r="H205" s="45">
        <v>-1.8101251594170999</v>
      </c>
      <c r="I205" s="45">
        <v>0.62165566952190499</v>
      </c>
      <c r="J205" s="45">
        <v>1.18846948989521</v>
      </c>
      <c r="K205" s="45">
        <v>1.7072550742019199</v>
      </c>
      <c r="L205" s="45">
        <v>9.6155828259007606E-2</v>
      </c>
      <c r="M205" s="45">
        <v>-0.446306972173449</v>
      </c>
      <c r="N205" s="45">
        <v>-1.3571039302874699</v>
      </c>
      <c r="O205" s="45">
        <v>-1.3199343028372199</v>
      </c>
      <c r="P205" s="41">
        <f>--INDEX(Segmentation!$J$2:$J$251,MATCH(Utilities!$A205,Segmentation!$A$2:$A$251,0))</f>
        <v>1</v>
      </c>
      <c r="T205" s="41">
        <f t="array" ref="T205">MAX(IF($D$1:$N$1=COLUMN()-COLUMN($P:$P),$D205:$N205))-MIN(IF($D$1:$N$1=COLUMN()-COLUMN($P:$P),$D205:$N205))</f>
        <v>0</v>
      </c>
      <c r="U205" s="41">
        <f t="array" ref="U205">MAX(IF($D$1:$N$1=COLUMN()-COLUMN($P:$P),$D205:$N205))-MIN(IF($D$1:$N$1=COLUMN()-COLUMN($P:$P),$D205:$N205))</f>
        <v>0</v>
      </c>
      <c r="V205" s="41">
        <f t="array" ref="V205">MAX(IF($D$1:$N$1=COLUMN()-COLUMN($P:$P),$D205:$N205))-MIN(IF($D$1:$N$1=COLUMN()-COLUMN($P:$P),$D205:$N205))</f>
        <v>0</v>
      </c>
      <c r="X205" s="41">
        <f t="shared" si="6"/>
        <v>0</v>
      </c>
      <c r="Z205" s="41" t="e">
        <f t="shared" si="7"/>
        <v>#DIV/0!</v>
      </c>
      <c r="AB205" s="41">
        <v>1.5802592384080301</v>
      </c>
      <c r="AC205" s="41">
        <v>1.5802592384080301</v>
      </c>
      <c r="AD205" s="41">
        <v>1.5802592384080301</v>
      </c>
      <c r="AE205" s="41">
        <v>1.5802592384080301</v>
      </c>
      <c r="AF205" s="41">
        <v>1.5802592384080301</v>
      </c>
      <c r="AG205" s="41">
        <v>-1.3199343028372199</v>
      </c>
    </row>
    <row r="206" spans="1:33" ht="15" customHeight="1" x14ac:dyDescent="0.25">
      <c r="A206" s="46">
        <v>204</v>
      </c>
      <c r="B206" s="43">
        <v>0.43068685938005902</v>
      </c>
      <c r="C206" s="44">
        <v>12</v>
      </c>
      <c r="D206" s="45">
        <v>-0.89694394099760999</v>
      </c>
      <c r="E206" s="45">
        <v>0.60097215007573601</v>
      </c>
      <c r="F206" s="45">
        <v>0.47718999951491498</v>
      </c>
      <c r="G206" s="45">
        <v>-0.181218208593042</v>
      </c>
      <c r="H206" s="45">
        <v>-1.5093377496989699</v>
      </c>
      <c r="I206" s="45">
        <v>0.69762234959182901</v>
      </c>
      <c r="J206" s="45">
        <v>0.81171540010714804</v>
      </c>
      <c r="K206" s="45">
        <v>1.7838608484051699</v>
      </c>
      <c r="L206" s="45">
        <v>5.6587022749193798E-2</v>
      </c>
      <c r="M206" s="45">
        <v>-2.85927745089559E-2</v>
      </c>
      <c r="N206" s="45">
        <v>-1.8118550966454099</v>
      </c>
      <c r="O206" s="45">
        <v>-1.2215144848425501</v>
      </c>
      <c r="P206" s="41">
        <f>--INDEX(Segmentation!$J$2:$J$251,MATCH(Utilities!$A206,Segmentation!$A$2:$A$251,0))</f>
        <v>1</v>
      </c>
      <c r="T206" s="41">
        <f t="array" ref="T206">MAX(IF($D$1:$N$1=COLUMN()-COLUMN($P:$P),$D206:$N206))-MIN(IF($D$1:$N$1=COLUMN()-COLUMN($P:$P),$D206:$N206))</f>
        <v>0</v>
      </c>
      <c r="U206" s="41">
        <f t="array" ref="U206">MAX(IF($D$1:$N$1=COLUMN()-COLUMN($P:$P),$D206:$N206))-MIN(IF($D$1:$N$1=COLUMN()-COLUMN($P:$P),$D206:$N206))</f>
        <v>0</v>
      </c>
      <c r="V206" s="41">
        <f t="array" ref="V206">MAX(IF($D$1:$N$1=COLUMN()-COLUMN($P:$P),$D206:$N206))-MIN(IF($D$1:$N$1=COLUMN()-COLUMN($P:$P),$D206:$N206))</f>
        <v>0</v>
      </c>
      <c r="X206" s="41">
        <f t="shared" si="6"/>
        <v>0</v>
      </c>
      <c r="Z206" s="41" t="e">
        <f t="shared" si="7"/>
        <v>#DIV/0!</v>
      </c>
      <c r="AB206" s="41">
        <v>-0.62242084229140993</v>
      </c>
      <c r="AC206" s="41">
        <v>-0.62242084229140993</v>
      </c>
      <c r="AD206" s="41">
        <v>-0.62242084229140993</v>
      </c>
      <c r="AE206" s="41">
        <v>-0.62242084229140993</v>
      </c>
      <c r="AF206" s="41">
        <v>-0.62242084229140993</v>
      </c>
      <c r="AG206" s="41">
        <v>-1.2215144848425501</v>
      </c>
    </row>
    <row r="207" spans="1:33" ht="15" customHeight="1" x14ac:dyDescent="0.25">
      <c r="A207" s="46">
        <v>205</v>
      </c>
      <c r="B207" s="43">
        <v>0.49517511932282898</v>
      </c>
      <c r="C207" s="44">
        <v>12</v>
      </c>
      <c r="D207" s="45">
        <v>0.98996126844542798</v>
      </c>
      <c r="E207" s="45">
        <v>0.778765656885409</v>
      </c>
      <c r="F207" s="45">
        <v>-0.158800518402818</v>
      </c>
      <c r="G207" s="45">
        <v>-1.6099264069280199</v>
      </c>
      <c r="H207" s="45">
        <v>-1.9659261304125299</v>
      </c>
      <c r="I207" s="45">
        <v>0.58127471650051898</v>
      </c>
      <c r="J207" s="45">
        <v>1.3846514139120001</v>
      </c>
      <c r="K207" s="45">
        <v>1.34437046169313</v>
      </c>
      <c r="L207" s="45">
        <v>8.3925286569388705E-2</v>
      </c>
      <c r="M207" s="45">
        <v>-0.59886619732845803</v>
      </c>
      <c r="N207" s="45">
        <v>-0.829429550934075</v>
      </c>
      <c r="O207" s="45">
        <v>-1.06711037072812</v>
      </c>
      <c r="P207" s="41">
        <f>--INDEX(Segmentation!$J$2:$J$251,MATCH(Utilities!$A207,Segmentation!$A$2:$A$251,0))</f>
        <v>1</v>
      </c>
      <c r="T207" s="41">
        <f t="array" ref="T207">MAX(IF($D$1:$N$1=COLUMN()-COLUMN($P:$P),$D207:$N207))-MIN(IF($D$1:$N$1=COLUMN()-COLUMN($P:$P),$D207:$N207))</f>
        <v>0</v>
      </c>
      <c r="U207" s="41">
        <f t="array" ref="U207">MAX(IF($D$1:$N$1=COLUMN()-COLUMN($P:$P),$D207:$N207))-MIN(IF($D$1:$N$1=COLUMN()-COLUMN($P:$P),$D207:$N207))</f>
        <v>0</v>
      </c>
      <c r="V207" s="41">
        <f t="array" ref="V207">MAX(IF($D$1:$N$1=COLUMN()-COLUMN($P:$P),$D207:$N207))-MIN(IF($D$1:$N$1=COLUMN()-COLUMN($P:$P),$D207:$N207))</f>
        <v>0</v>
      </c>
      <c r="X207" s="41">
        <f t="shared" si="6"/>
        <v>0</v>
      </c>
      <c r="Z207" s="41" t="e">
        <f t="shared" si="7"/>
        <v>#DIV/0!</v>
      </c>
      <c r="AB207" s="41">
        <v>0.36840559972602804</v>
      </c>
      <c r="AC207" s="41">
        <v>0.36840559972602804</v>
      </c>
      <c r="AD207" s="41">
        <v>0.36840559972602804</v>
      </c>
      <c r="AE207" s="41">
        <v>0.36840559972602804</v>
      </c>
      <c r="AF207" s="41">
        <v>0.36840559972602804</v>
      </c>
      <c r="AG207" s="41">
        <v>-1.06711037072812</v>
      </c>
    </row>
    <row r="208" spans="1:33" ht="15" customHeight="1" x14ac:dyDescent="0.25">
      <c r="A208" s="46">
        <v>206</v>
      </c>
      <c r="B208" s="43">
        <v>0.46579419350100798</v>
      </c>
      <c r="C208" s="44">
        <v>12</v>
      </c>
      <c r="D208" s="45">
        <v>-0.74733278529955605</v>
      </c>
      <c r="E208" s="45">
        <v>1.8228817734264</v>
      </c>
      <c r="F208" s="45">
        <v>-1.08741465527572</v>
      </c>
      <c r="G208" s="45">
        <v>1.18656671488734E-2</v>
      </c>
      <c r="H208" s="45">
        <v>-1.67714025887024</v>
      </c>
      <c r="I208" s="45">
        <v>0.397238842422733</v>
      </c>
      <c r="J208" s="45">
        <v>1.2799014164475</v>
      </c>
      <c r="K208" s="45">
        <v>2.35109721701384</v>
      </c>
      <c r="L208" s="45">
        <v>-3.6405638925437099E-2</v>
      </c>
      <c r="M208" s="45">
        <v>-0.597994176171603</v>
      </c>
      <c r="N208" s="45">
        <v>-1.7166974019168</v>
      </c>
      <c r="O208" s="45">
        <v>-0.37011855948786199</v>
      </c>
      <c r="P208" s="41">
        <f>--INDEX(Segmentation!$J$2:$J$251,MATCH(Utilities!$A208,Segmentation!$A$2:$A$251,0))</f>
        <v>1</v>
      </c>
      <c r="T208" s="41">
        <f t="array" ref="T208">MAX(IF($D$1:$N$1=COLUMN()-COLUMN($P:$P),$D208:$N208))-MIN(IF($D$1:$N$1=COLUMN()-COLUMN($P:$P),$D208:$N208))</f>
        <v>0</v>
      </c>
      <c r="U208" s="41">
        <f t="array" ref="U208">MAX(IF($D$1:$N$1=COLUMN()-COLUMN($P:$P),$D208:$N208))-MIN(IF($D$1:$N$1=COLUMN()-COLUMN($P:$P),$D208:$N208))</f>
        <v>0</v>
      </c>
      <c r="V208" s="41">
        <f t="array" ref="V208">MAX(IF($D$1:$N$1=COLUMN()-COLUMN($P:$P),$D208:$N208))-MIN(IF($D$1:$N$1=COLUMN()-COLUMN($P:$P),$D208:$N208))</f>
        <v>0</v>
      </c>
      <c r="X208" s="41">
        <f t="shared" si="6"/>
        <v>0</v>
      </c>
      <c r="Z208" s="41" t="e">
        <f t="shared" si="7"/>
        <v>#DIV/0!</v>
      </c>
      <c r="AB208" s="41">
        <v>-7.3375827155956141E-2</v>
      </c>
      <c r="AC208" s="41">
        <v>-7.3375827155956141E-2</v>
      </c>
      <c r="AD208" s="41">
        <v>-7.3375827155956141E-2</v>
      </c>
      <c r="AE208" s="41">
        <v>-7.3375827155956141E-2</v>
      </c>
      <c r="AF208" s="41">
        <v>-7.3375827155956141E-2</v>
      </c>
      <c r="AG208" s="41">
        <v>-0.37011855948786199</v>
      </c>
    </row>
    <row r="209" spans="1:33" ht="15" customHeight="1" x14ac:dyDescent="0.25">
      <c r="A209" s="46">
        <v>207</v>
      </c>
      <c r="B209" s="43">
        <v>0.57047082452323505</v>
      </c>
      <c r="C209" s="44">
        <v>12</v>
      </c>
      <c r="D209" s="45">
        <v>1.2074931129354101</v>
      </c>
      <c r="E209" s="45">
        <v>3.0354099867767301</v>
      </c>
      <c r="F209" s="45">
        <v>-2.47118928627809</v>
      </c>
      <c r="G209" s="45">
        <v>-1.77171381343403</v>
      </c>
      <c r="H209" s="45">
        <v>-2.1044655368874001</v>
      </c>
      <c r="I209" s="45">
        <v>0.53971355100944995</v>
      </c>
      <c r="J209" s="45">
        <v>1.5647519858779699</v>
      </c>
      <c r="K209" s="45">
        <v>0.76750069429060197</v>
      </c>
      <c r="L209" s="45">
        <v>-9.4729700713336099E-2</v>
      </c>
      <c r="M209" s="45">
        <v>-0.40437294553109998</v>
      </c>
      <c r="N209" s="45">
        <v>-0.26839804804615902</v>
      </c>
      <c r="O209" s="45">
        <v>-0.342258551265676</v>
      </c>
      <c r="P209" s="41">
        <f>--INDEX(Segmentation!$J$2:$J$251,MATCH(Utilities!$A209,Segmentation!$A$2:$A$251,0))</f>
        <v>1</v>
      </c>
      <c r="T209" s="41">
        <f t="array" ref="T209">MAX(IF($D$1:$N$1=COLUMN()-COLUMN($P:$P),$D209:$N209))-MIN(IF($D$1:$N$1=COLUMN()-COLUMN($P:$P),$D209:$N209))</f>
        <v>0</v>
      </c>
      <c r="U209" s="41">
        <f t="array" ref="U209">MAX(IF($D$1:$N$1=COLUMN()-COLUMN($P:$P),$D209:$N209))-MIN(IF($D$1:$N$1=COLUMN()-COLUMN($P:$P),$D209:$N209))</f>
        <v>0</v>
      </c>
      <c r="V209" s="41">
        <f t="array" ref="V209">MAX(IF($D$1:$N$1=COLUMN()-COLUMN($P:$P),$D209:$N209))-MIN(IF($D$1:$N$1=COLUMN()-COLUMN($P:$P),$D209:$N209))</f>
        <v>0</v>
      </c>
      <c r="X209" s="41">
        <f t="shared" si="6"/>
        <v>0</v>
      </c>
      <c r="Z209" s="41" t="e">
        <f t="shared" si="7"/>
        <v>#DIV/0!</v>
      </c>
      <c r="AB209" s="41">
        <v>-0.12947172966138809</v>
      </c>
      <c r="AC209" s="41">
        <v>-0.12947172966138809</v>
      </c>
      <c r="AD209" s="41">
        <v>-0.12947172966138809</v>
      </c>
      <c r="AE209" s="41">
        <v>-0.12947172966138809</v>
      </c>
      <c r="AF209" s="41">
        <v>-0.12947172966138809</v>
      </c>
      <c r="AG209" s="41">
        <v>-0.342258551265676</v>
      </c>
    </row>
    <row r="210" spans="1:33" ht="15" customHeight="1" x14ac:dyDescent="0.25">
      <c r="A210" s="46">
        <v>208</v>
      </c>
      <c r="B210" s="43">
        <v>0.34427187134256398</v>
      </c>
      <c r="C210" s="44">
        <v>12</v>
      </c>
      <c r="D210" s="45">
        <v>1.2157458401557999</v>
      </c>
      <c r="E210" s="45">
        <v>9.5364723639945095E-2</v>
      </c>
      <c r="F210" s="45">
        <v>-0.79445723105412303</v>
      </c>
      <c r="G210" s="45">
        <v>-0.51665333274162994</v>
      </c>
      <c r="H210" s="45">
        <v>-1.83225188612177</v>
      </c>
      <c r="I210" s="45">
        <v>0.79160234832967202</v>
      </c>
      <c r="J210" s="45">
        <v>1.0406495377921099</v>
      </c>
      <c r="K210" s="45">
        <v>1.5076955284704701</v>
      </c>
      <c r="L210" s="45">
        <v>6.5415028685160401E-2</v>
      </c>
      <c r="M210" s="45">
        <v>-0.51915859488810201</v>
      </c>
      <c r="N210" s="45">
        <v>-1.05395196226753</v>
      </c>
      <c r="O210" s="45">
        <v>-0.93196228461914499</v>
      </c>
      <c r="P210" s="41">
        <f>--INDEX(Segmentation!$J$2:$J$251,MATCH(Utilities!$A210,Segmentation!$A$2:$A$251,0))</f>
        <v>1</v>
      </c>
      <c r="T210" s="41">
        <f t="array" ref="T210">MAX(IF($D$1:$N$1=COLUMN()-COLUMN($P:$P),$D210:$N210))-MIN(IF($D$1:$N$1=COLUMN()-COLUMN($P:$P),$D210:$N210))</f>
        <v>0</v>
      </c>
      <c r="U210" s="41">
        <f t="array" ref="U210">MAX(IF($D$1:$N$1=COLUMN()-COLUMN($P:$P),$D210:$N210))-MIN(IF($D$1:$N$1=COLUMN()-COLUMN($P:$P),$D210:$N210))</f>
        <v>0</v>
      </c>
      <c r="V210" s="41">
        <f t="array" ref="V210">MAX(IF($D$1:$N$1=COLUMN()-COLUMN($P:$P),$D210:$N210))-MIN(IF($D$1:$N$1=COLUMN()-COLUMN($P:$P),$D210:$N210))</f>
        <v>0</v>
      </c>
      <c r="X210" s="41">
        <f t="shared" si="6"/>
        <v>0</v>
      </c>
      <c r="Z210" s="41" t="e">
        <f t="shared" si="7"/>
        <v>#DIV/0!</v>
      </c>
      <c r="AB210" s="41">
        <v>0.89118948250449992</v>
      </c>
      <c r="AC210" s="41">
        <v>0.89118948250449992</v>
      </c>
      <c r="AD210" s="41">
        <v>0.89118948250449992</v>
      </c>
      <c r="AE210" s="41">
        <v>0.89118948250449992</v>
      </c>
      <c r="AF210" s="41">
        <v>0.89118948250449992</v>
      </c>
      <c r="AG210" s="41">
        <v>-0.93196228461914499</v>
      </c>
    </row>
    <row r="211" spans="1:33" ht="15" customHeight="1" x14ac:dyDescent="0.25">
      <c r="A211" s="46">
        <v>209</v>
      </c>
      <c r="B211" s="43">
        <v>0.652057146966455</v>
      </c>
      <c r="C211" s="44">
        <v>12</v>
      </c>
      <c r="D211" s="45">
        <v>1.1424405083010001</v>
      </c>
      <c r="E211" s="45">
        <v>1.0993894876255901</v>
      </c>
      <c r="F211" s="45">
        <v>-0.65894477918757599</v>
      </c>
      <c r="G211" s="45">
        <v>-1.58288521673899</v>
      </c>
      <c r="H211" s="45">
        <v>-2.25439938957346</v>
      </c>
      <c r="I211" s="45">
        <v>0.44392469875178298</v>
      </c>
      <c r="J211" s="45">
        <v>1.81047469082168</v>
      </c>
      <c r="K211" s="45">
        <v>1.6221262533398999</v>
      </c>
      <c r="L211" s="45">
        <v>0.29444206833817699</v>
      </c>
      <c r="M211" s="45">
        <v>-0.96907543042719801</v>
      </c>
      <c r="N211" s="45">
        <v>-0.94749289125088398</v>
      </c>
      <c r="O211" s="45">
        <v>-0.82046248466751004</v>
      </c>
      <c r="P211" s="41">
        <f>--INDEX(Segmentation!$J$2:$J$251,MATCH(Utilities!$A211,Segmentation!$A$2:$A$251,0))</f>
        <v>1</v>
      </c>
      <c r="T211" s="41">
        <f t="array" ref="T211">MAX(IF($D$1:$N$1=COLUMN()-COLUMN($P:$P),$D211:$N211))-MIN(IF($D$1:$N$1=COLUMN()-COLUMN($P:$P),$D211:$N211))</f>
        <v>0</v>
      </c>
      <c r="U211" s="41">
        <f t="array" ref="U211">MAX(IF($D$1:$N$1=COLUMN()-COLUMN($P:$P),$D211:$N211))-MIN(IF($D$1:$N$1=COLUMN()-COLUMN($P:$P),$D211:$N211))</f>
        <v>0</v>
      </c>
      <c r="V211" s="41">
        <f t="array" ref="V211">MAX(IF($D$1:$N$1=COLUMN()-COLUMN($P:$P),$D211:$N211))-MIN(IF($D$1:$N$1=COLUMN()-COLUMN($P:$P),$D211:$N211))</f>
        <v>0</v>
      </c>
      <c r="X211" s="41">
        <f t="shared" si="6"/>
        <v>0</v>
      </c>
      <c r="Z211" s="41" t="e">
        <f t="shared" si="7"/>
        <v>#DIV/0!</v>
      </c>
      <c r="AB211" s="41">
        <v>0.51016737206744001</v>
      </c>
      <c r="AC211" s="41">
        <v>0.51016737206744001</v>
      </c>
      <c r="AD211" s="41">
        <v>0.51016737206744001</v>
      </c>
      <c r="AE211" s="41">
        <v>0.51016737206744001</v>
      </c>
      <c r="AF211" s="41">
        <v>0.51016737206744001</v>
      </c>
      <c r="AG211" s="41">
        <v>-0.82046248466751004</v>
      </c>
    </row>
    <row r="212" spans="1:33" ht="15" customHeight="1" x14ac:dyDescent="0.25">
      <c r="A212" s="46">
        <v>210</v>
      </c>
      <c r="B212" s="43">
        <v>0.67340760848477899</v>
      </c>
      <c r="C212" s="44">
        <v>12</v>
      </c>
      <c r="D212" s="45">
        <v>0.48796853595205802</v>
      </c>
      <c r="E212" s="45">
        <v>-0.27346013265573799</v>
      </c>
      <c r="F212" s="45">
        <v>0.32587550897251799</v>
      </c>
      <c r="G212" s="45">
        <v>-0.54038391226883298</v>
      </c>
      <c r="H212" s="45">
        <v>-2.4228503685293599</v>
      </c>
      <c r="I212" s="45">
        <v>0.84717135100603502</v>
      </c>
      <c r="J212" s="45">
        <v>1.57567901752331</v>
      </c>
      <c r="K212" s="45">
        <v>1.9748980472969999</v>
      </c>
      <c r="L212" s="45">
        <v>0.224918956546035</v>
      </c>
      <c r="M212" s="45">
        <v>-0.34859842145033698</v>
      </c>
      <c r="N212" s="45">
        <v>-1.8512185823927001</v>
      </c>
      <c r="O212" s="45">
        <v>-1.0821714361983901</v>
      </c>
      <c r="P212" s="41">
        <f>--INDEX(Segmentation!$J$2:$J$251,MATCH(Utilities!$A212,Segmentation!$A$2:$A$251,0))</f>
        <v>1</v>
      </c>
      <c r="T212" s="41">
        <f t="array" ref="T212">MAX(IF($D$1:$N$1=COLUMN()-COLUMN($P:$P),$D212:$N212))-MIN(IF($D$1:$N$1=COLUMN()-COLUMN($P:$P),$D212:$N212))</f>
        <v>0</v>
      </c>
      <c r="U212" s="41">
        <f t="array" ref="U212">MAX(IF($D$1:$N$1=COLUMN()-COLUMN($P:$P),$D212:$N212))-MIN(IF($D$1:$N$1=COLUMN()-COLUMN($P:$P),$D212:$N212))</f>
        <v>0</v>
      </c>
      <c r="V212" s="41">
        <f t="array" ref="V212">MAX(IF($D$1:$N$1=COLUMN()-COLUMN($P:$P),$D212:$N212))-MIN(IF($D$1:$N$1=COLUMN()-COLUMN($P:$P),$D212:$N212))</f>
        <v>0</v>
      </c>
      <c r="X212" s="41">
        <f t="shared" si="6"/>
        <v>0</v>
      </c>
      <c r="Z212" s="41" t="e">
        <f t="shared" si="7"/>
        <v>#DIV/0!</v>
      </c>
      <c r="AB212" s="41">
        <v>4.0016214719698073E-2</v>
      </c>
      <c r="AC212" s="41">
        <v>4.0016214719698073E-2</v>
      </c>
      <c r="AD212" s="41">
        <v>4.0016214719698073E-2</v>
      </c>
      <c r="AE212" s="41">
        <v>4.0016214719698073E-2</v>
      </c>
      <c r="AF212" s="41">
        <v>4.0016214719698073E-2</v>
      </c>
      <c r="AG212" s="41">
        <v>-1.0821714361983901</v>
      </c>
    </row>
    <row r="213" spans="1:33" ht="15" customHeight="1" x14ac:dyDescent="0.25">
      <c r="A213" s="46">
        <v>211</v>
      </c>
      <c r="B213" s="43">
        <v>0.43593228818847302</v>
      </c>
      <c r="C213" s="44">
        <v>12</v>
      </c>
      <c r="D213" s="45">
        <v>1.4917189431083799</v>
      </c>
      <c r="E213" s="45">
        <v>5.2982413001147503E-3</v>
      </c>
      <c r="F213" s="45">
        <v>-0.45446311795481398</v>
      </c>
      <c r="G213" s="45">
        <v>-1.0425540664536801</v>
      </c>
      <c r="H213" s="45">
        <v>-1.7342806855700901</v>
      </c>
      <c r="I213" s="45">
        <v>0.79332586234741198</v>
      </c>
      <c r="J213" s="45">
        <v>0.94095482322269797</v>
      </c>
      <c r="K213" s="45">
        <v>1.81135391049891</v>
      </c>
      <c r="L213" s="45">
        <v>0.162726002984034</v>
      </c>
      <c r="M213" s="45">
        <v>-0.516697377369287</v>
      </c>
      <c r="N213" s="45">
        <v>-1.4573825361136501</v>
      </c>
      <c r="O213" s="45">
        <v>-0.89605909543834905</v>
      </c>
      <c r="P213" s="41">
        <f>--INDEX(Segmentation!$J$2:$J$251,MATCH(Utilities!$A213,Segmentation!$A$2:$A$251,0))</f>
        <v>1</v>
      </c>
      <c r="T213" s="41">
        <f t="array" ref="T213">MAX(IF($D$1:$N$1=COLUMN()-COLUMN($P:$P),$D213:$N213))-MIN(IF($D$1:$N$1=COLUMN()-COLUMN($P:$P),$D213:$N213))</f>
        <v>0</v>
      </c>
      <c r="U213" s="41">
        <f t="array" ref="U213">MAX(IF($D$1:$N$1=COLUMN()-COLUMN($P:$P),$D213:$N213))-MIN(IF($D$1:$N$1=COLUMN()-COLUMN($P:$P),$D213:$N213))</f>
        <v>0</v>
      </c>
      <c r="V213" s="41">
        <f t="array" ref="V213">MAX(IF($D$1:$N$1=COLUMN()-COLUMN($P:$P),$D213:$N213))-MIN(IF($D$1:$N$1=COLUMN()-COLUMN($P:$P),$D213:$N213))</f>
        <v>0</v>
      </c>
      <c r="X213" s="41">
        <f t="shared" si="6"/>
        <v>0</v>
      </c>
      <c r="Z213" s="41" t="e">
        <f t="shared" si="7"/>
        <v>#DIV/0!</v>
      </c>
      <c r="AB213" s="41">
        <v>1.5687921680371999</v>
      </c>
      <c r="AC213" s="41">
        <v>1.5687921680371999</v>
      </c>
      <c r="AD213" s="41">
        <v>1.5687921680371999</v>
      </c>
      <c r="AE213" s="41">
        <v>1.5687921680371999</v>
      </c>
      <c r="AF213" s="41">
        <v>1.5687921680371999</v>
      </c>
      <c r="AG213" s="41">
        <v>-0.89605909543834905</v>
      </c>
    </row>
    <row r="214" spans="1:33" ht="15" customHeight="1" x14ac:dyDescent="0.25">
      <c r="A214" s="46">
        <v>212</v>
      </c>
      <c r="B214" s="43">
        <v>0.41556924446997601</v>
      </c>
      <c r="C214" s="44">
        <v>12</v>
      </c>
      <c r="D214" s="45">
        <v>0.97377543039301895</v>
      </c>
      <c r="E214" s="45">
        <v>1.98480426651564</v>
      </c>
      <c r="F214" s="45">
        <v>-0.87110800895172902</v>
      </c>
      <c r="G214" s="45">
        <v>-2.08747168795691</v>
      </c>
      <c r="H214" s="45">
        <v>-1.7830085280973</v>
      </c>
      <c r="I214" s="45">
        <v>0.53309105562084502</v>
      </c>
      <c r="J214" s="45">
        <v>1.2499174724764599</v>
      </c>
      <c r="K214" s="45">
        <v>1.25567820205879</v>
      </c>
      <c r="L214" s="45">
        <v>-0.16389780798369299</v>
      </c>
      <c r="M214" s="45">
        <v>-0.108167168490125</v>
      </c>
      <c r="N214" s="45">
        <v>-0.98361322558498598</v>
      </c>
      <c r="O214" s="45">
        <v>-0.545784663642501</v>
      </c>
      <c r="P214" s="41">
        <f>--INDEX(Segmentation!$J$2:$J$251,MATCH(Utilities!$A214,Segmentation!$A$2:$A$251,0))</f>
        <v>1</v>
      </c>
      <c r="T214" s="41">
        <f t="array" ref="T214">MAX(IF($D$1:$N$1=COLUMN()-COLUMN($P:$P),$D214:$N214))-MIN(IF($D$1:$N$1=COLUMN()-COLUMN($P:$P),$D214:$N214))</f>
        <v>0</v>
      </c>
      <c r="U214" s="41">
        <f t="array" ref="U214">MAX(IF($D$1:$N$1=COLUMN()-COLUMN($P:$P),$D214:$N214))-MIN(IF($D$1:$N$1=COLUMN()-COLUMN($P:$P),$D214:$N214))</f>
        <v>0</v>
      </c>
      <c r="V214" s="41">
        <f t="array" ref="V214">MAX(IF($D$1:$N$1=COLUMN()-COLUMN($P:$P),$D214:$N214))-MIN(IF($D$1:$N$1=COLUMN()-COLUMN($P:$P),$D214:$N214))</f>
        <v>0</v>
      </c>
      <c r="X214" s="41">
        <f t="shared" si="6"/>
        <v>0</v>
      </c>
      <c r="Z214" s="41" t="e">
        <f t="shared" si="7"/>
        <v>#DIV/0!</v>
      </c>
      <c r="AB214" s="41">
        <v>0.4464451043545089</v>
      </c>
      <c r="AC214" s="41">
        <v>0.4464451043545089</v>
      </c>
      <c r="AD214" s="41">
        <v>0.4464451043545089</v>
      </c>
      <c r="AE214" s="41">
        <v>0.4464451043545089</v>
      </c>
      <c r="AF214" s="41">
        <v>0.4464451043545089</v>
      </c>
      <c r="AG214" s="41">
        <v>-0.545784663642501</v>
      </c>
    </row>
    <row r="215" spans="1:33" ht="15" customHeight="1" x14ac:dyDescent="0.25">
      <c r="A215" s="46">
        <v>213</v>
      </c>
      <c r="B215" s="43">
        <v>0.46280203372184803</v>
      </c>
      <c r="C215" s="44">
        <v>12</v>
      </c>
      <c r="D215" s="45">
        <v>-0.465237896945498</v>
      </c>
      <c r="E215" s="45">
        <v>-7.4280149924458597E-2</v>
      </c>
      <c r="F215" s="45">
        <v>0.80918976949406796</v>
      </c>
      <c r="G215" s="45">
        <v>-0.26967172262411998</v>
      </c>
      <c r="H215" s="45">
        <v>-2.2022122924477299</v>
      </c>
      <c r="I215" s="45">
        <v>0.69344937175898502</v>
      </c>
      <c r="J215" s="45">
        <v>1.5087629206887401</v>
      </c>
      <c r="K215" s="45">
        <v>2.1169391871337799</v>
      </c>
      <c r="L215" s="45">
        <v>0.137270835328312</v>
      </c>
      <c r="M215" s="45">
        <v>-0.83835416566112098</v>
      </c>
      <c r="N215" s="45">
        <v>-1.41585585680098</v>
      </c>
      <c r="O215" s="45">
        <v>-0.72633852763786699</v>
      </c>
      <c r="P215" s="41">
        <f>--INDEX(Segmentation!$J$2:$J$251,MATCH(Utilities!$A215,Segmentation!$A$2:$A$251,0))</f>
        <v>1</v>
      </c>
      <c r="T215" s="41">
        <f t="array" ref="T215">MAX(IF($D$1:$N$1=COLUMN()-COLUMN($P:$P),$D215:$N215))-MIN(IF($D$1:$N$1=COLUMN()-COLUMN($P:$P),$D215:$N215))</f>
        <v>0</v>
      </c>
      <c r="U215" s="41">
        <f t="array" ref="U215">MAX(IF($D$1:$N$1=COLUMN()-COLUMN($P:$P),$D215:$N215))-MIN(IF($D$1:$N$1=COLUMN()-COLUMN($P:$P),$D215:$N215))</f>
        <v>0</v>
      </c>
      <c r="V215" s="41">
        <f t="array" ref="V215">MAX(IF($D$1:$N$1=COLUMN()-COLUMN($P:$P),$D215:$N215))-MIN(IF($D$1:$N$1=COLUMN()-COLUMN($P:$P),$D215:$N215))</f>
        <v>0</v>
      </c>
      <c r="X215" s="41">
        <f t="shared" si="6"/>
        <v>0</v>
      </c>
      <c r="Z215" s="41" t="e">
        <f t="shared" si="7"/>
        <v>#DIV/0!</v>
      </c>
      <c r="AB215" s="41">
        <v>-0.55051100225944793</v>
      </c>
      <c r="AC215" s="41">
        <v>-0.55051100225944793</v>
      </c>
      <c r="AD215" s="41">
        <v>-0.55051100225944793</v>
      </c>
      <c r="AE215" s="41">
        <v>-0.55051100225944793</v>
      </c>
      <c r="AF215" s="41">
        <v>-0.55051100225944793</v>
      </c>
      <c r="AG215" s="41">
        <v>-0.72633852763786699</v>
      </c>
    </row>
    <row r="216" spans="1:33" ht="15" customHeight="1" x14ac:dyDescent="0.25">
      <c r="A216" s="46">
        <v>214</v>
      </c>
      <c r="B216" s="43">
        <v>0.46826460714269402</v>
      </c>
      <c r="C216" s="44">
        <v>12</v>
      </c>
      <c r="D216" s="45">
        <v>0.33693239297545002</v>
      </c>
      <c r="E216" s="45">
        <v>1.84443686301183</v>
      </c>
      <c r="F216" s="45">
        <v>-0.907536104167047</v>
      </c>
      <c r="G216" s="45">
        <v>-1.27383315182021</v>
      </c>
      <c r="H216" s="45">
        <v>-1.78302481179512</v>
      </c>
      <c r="I216" s="45">
        <v>0.65412189858945202</v>
      </c>
      <c r="J216" s="45">
        <v>1.12890291320569</v>
      </c>
      <c r="K216" s="45">
        <v>1.7090811704472999</v>
      </c>
      <c r="L216" s="45">
        <v>0.755424229605135</v>
      </c>
      <c r="M216" s="45">
        <v>-1.2159582426489799</v>
      </c>
      <c r="N216" s="45">
        <v>-1.2485471574034499</v>
      </c>
      <c r="O216" s="45">
        <v>-0.85166121080905</v>
      </c>
      <c r="P216" s="41">
        <f>--INDEX(Segmentation!$J$2:$J$251,MATCH(Utilities!$A216,Segmentation!$A$2:$A$251,0))</f>
        <v>1</v>
      </c>
      <c r="T216" s="41">
        <f t="array" ref="T216">MAX(IF($D$1:$N$1=COLUMN()-COLUMN($P:$P),$D216:$N216))-MIN(IF($D$1:$N$1=COLUMN()-COLUMN($P:$P),$D216:$N216))</f>
        <v>0</v>
      </c>
      <c r="U216" s="41">
        <f t="array" ref="U216">MAX(IF($D$1:$N$1=COLUMN()-COLUMN($P:$P),$D216:$N216))-MIN(IF($D$1:$N$1=COLUMN()-COLUMN($P:$P),$D216:$N216))</f>
        <v>0</v>
      </c>
      <c r="V216" s="41">
        <f t="array" ref="V216">MAX(IF($D$1:$N$1=COLUMN()-COLUMN($P:$P),$D216:$N216))-MIN(IF($D$1:$N$1=COLUMN()-COLUMN($P:$P),$D216:$N216))</f>
        <v>0</v>
      </c>
      <c r="X216" s="41">
        <f t="shared" si="6"/>
        <v>0</v>
      </c>
      <c r="Z216" s="41" t="e">
        <f t="shared" si="7"/>
        <v>#DIV/0!</v>
      </c>
      <c r="AB216" s="41">
        <v>0.26298875162762991</v>
      </c>
      <c r="AC216" s="41">
        <v>0.26298875162762991</v>
      </c>
      <c r="AD216" s="41">
        <v>0.26298875162762991</v>
      </c>
      <c r="AE216" s="41">
        <v>0.26298875162762991</v>
      </c>
      <c r="AF216" s="41">
        <v>0.26298875162762991</v>
      </c>
      <c r="AG216" s="41">
        <v>-0.85166121080905</v>
      </c>
    </row>
    <row r="217" spans="1:33" ht="15" customHeight="1" x14ac:dyDescent="0.25">
      <c r="A217" s="46">
        <v>215</v>
      </c>
      <c r="B217" s="43">
        <v>0.57423760611906705</v>
      </c>
      <c r="C217" s="44">
        <v>12</v>
      </c>
      <c r="D217" s="45">
        <v>1.09091392277719</v>
      </c>
      <c r="E217" s="45">
        <v>3.0653107573398399</v>
      </c>
      <c r="F217" s="45">
        <v>-2.1443418083463599</v>
      </c>
      <c r="G217" s="45">
        <v>-2.0118828717706498</v>
      </c>
      <c r="H217" s="45">
        <v>-1.1385042254272699</v>
      </c>
      <c r="I217" s="45">
        <v>-0.124668943138906</v>
      </c>
      <c r="J217" s="45">
        <v>1.26317316856618</v>
      </c>
      <c r="K217" s="45">
        <v>1.2869902087903999</v>
      </c>
      <c r="L217" s="45">
        <v>0.44332675885046102</v>
      </c>
      <c r="M217" s="45">
        <v>-0.33159422837025399</v>
      </c>
      <c r="N217" s="45">
        <v>-1.3987227392706001</v>
      </c>
      <c r="O217" s="45">
        <v>-0.55941530953975205</v>
      </c>
      <c r="P217" s="41">
        <f>--INDEX(Segmentation!$J$2:$J$251,MATCH(Utilities!$A217,Segmentation!$A$2:$A$251,0))</f>
        <v>1</v>
      </c>
      <c r="T217" s="41">
        <f t="array" ref="T217">MAX(IF($D$1:$N$1=COLUMN()-COLUMN($P:$P),$D217:$N217))-MIN(IF($D$1:$N$1=COLUMN()-COLUMN($P:$P),$D217:$N217))</f>
        <v>0</v>
      </c>
      <c r="U217" s="41">
        <f t="array" ref="U217">MAX(IF($D$1:$N$1=COLUMN()-COLUMN($P:$P),$D217:$N217))-MIN(IF($D$1:$N$1=COLUMN()-COLUMN($P:$P),$D217:$N217))</f>
        <v>0</v>
      </c>
      <c r="V217" s="41">
        <f t="array" ref="V217">MAX(IF($D$1:$N$1=COLUMN()-COLUMN($P:$P),$D217:$N217))-MIN(IF($D$1:$N$1=COLUMN()-COLUMN($P:$P),$D217:$N217))</f>
        <v>0</v>
      </c>
      <c r="X217" s="41">
        <f t="shared" si="6"/>
        <v>0</v>
      </c>
      <c r="Z217" s="41" t="e">
        <f t="shared" si="7"/>
        <v>#DIV/0!</v>
      </c>
      <c r="AB217" s="41">
        <v>1.23939990614032</v>
      </c>
      <c r="AC217" s="41">
        <v>1.23939990614032</v>
      </c>
      <c r="AD217" s="41">
        <v>1.23939990614032</v>
      </c>
      <c r="AE217" s="41">
        <v>1.23939990614032</v>
      </c>
      <c r="AF217" s="41">
        <v>1.23939990614032</v>
      </c>
      <c r="AG217" s="41">
        <v>-0.55941530953975205</v>
      </c>
    </row>
    <row r="218" spans="1:33" ht="15" customHeight="1" x14ac:dyDescent="0.25">
      <c r="A218" s="46">
        <v>216</v>
      </c>
      <c r="B218" s="43">
        <v>0.42589100272730801</v>
      </c>
      <c r="C218" s="44">
        <v>12</v>
      </c>
      <c r="D218" s="45">
        <v>0.21128960645828801</v>
      </c>
      <c r="E218" s="45">
        <v>-1.1130414140976801</v>
      </c>
      <c r="F218" s="45">
        <v>0.43280813127992401</v>
      </c>
      <c r="G218" s="45">
        <v>0.46894367635947498</v>
      </c>
      <c r="H218" s="45">
        <v>-1.9273885472161201</v>
      </c>
      <c r="I218" s="45">
        <v>0.61493358264578002</v>
      </c>
      <c r="J218" s="45">
        <v>1.3124549645703401</v>
      </c>
      <c r="K218" s="45">
        <v>1.03626056527928</v>
      </c>
      <c r="L218" s="45">
        <v>-0.37950165178488399</v>
      </c>
      <c r="M218" s="45">
        <v>-0.59439434529605395</v>
      </c>
      <c r="N218" s="45">
        <v>-6.2364568198343302E-2</v>
      </c>
      <c r="O218" s="45">
        <v>-1.3826135014026</v>
      </c>
      <c r="P218" s="41">
        <f>--INDEX(Segmentation!$J$2:$J$251,MATCH(Utilities!$A218,Segmentation!$A$2:$A$251,0))</f>
        <v>1</v>
      </c>
      <c r="T218" s="41">
        <f t="array" ref="T218">MAX(IF($D$1:$N$1=COLUMN()-COLUMN($P:$P),$D218:$N218))-MIN(IF($D$1:$N$1=COLUMN()-COLUMN($P:$P),$D218:$N218))</f>
        <v>0</v>
      </c>
      <c r="U218" s="41">
        <f t="array" ref="U218">MAX(IF($D$1:$N$1=COLUMN()-COLUMN($P:$P),$D218:$N218))-MIN(IF($D$1:$N$1=COLUMN()-COLUMN($P:$P),$D218:$N218))</f>
        <v>0</v>
      </c>
      <c r="V218" s="41">
        <f t="array" ref="V218">MAX(IF($D$1:$N$1=COLUMN()-COLUMN($P:$P),$D218:$N218))-MIN(IF($D$1:$N$1=COLUMN()-COLUMN($P:$P),$D218:$N218))</f>
        <v>0</v>
      </c>
      <c r="X218" s="41">
        <f t="shared" si="6"/>
        <v>0</v>
      </c>
      <c r="Z218" s="41" t="e">
        <f t="shared" si="7"/>
        <v>#DIV/0!</v>
      </c>
      <c r="AB218" s="41">
        <v>-0.67983837547855197</v>
      </c>
      <c r="AC218" s="41">
        <v>-0.67983837547855197</v>
      </c>
      <c r="AD218" s="41">
        <v>-0.67983837547855197</v>
      </c>
      <c r="AE218" s="41">
        <v>-0.67983837547855197</v>
      </c>
      <c r="AF218" s="41">
        <v>-0.67983837547855197</v>
      </c>
      <c r="AG218" s="41">
        <v>-1.3826135014026</v>
      </c>
    </row>
    <row r="219" spans="1:33" ht="15" customHeight="1" x14ac:dyDescent="0.25">
      <c r="A219" s="46">
        <v>217</v>
      </c>
      <c r="B219" s="43">
        <v>0.39943300659352898</v>
      </c>
      <c r="C219" s="44">
        <v>12</v>
      </c>
      <c r="D219" s="45">
        <v>1.09436164850921</v>
      </c>
      <c r="E219" s="45">
        <v>0.26245024550346402</v>
      </c>
      <c r="F219" s="45">
        <v>-0.27467750279938902</v>
      </c>
      <c r="G219" s="45">
        <v>-1.0821343912132899</v>
      </c>
      <c r="H219" s="45">
        <v>-2.1931215490032798</v>
      </c>
      <c r="I219" s="45">
        <v>0.59861099399124595</v>
      </c>
      <c r="J219" s="45">
        <v>1.59451055501204</v>
      </c>
      <c r="K219" s="45">
        <v>1.68503100836248</v>
      </c>
      <c r="L219" s="45">
        <v>0.29105313963242102</v>
      </c>
      <c r="M219" s="45">
        <v>-0.362562271975096</v>
      </c>
      <c r="N219" s="45">
        <v>-1.61352187601985</v>
      </c>
      <c r="O219" s="45">
        <v>-0.51785510192594697</v>
      </c>
      <c r="P219" s="41">
        <f>--INDEX(Segmentation!$J$2:$J$251,MATCH(Utilities!$A219,Segmentation!$A$2:$A$251,0))</f>
        <v>1</v>
      </c>
      <c r="T219" s="41">
        <f t="array" ref="T219">MAX(IF($D$1:$N$1=COLUMN()-COLUMN($P:$P),$D219:$N219))-MIN(IF($D$1:$N$1=COLUMN()-COLUMN($P:$P),$D219:$N219))</f>
        <v>0</v>
      </c>
      <c r="U219" s="41">
        <f t="array" ref="U219">MAX(IF($D$1:$N$1=COLUMN()-COLUMN($P:$P),$D219:$N219))-MIN(IF($D$1:$N$1=COLUMN()-COLUMN($P:$P),$D219:$N219))</f>
        <v>0</v>
      </c>
      <c r="V219" s="41">
        <f t="array" ref="V219">MAX(IF($D$1:$N$1=COLUMN()-COLUMN($P:$P),$D219:$N219))-MIN(IF($D$1:$N$1=COLUMN()-COLUMN($P:$P),$D219:$N219))</f>
        <v>0</v>
      </c>
      <c r="X219" s="41">
        <f t="shared" si="6"/>
        <v>0</v>
      </c>
      <c r="Z219" s="41" t="e">
        <f t="shared" si="7"/>
        <v>#DIV/0!</v>
      </c>
      <c r="AB219" s="41">
        <v>0.58627110786841019</v>
      </c>
      <c r="AC219" s="41">
        <v>0.58627110786841019</v>
      </c>
      <c r="AD219" s="41">
        <v>0.58627110786841019</v>
      </c>
      <c r="AE219" s="41">
        <v>0.58627110786841019</v>
      </c>
      <c r="AF219" s="41">
        <v>0.58627110786841019</v>
      </c>
      <c r="AG219" s="41">
        <v>-0.51785510192594697</v>
      </c>
    </row>
    <row r="220" spans="1:33" ht="15" customHeight="1" x14ac:dyDescent="0.25">
      <c r="A220" s="46">
        <v>218</v>
      </c>
      <c r="B220" s="43">
        <v>0.49566589159302099</v>
      </c>
      <c r="C220" s="44">
        <v>12</v>
      </c>
      <c r="D220" s="45">
        <v>0.56441586547435296</v>
      </c>
      <c r="E220" s="45">
        <v>1.6241676764233799</v>
      </c>
      <c r="F220" s="45">
        <v>-0.30065974240229298</v>
      </c>
      <c r="G220" s="45">
        <v>-1.8879237994954501</v>
      </c>
      <c r="H220" s="45">
        <v>-1.7466961086528101</v>
      </c>
      <c r="I220" s="45">
        <v>4.0178366580604898E-2</v>
      </c>
      <c r="J220" s="45">
        <v>1.7065177420722</v>
      </c>
      <c r="K220" s="45">
        <v>1.6536048210925101</v>
      </c>
      <c r="L220" s="45">
        <v>5.4299222877444001E-2</v>
      </c>
      <c r="M220" s="45">
        <v>-0.88000193919349201</v>
      </c>
      <c r="N220" s="45">
        <v>-0.82790210477646797</v>
      </c>
      <c r="O220" s="45">
        <v>-0.29632894559101203</v>
      </c>
      <c r="P220" s="41">
        <f>--INDEX(Segmentation!$J$2:$J$251,MATCH(Utilities!$A220,Segmentation!$A$2:$A$251,0))</f>
        <v>1</v>
      </c>
      <c r="T220" s="41">
        <f t="array" ref="T220">MAX(IF($D$1:$N$1=COLUMN()-COLUMN($P:$P),$D220:$N220))-MIN(IF($D$1:$N$1=COLUMN()-COLUMN($P:$P),$D220:$N220))</f>
        <v>0</v>
      </c>
      <c r="U220" s="41">
        <f t="array" ref="U220">MAX(IF($D$1:$N$1=COLUMN()-COLUMN($P:$P),$D220:$N220))-MIN(IF($D$1:$N$1=COLUMN()-COLUMN($P:$P),$D220:$N220))</f>
        <v>0</v>
      </c>
      <c r="V220" s="41">
        <f t="array" ref="V220">MAX(IF($D$1:$N$1=COLUMN()-COLUMN($P:$P),$D220:$N220))-MIN(IF($D$1:$N$1=COLUMN()-COLUMN($P:$P),$D220:$N220))</f>
        <v>0</v>
      </c>
      <c r="X220" s="41">
        <f t="shared" si="6"/>
        <v>0</v>
      </c>
      <c r="Z220" s="41" t="e">
        <f t="shared" si="7"/>
        <v>#DIV/0!</v>
      </c>
      <c r="AB220" s="41">
        <v>0.47132457791405291</v>
      </c>
      <c r="AC220" s="41">
        <v>0.47132457791405291</v>
      </c>
      <c r="AD220" s="41">
        <v>0.47132457791405291</v>
      </c>
      <c r="AE220" s="41">
        <v>0.47132457791405291</v>
      </c>
      <c r="AF220" s="41">
        <v>0.47132457791405291</v>
      </c>
      <c r="AG220" s="41">
        <v>-0.29632894559101203</v>
      </c>
    </row>
    <row r="221" spans="1:33" ht="15" customHeight="1" x14ac:dyDescent="0.25">
      <c r="A221" s="46">
        <v>219</v>
      </c>
      <c r="B221" s="43">
        <v>0.50026679959238696</v>
      </c>
      <c r="C221" s="44">
        <v>12</v>
      </c>
      <c r="D221" s="45">
        <v>0.32980575470617102</v>
      </c>
      <c r="E221" s="45">
        <v>-1.01666690509541</v>
      </c>
      <c r="F221" s="45">
        <v>0.47286353044933199</v>
      </c>
      <c r="G221" s="45">
        <v>0.21399761993990299</v>
      </c>
      <c r="H221" s="45">
        <v>-2.2420258917329501</v>
      </c>
      <c r="I221" s="45">
        <v>0.79061993262674202</v>
      </c>
      <c r="J221" s="45">
        <v>1.4514059591062201</v>
      </c>
      <c r="K221" s="45">
        <v>1.6765389679304501</v>
      </c>
      <c r="L221" s="45">
        <v>-0.204230945874465</v>
      </c>
      <c r="M221" s="45">
        <v>-0.34217644413322501</v>
      </c>
      <c r="N221" s="45">
        <v>-1.1301315779227501</v>
      </c>
      <c r="O221" s="45">
        <v>-1.28816145228335</v>
      </c>
      <c r="P221" s="41">
        <f>--INDEX(Segmentation!$J$2:$J$251,MATCH(Utilities!$A221,Segmentation!$A$2:$A$251,0))</f>
        <v>1</v>
      </c>
      <c r="T221" s="41">
        <f t="array" ref="T221">MAX(IF($D$1:$N$1=COLUMN()-COLUMN($P:$P),$D221:$N221))-MIN(IF($D$1:$N$1=COLUMN()-COLUMN($P:$P),$D221:$N221))</f>
        <v>0</v>
      </c>
      <c r="U221" s="41">
        <f t="array" ref="U221">MAX(IF($D$1:$N$1=COLUMN()-COLUMN($P:$P),$D221:$N221))-MIN(IF($D$1:$N$1=COLUMN()-COLUMN($P:$P),$D221:$N221))</f>
        <v>0</v>
      </c>
      <c r="V221" s="41">
        <f t="array" ref="V221">MAX(IF($D$1:$N$1=COLUMN()-COLUMN($P:$P),$D221:$N221))-MIN(IF($D$1:$N$1=COLUMN()-COLUMN($P:$P),$D221:$N221))</f>
        <v>0</v>
      </c>
      <c r="X221" s="41">
        <f t="shared" si="6"/>
        <v>0</v>
      </c>
      <c r="Z221" s="41" t="e">
        <f t="shared" si="7"/>
        <v>#DIV/0!</v>
      </c>
      <c r="AB221" s="41">
        <v>-0.23568116909632897</v>
      </c>
      <c r="AC221" s="41">
        <v>-0.23568116909632897</v>
      </c>
      <c r="AD221" s="41">
        <v>-0.23568116909632897</v>
      </c>
      <c r="AE221" s="41">
        <v>-0.23568116909632897</v>
      </c>
      <c r="AF221" s="41">
        <v>-0.23568116909632897</v>
      </c>
      <c r="AG221" s="41">
        <v>-1.28816145228335</v>
      </c>
    </row>
    <row r="222" spans="1:33" ht="15" customHeight="1" x14ac:dyDescent="0.25">
      <c r="A222" s="46">
        <v>220</v>
      </c>
      <c r="B222" s="43">
        <v>0.57721991224357405</v>
      </c>
      <c r="C222" s="44">
        <v>12</v>
      </c>
      <c r="D222" s="45">
        <v>1.6521413109926499</v>
      </c>
      <c r="E222" s="45">
        <v>2.0877487982383198</v>
      </c>
      <c r="F222" s="45">
        <v>-1.4299778802154399</v>
      </c>
      <c r="G222" s="45">
        <v>-2.3099122290155001</v>
      </c>
      <c r="H222" s="45">
        <v>-1.5100803428493601</v>
      </c>
      <c r="I222" s="45">
        <v>0.55336182737744399</v>
      </c>
      <c r="J222" s="45">
        <v>0.95671851547191</v>
      </c>
      <c r="K222" s="45">
        <v>1.1701444112925901</v>
      </c>
      <c r="L222" s="45">
        <v>-7.4329950760696206E-2</v>
      </c>
      <c r="M222" s="45">
        <v>-0.47821280934136201</v>
      </c>
      <c r="N222" s="45">
        <v>-0.617601651190539</v>
      </c>
      <c r="O222" s="45">
        <v>-1.0199315736710499</v>
      </c>
      <c r="P222" s="41">
        <f>--INDEX(Segmentation!$J$2:$J$251,MATCH(Utilities!$A222,Segmentation!$A$2:$A$251,0))</f>
        <v>1</v>
      </c>
      <c r="T222" s="41">
        <f t="array" ref="T222">MAX(IF($D$1:$N$1=COLUMN()-COLUMN($P:$P),$D222:$N222))-MIN(IF($D$1:$N$1=COLUMN()-COLUMN($P:$P),$D222:$N222))</f>
        <v>0</v>
      </c>
      <c r="U222" s="41">
        <f t="array" ref="U222">MAX(IF($D$1:$N$1=COLUMN()-COLUMN($P:$P),$D222:$N222))-MIN(IF($D$1:$N$1=COLUMN()-COLUMN($P:$P),$D222:$N222))</f>
        <v>0</v>
      </c>
      <c r="V222" s="41">
        <f t="array" ref="V222">MAX(IF($D$1:$N$1=COLUMN()-COLUMN($P:$P),$D222:$N222))-MIN(IF($D$1:$N$1=COLUMN()-COLUMN($P:$P),$D222:$N222))</f>
        <v>0</v>
      </c>
      <c r="X222" s="41">
        <f t="shared" si="6"/>
        <v>0</v>
      </c>
      <c r="Z222" s="41" t="e">
        <f t="shared" si="7"/>
        <v>#DIV/0!</v>
      </c>
      <c r="AB222" s="41">
        <v>1.3122053794358799</v>
      </c>
      <c r="AC222" s="41">
        <v>1.3122053794358799</v>
      </c>
      <c r="AD222" s="41">
        <v>1.3122053794358799</v>
      </c>
      <c r="AE222" s="41">
        <v>1.3122053794358799</v>
      </c>
      <c r="AF222" s="41">
        <v>1.3122053794358799</v>
      </c>
      <c r="AG222" s="41">
        <v>-1.0199315736710499</v>
      </c>
    </row>
    <row r="223" spans="1:33" ht="15" customHeight="1" x14ac:dyDescent="0.25">
      <c r="A223" s="46">
        <v>221</v>
      </c>
      <c r="B223" s="43">
        <v>0.46255016455558401</v>
      </c>
      <c r="C223" s="44">
        <v>12</v>
      </c>
      <c r="D223" s="45">
        <v>0.49712263506621801</v>
      </c>
      <c r="E223" s="45">
        <v>0.41415811513194201</v>
      </c>
      <c r="F223" s="45">
        <v>2.36537595572393E-2</v>
      </c>
      <c r="G223" s="45">
        <v>-0.93493450975539205</v>
      </c>
      <c r="H223" s="45">
        <v>-1.62976096145515</v>
      </c>
      <c r="I223" s="45">
        <v>9.46161813704718E-2</v>
      </c>
      <c r="J223" s="45">
        <v>1.53514478008468</v>
      </c>
      <c r="K223" s="45">
        <v>2.0616823427992501</v>
      </c>
      <c r="L223" s="45">
        <v>-0.56420557977493901</v>
      </c>
      <c r="M223" s="45">
        <v>-6.3860687124766197E-2</v>
      </c>
      <c r="N223" s="45">
        <v>-1.43361607589954</v>
      </c>
      <c r="O223" s="45">
        <v>-0.708221245135915</v>
      </c>
      <c r="P223" s="41">
        <f>--INDEX(Segmentation!$J$2:$J$251,MATCH(Utilities!$A223,Segmentation!$A$2:$A$251,0))</f>
        <v>1</v>
      </c>
      <c r="T223" s="41">
        <f t="array" ref="T223">MAX(IF($D$1:$N$1=COLUMN()-COLUMN($P:$P),$D223:$N223))-MIN(IF($D$1:$N$1=COLUMN()-COLUMN($P:$P),$D223:$N223))</f>
        <v>0</v>
      </c>
      <c r="U223" s="41">
        <f t="array" ref="U223">MAX(IF($D$1:$N$1=COLUMN()-COLUMN($P:$P),$D223:$N223))-MIN(IF($D$1:$N$1=COLUMN()-COLUMN($P:$P),$D223:$N223))</f>
        <v>0</v>
      </c>
      <c r="V223" s="41">
        <f t="array" ref="V223">MAX(IF($D$1:$N$1=COLUMN()-COLUMN($P:$P),$D223:$N223))-MIN(IF($D$1:$N$1=COLUMN()-COLUMN($P:$P),$D223:$N223))</f>
        <v>0</v>
      </c>
      <c r="X223" s="41">
        <f t="shared" si="6"/>
        <v>0</v>
      </c>
      <c r="Z223" s="41" t="e">
        <f t="shared" si="7"/>
        <v>#DIV/0!</v>
      </c>
      <c r="AB223" s="41">
        <v>0.9290440164103182</v>
      </c>
      <c r="AC223" s="41">
        <v>0.9290440164103182</v>
      </c>
      <c r="AD223" s="41">
        <v>0.9290440164103182</v>
      </c>
      <c r="AE223" s="41">
        <v>0.9290440164103182</v>
      </c>
      <c r="AF223" s="41">
        <v>0.9290440164103182</v>
      </c>
      <c r="AG223" s="41">
        <v>-0.708221245135915</v>
      </c>
    </row>
    <row r="224" spans="1:33" ht="15" customHeight="1" x14ac:dyDescent="0.25">
      <c r="A224" s="46">
        <v>222</v>
      </c>
      <c r="B224" s="43">
        <v>0.46729278774710697</v>
      </c>
      <c r="C224" s="44">
        <v>12</v>
      </c>
      <c r="D224" s="45">
        <v>-8.3176563875958093E-3</v>
      </c>
      <c r="E224" s="45">
        <v>0.144677212789807</v>
      </c>
      <c r="F224" s="45">
        <v>0.66624780064948697</v>
      </c>
      <c r="G224" s="45">
        <v>-0.80260735705170405</v>
      </c>
      <c r="H224" s="45">
        <v>-1.6877510795354</v>
      </c>
      <c r="I224" s="45">
        <v>0.67828790557266305</v>
      </c>
      <c r="J224" s="45">
        <v>1.00946317396273</v>
      </c>
      <c r="K224" s="45">
        <v>2.1409865844917602</v>
      </c>
      <c r="L224" s="45">
        <v>0.16988900574538099</v>
      </c>
      <c r="M224" s="45">
        <v>-0.27884030356217399</v>
      </c>
      <c r="N224" s="45">
        <v>-2.0320352866749598</v>
      </c>
      <c r="O224" s="45">
        <v>-0.96200620427078498</v>
      </c>
      <c r="P224" s="41">
        <f>--INDEX(Segmentation!$J$2:$J$251,MATCH(Utilities!$A224,Segmentation!$A$2:$A$251,0))</f>
        <v>1</v>
      </c>
      <c r="T224" s="41">
        <f t="array" ref="T224">MAX(IF($D$1:$N$1=COLUMN()-COLUMN($P:$P),$D224:$N224))-MIN(IF($D$1:$N$1=COLUMN()-COLUMN($P:$P),$D224:$N224))</f>
        <v>0</v>
      </c>
      <c r="U224" s="41">
        <f t="array" ref="U224">MAX(IF($D$1:$N$1=COLUMN()-COLUMN($P:$P),$D224:$N224))-MIN(IF($D$1:$N$1=COLUMN()-COLUMN($P:$P),$D224:$N224))</f>
        <v>0</v>
      </c>
      <c r="V224" s="41">
        <f t="array" ref="V224">MAX(IF($D$1:$N$1=COLUMN()-COLUMN($P:$P),$D224:$N224))-MIN(IF($D$1:$N$1=COLUMN()-COLUMN($P:$P),$D224:$N224))</f>
        <v>0</v>
      </c>
      <c r="X224" s="41">
        <f t="shared" si="6"/>
        <v>0</v>
      </c>
      <c r="Z224" s="41" t="e">
        <f t="shared" si="7"/>
        <v>#DIV/0!</v>
      </c>
      <c r="AB224" s="41">
        <v>0.44491784856876437</v>
      </c>
      <c r="AC224" s="41">
        <v>0.44491784856876437</v>
      </c>
      <c r="AD224" s="41">
        <v>0.44491784856876437</v>
      </c>
      <c r="AE224" s="41">
        <v>0.44491784856876437</v>
      </c>
      <c r="AF224" s="41">
        <v>0.44491784856876437</v>
      </c>
      <c r="AG224" s="41">
        <v>-0.96200620427078498</v>
      </c>
    </row>
    <row r="225" spans="1:33" ht="15" customHeight="1" x14ac:dyDescent="0.25">
      <c r="A225" s="46">
        <v>223</v>
      </c>
      <c r="B225" s="43">
        <v>0.57403873963821295</v>
      </c>
      <c r="C225" s="44">
        <v>12</v>
      </c>
      <c r="D225" s="45">
        <v>0.99850802130801597</v>
      </c>
      <c r="E225" s="45">
        <v>1.1740342405444399</v>
      </c>
      <c r="F225" s="45">
        <v>-1.41923417014056</v>
      </c>
      <c r="G225" s="45">
        <v>-0.75330809171190805</v>
      </c>
      <c r="H225" s="45">
        <v>-2.2636576004715701</v>
      </c>
      <c r="I225" s="45">
        <v>0.44047632932783098</v>
      </c>
      <c r="J225" s="45">
        <v>1.8231812711437301</v>
      </c>
      <c r="K225" s="45">
        <v>2.0855370590334199</v>
      </c>
      <c r="L225" s="45">
        <v>0.20130807606011999</v>
      </c>
      <c r="M225" s="45">
        <v>-0.72619172561496903</v>
      </c>
      <c r="N225" s="45">
        <v>-1.56065340947859</v>
      </c>
      <c r="O225" s="45">
        <v>-0.55216717477708399</v>
      </c>
      <c r="P225" s="41">
        <f>--INDEX(Segmentation!$J$2:$J$251,MATCH(Utilities!$A225,Segmentation!$A$2:$A$251,0))</f>
        <v>1</v>
      </c>
      <c r="T225" s="41">
        <f t="array" ref="T225">MAX(IF($D$1:$N$1=COLUMN()-COLUMN($P:$P),$D225:$N225))-MIN(IF($D$1:$N$1=COLUMN()-COLUMN($P:$P),$D225:$N225))</f>
        <v>0</v>
      </c>
      <c r="U225" s="41">
        <f t="array" ref="U225">MAX(IF($D$1:$N$1=COLUMN()-COLUMN($P:$P),$D225:$N225))-MIN(IF($D$1:$N$1=COLUMN()-COLUMN($P:$P),$D225:$N225))</f>
        <v>0</v>
      </c>
      <c r="V225" s="41">
        <f t="array" ref="V225">MAX(IF($D$1:$N$1=COLUMN()-COLUMN($P:$P),$D225:$N225))-MIN(IF($D$1:$N$1=COLUMN()-COLUMN($P:$P),$D225:$N225))</f>
        <v>0</v>
      </c>
      <c r="X225" s="41">
        <f t="shared" si="6"/>
        <v>0</v>
      </c>
      <c r="Z225" s="41" t="e">
        <f t="shared" si="7"/>
        <v>#DIV/0!</v>
      </c>
      <c r="AB225" s="41">
        <v>0.82038747986986582</v>
      </c>
      <c r="AC225" s="41">
        <v>0.82038747986986582</v>
      </c>
      <c r="AD225" s="41">
        <v>0.82038747986986582</v>
      </c>
      <c r="AE225" s="41">
        <v>0.82038747986986582</v>
      </c>
      <c r="AF225" s="41">
        <v>0.82038747986986582</v>
      </c>
      <c r="AG225" s="41">
        <v>-0.55216717477708399</v>
      </c>
    </row>
    <row r="226" spans="1:33" ht="15" customHeight="1" x14ac:dyDescent="0.25">
      <c r="A226" s="46">
        <v>224</v>
      </c>
      <c r="B226" s="43">
        <v>0.57740045624498704</v>
      </c>
      <c r="C226" s="44">
        <v>12</v>
      </c>
      <c r="D226" s="45">
        <v>0.29493709988705702</v>
      </c>
      <c r="E226" s="45">
        <v>2.1775144727575899</v>
      </c>
      <c r="F226" s="45">
        <v>-1.2163194048639201</v>
      </c>
      <c r="G226" s="45">
        <v>-1.25613216778071</v>
      </c>
      <c r="H226" s="45">
        <v>-1.66143598147655</v>
      </c>
      <c r="I226" s="45">
        <v>0.19634497150789801</v>
      </c>
      <c r="J226" s="45">
        <v>1.46509100996866</v>
      </c>
      <c r="K226" s="45">
        <v>2.0113769652726798</v>
      </c>
      <c r="L226" s="45">
        <v>0.78301171925605695</v>
      </c>
      <c r="M226" s="45">
        <v>-1.3130178225714799</v>
      </c>
      <c r="N226" s="45">
        <v>-1.4813708619572501</v>
      </c>
      <c r="O226" s="45">
        <v>-0.63118743503980901</v>
      </c>
      <c r="P226" s="41">
        <f>--INDEX(Segmentation!$J$2:$J$251,MATCH(Utilities!$A226,Segmentation!$A$2:$A$251,0))</f>
        <v>1</v>
      </c>
      <c r="T226" s="41">
        <f t="array" ref="T226">MAX(IF($D$1:$N$1=COLUMN()-COLUMN($P:$P),$D226:$N226))-MIN(IF($D$1:$N$1=COLUMN()-COLUMN($P:$P),$D226:$N226))</f>
        <v>0</v>
      </c>
      <c r="U226" s="41">
        <f t="array" ref="U226">MAX(IF($D$1:$N$1=COLUMN()-COLUMN($P:$P),$D226:$N226))-MIN(IF($D$1:$N$1=COLUMN()-COLUMN($P:$P),$D226:$N226))</f>
        <v>0</v>
      </c>
      <c r="V226" s="41">
        <f t="array" ref="V226">MAX(IF($D$1:$N$1=COLUMN()-COLUMN($P:$P),$D226:$N226))-MIN(IF($D$1:$N$1=COLUMN()-COLUMN($P:$P),$D226:$N226))</f>
        <v>0</v>
      </c>
      <c r="X226" s="41">
        <f t="shared" si="6"/>
        <v>0</v>
      </c>
      <c r="Z226" s="41" t="e">
        <f t="shared" si="7"/>
        <v>#DIV/0!</v>
      </c>
      <c r="AB226" s="41">
        <v>0.64487808368318689</v>
      </c>
      <c r="AC226" s="41">
        <v>0.64487808368318689</v>
      </c>
      <c r="AD226" s="41">
        <v>0.64487808368318689</v>
      </c>
      <c r="AE226" s="41">
        <v>0.64487808368318689</v>
      </c>
      <c r="AF226" s="41">
        <v>0.64487808368318689</v>
      </c>
      <c r="AG226" s="41">
        <v>-0.63118743503980901</v>
      </c>
    </row>
    <row r="227" spans="1:33" ht="15" customHeight="1" x14ac:dyDescent="0.25">
      <c r="A227" s="46">
        <v>225</v>
      </c>
      <c r="B227" s="43">
        <v>0.52456027800072302</v>
      </c>
      <c r="C227" s="44">
        <v>12</v>
      </c>
      <c r="D227" s="45">
        <v>-0.18613874134642</v>
      </c>
      <c r="E227" s="45">
        <v>-0.34821972750941899</v>
      </c>
      <c r="F227" s="45">
        <v>-0.188934247581586</v>
      </c>
      <c r="G227" s="45">
        <v>0.72329271643741999</v>
      </c>
      <c r="H227" s="45">
        <v>-1.78654096485045</v>
      </c>
      <c r="I227" s="45">
        <v>0.39375887837176998</v>
      </c>
      <c r="J227" s="45">
        <v>1.39278208647868</v>
      </c>
      <c r="K227" s="45">
        <v>2.1662053507846801</v>
      </c>
      <c r="L227" s="45">
        <v>5.73434594098267E-2</v>
      </c>
      <c r="M227" s="45">
        <v>-1.0876708677214499</v>
      </c>
      <c r="N227" s="45">
        <v>-1.1358779424730601</v>
      </c>
      <c r="O227" s="45">
        <v>-1.20348545798314</v>
      </c>
      <c r="P227" s="41">
        <f>--INDEX(Segmentation!$J$2:$J$251,MATCH(Utilities!$A227,Segmentation!$A$2:$A$251,0))</f>
        <v>1</v>
      </c>
      <c r="T227" s="41">
        <f t="array" ref="T227">MAX(IF($D$1:$N$1=COLUMN()-COLUMN($P:$P),$D227:$N227))-MIN(IF($D$1:$N$1=COLUMN()-COLUMN($P:$P),$D227:$N227))</f>
        <v>0</v>
      </c>
      <c r="U227" s="41">
        <f t="array" ref="U227">MAX(IF($D$1:$N$1=COLUMN()-COLUMN($P:$P),$D227:$N227))-MIN(IF($D$1:$N$1=COLUMN()-COLUMN($P:$P),$D227:$N227))</f>
        <v>0</v>
      </c>
      <c r="V227" s="41">
        <f t="array" ref="V227">MAX(IF($D$1:$N$1=COLUMN()-COLUMN($P:$P),$D227:$N227))-MIN(IF($D$1:$N$1=COLUMN()-COLUMN($P:$P),$D227:$N227))</f>
        <v>0</v>
      </c>
      <c r="X227" s="41">
        <f t="shared" si="6"/>
        <v>0</v>
      </c>
      <c r="Z227" s="41" t="e">
        <f t="shared" si="7"/>
        <v>#DIV/0!</v>
      </c>
      <c r="AB227" s="41">
        <v>0.19352564458781019</v>
      </c>
      <c r="AC227" s="41">
        <v>0.19352564458781019</v>
      </c>
      <c r="AD227" s="41">
        <v>0.19352564458781019</v>
      </c>
      <c r="AE227" s="41">
        <v>0.19352564458781019</v>
      </c>
      <c r="AF227" s="41">
        <v>0.19352564458781019</v>
      </c>
      <c r="AG227" s="41">
        <v>-1.20348545798314</v>
      </c>
    </row>
    <row r="228" spans="1:33" ht="15" customHeight="1" x14ac:dyDescent="0.25">
      <c r="A228" s="46">
        <v>226</v>
      </c>
      <c r="B228" s="43">
        <v>0.51315468204004799</v>
      </c>
      <c r="C228" s="44">
        <v>12</v>
      </c>
      <c r="D228" s="45">
        <v>0.19040170416133101</v>
      </c>
      <c r="E228" s="45">
        <v>1.0887258188836699</v>
      </c>
      <c r="F228" s="45">
        <v>-1.14371348067414</v>
      </c>
      <c r="G228" s="45">
        <v>-0.135414042370855</v>
      </c>
      <c r="H228" s="45">
        <v>-1.6860354632280501</v>
      </c>
      <c r="I228" s="45">
        <v>0.263729379975986</v>
      </c>
      <c r="J228" s="45">
        <v>1.42230608325206</v>
      </c>
      <c r="K228" s="45">
        <v>2.7089535231377302</v>
      </c>
      <c r="L228" s="45">
        <v>-5.4529863259882502E-2</v>
      </c>
      <c r="M228" s="45">
        <v>-1.3254662650954101</v>
      </c>
      <c r="N228" s="45">
        <v>-1.32895739478242</v>
      </c>
      <c r="O228" s="45">
        <v>-0.83334273513408996</v>
      </c>
      <c r="P228" s="41">
        <f>--INDEX(Segmentation!$J$2:$J$251,MATCH(Utilities!$A228,Segmentation!$A$2:$A$251,0))</f>
        <v>1</v>
      </c>
      <c r="T228" s="41">
        <f t="array" ref="T228">MAX(IF($D$1:$N$1=COLUMN()-COLUMN($P:$P),$D228:$N228))-MIN(IF($D$1:$N$1=COLUMN()-COLUMN($P:$P),$D228:$N228))</f>
        <v>0</v>
      </c>
      <c r="U228" s="41">
        <f t="array" ref="U228">MAX(IF($D$1:$N$1=COLUMN()-COLUMN($P:$P),$D228:$N228))-MIN(IF($D$1:$N$1=COLUMN()-COLUMN($P:$P),$D228:$N228))</f>
        <v>0</v>
      </c>
      <c r="V228" s="41">
        <f t="array" ref="V228">MAX(IF($D$1:$N$1=COLUMN()-COLUMN($P:$P),$D228:$N228))-MIN(IF($D$1:$N$1=COLUMN()-COLUMN($P:$P),$D228:$N228))</f>
        <v>0</v>
      </c>
      <c r="X228" s="41">
        <f t="shared" si="6"/>
        <v>0</v>
      </c>
      <c r="Z228" s="41" t="e">
        <f t="shared" si="7"/>
        <v>#DIV/0!</v>
      </c>
      <c r="AB228" s="41">
        <v>1.2133197640710112</v>
      </c>
      <c r="AC228" s="41">
        <v>1.2133197640710112</v>
      </c>
      <c r="AD228" s="41">
        <v>1.2133197640710112</v>
      </c>
      <c r="AE228" s="41">
        <v>1.2133197640710112</v>
      </c>
      <c r="AF228" s="41">
        <v>1.2133197640710112</v>
      </c>
      <c r="AG228" s="41">
        <v>-0.83334273513408996</v>
      </c>
    </row>
    <row r="229" spans="1:33" ht="15" customHeight="1" x14ac:dyDescent="0.25">
      <c r="A229" s="46">
        <v>227</v>
      </c>
      <c r="B229" s="43">
        <v>0.70390388826589301</v>
      </c>
      <c r="C229" s="44">
        <v>12</v>
      </c>
      <c r="D229" s="45">
        <v>1.21454898266414</v>
      </c>
      <c r="E229" s="45">
        <v>0.34704682394813002</v>
      </c>
      <c r="F229" s="45">
        <v>-0.90921194418468798</v>
      </c>
      <c r="G229" s="45">
        <v>-0.65238386242757196</v>
      </c>
      <c r="H229" s="45">
        <v>-1.81110821611118</v>
      </c>
      <c r="I229" s="45">
        <v>0.16165134444895901</v>
      </c>
      <c r="J229" s="45">
        <v>1.6494568716622</v>
      </c>
      <c r="K229" s="45">
        <v>2.2939290333449098</v>
      </c>
      <c r="L229" s="45">
        <v>0.53790331655045998</v>
      </c>
      <c r="M229" s="45">
        <v>-1.24397218785924</v>
      </c>
      <c r="N229" s="45">
        <v>-1.5878601620361501</v>
      </c>
      <c r="O229" s="45">
        <v>-0.88047850849572695</v>
      </c>
      <c r="P229" s="41">
        <f>--INDEX(Segmentation!$J$2:$J$251,MATCH(Utilities!$A229,Segmentation!$A$2:$A$251,0))</f>
        <v>1</v>
      </c>
      <c r="T229" s="41">
        <f t="array" ref="T229">MAX(IF($D$1:$N$1=COLUMN()-COLUMN($P:$P),$D229:$N229))-MIN(IF($D$1:$N$1=COLUMN()-COLUMN($P:$P),$D229:$N229))</f>
        <v>0</v>
      </c>
      <c r="U229" s="41">
        <f t="array" ref="U229">MAX(IF($D$1:$N$1=COLUMN()-COLUMN($P:$P),$D229:$N229))-MIN(IF($D$1:$N$1=COLUMN()-COLUMN($P:$P),$D229:$N229))</f>
        <v>0</v>
      </c>
      <c r="V229" s="41">
        <f t="array" ref="V229">MAX(IF($D$1:$N$1=COLUMN()-COLUMN($P:$P),$D229:$N229))-MIN(IF($D$1:$N$1=COLUMN()-COLUMN($P:$P),$D229:$N229))</f>
        <v>0</v>
      </c>
      <c r="X229" s="41">
        <f t="shared" si="6"/>
        <v>0</v>
      </c>
      <c r="Z229" s="41" t="e">
        <f t="shared" si="7"/>
        <v>#DIV/0!</v>
      </c>
      <c r="AB229" s="41">
        <v>1.6973697998978698</v>
      </c>
      <c r="AC229" s="41">
        <v>1.6973697998978698</v>
      </c>
      <c r="AD229" s="41">
        <v>1.6973697998978698</v>
      </c>
      <c r="AE229" s="41">
        <v>1.6973697998978698</v>
      </c>
      <c r="AF229" s="41">
        <v>1.6973697998978698</v>
      </c>
      <c r="AG229" s="41">
        <v>-0.88047850849572695</v>
      </c>
    </row>
    <row r="230" spans="1:33" ht="15" customHeight="1" x14ac:dyDescent="0.25">
      <c r="A230" s="46">
        <v>228</v>
      </c>
      <c r="B230" s="43">
        <v>0.45940973602198698</v>
      </c>
      <c r="C230" s="44">
        <v>12</v>
      </c>
      <c r="D230" s="45">
        <v>0.60988223386989304</v>
      </c>
      <c r="E230" s="45">
        <v>0.374634202435913</v>
      </c>
      <c r="F230" s="45">
        <v>-0.35276022316300598</v>
      </c>
      <c r="G230" s="45">
        <v>-0.63175621314280594</v>
      </c>
      <c r="H230" s="45">
        <v>-2.1704828038297799</v>
      </c>
      <c r="I230" s="45">
        <v>0.40189370275486702</v>
      </c>
      <c r="J230" s="45">
        <v>1.76858910107491</v>
      </c>
      <c r="K230" s="45">
        <v>2.0669553483144698</v>
      </c>
      <c r="L230" s="45">
        <v>0.44439813775675102</v>
      </c>
      <c r="M230" s="45">
        <v>-1.02417898427799</v>
      </c>
      <c r="N230" s="45">
        <v>-1.4871745017932301</v>
      </c>
      <c r="O230" s="45">
        <v>-0.50024035576470605</v>
      </c>
      <c r="P230" s="41">
        <f>--INDEX(Segmentation!$J$2:$J$251,MATCH(Utilities!$A230,Segmentation!$A$2:$A$251,0))</f>
        <v>1</v>
      </c>
      <c r="T230" s="41">
        <f t="array" ref="T230">MAX(IF($D$1:$N$1=COLUMN()-COLUMN($P:$P),$D230:$N230))-MIN(IF($D$1:$N$1=COLUMN()-COLUMN($P:$P),$D230:$N230))</f>
        <v>0</v>
      </c>
      <c r="U230" s="41">
        <f t="array" ref="U230">MAX(IF($D$1:$N$1=COLUMN()-COLUMN($P:$P),$D230:$N230))-MIN(IF($D$1:$N$1=COLUMN()-COLUMN($P:$P),$D230:$N230))</f>
        <v>0</v>
      </c>
      <c r="V230" s="41">
        <f t="array" ref="V230">MAX(IF($D$1:$N$1=COLUMN()-COLUMN($P:$P),$D230:$N230))-MIN(IF($D$1:$N$1=COLUMN()-COLUMN($P:$P),$D230:$N230))</f>
        <v>0</v>
      </c>
      <c r="X230" s="41">
        <f t="shared" si="6"/>
        <v>0</v>
      </c>
      <c r="Z230" s="41" t="e">
        <f t="shared" si="7"/>
        <v>#DIV/0!</v>
      </c>
      <c r="AB230" s="41">
        <v>0.50635477835458298</v>
      </c>
      <c r="AC230" s="41">
        <v>0.50635477835458298</v>
      </c>
      <c r="AD230" s="41">
        <v>0.50635477835458298</v>
      </c>
      <c r="AE230" s="41">
        <v>0.50635477835458298</v>
      </c>
      <c r="AF230" s="41">
        <v>0.50635477835458298</v>
      </c>
      <c r="AG230" s="41">
        <v>-0.50024035576470605</v>
      </c>
    </row>
    <row r="231" spans="1:33" ht="15" customHeight="1" x14ac:dyDescent="0.25">
      <c r="A231" s="46">
        <v>229</v>
      </c>
      <c r="B231" s="43">
        <v>0.55570760744756498</v>
      </c>
      <c r="C231" s="44">
        <v>12</v>
      </c>
      <c r="D231" s="45">
        <v>-0.54730106885653396</v>
      </c>
      <c r="E231" s="45">
        <v>0.18182556088167701</v>
      </c>
      <c r="F231" s="45">
        <v>0.24635213223455699</v>
      </c>
      <c r="G231" s="45">
        <v>0.119123375740304</v>
      </c>
      <c r="H231" s="45">
        <v>-2.18842485289457</v>
      </c>
      <c r="I231" s="45">
        <v>0.64660933075927995</v>
      </c>
      <c r="J231" s="45">
        <v>1.5418155221352901</v>
      </c>
      <c r="K231" s="45">
        <v>2.4343231615770198</v>
      </c>
      <c r="L231" s="45">
        <v>9.8896477470845207E-2</v>
      </c>
      <c r="M231" s="45">
        <v>-0.53912578809760303</v>
      </c>
      <c r="N231" s="45">
        <v>-1.9940938509502599</v>
      </c>
      <c r="O231" s="45">
        <v>-0.85328127684917499</v>
      </c>
      <c r="P231" s="41">
        <f>--INDEX(Segmentation!$J$2:$J$251,MATCH(Utilities!$A231,Segmentation!$A$2:$A$251,0))</f>
        <v>1</v>
      </c>
      <c r="T231" s="41">
        <f t="array" ref="T231">MAX(IF($D$1:$N$1=COLUMN()-COLUMN($P:$P),$D231:$N231))-MIN(IF($D$1:$N$1=COLUMN()-COLUMN($P:$P),$D231:$N231))</f>
        <v>0</v>
      </c>
      <c r="U231" s="41">
        <f t="array" ref="U231">MAX(IF($D$1:$N$1=COLUMN()-COLUMN($P:$P),$D231:$N231))-MIN(IF($D$1:$N$1=COLUMN()-COLUMN($P:$P),$D231:$N231))</f>
        <v>0</v>
      </c>
      <c r="V231" s="41">
        <f t="array" ref="V231">MAX(IF($D$1:$N$1=COLUMN()-COLUMN($P:$P),$D231:$N231))-MIN(IF($D$1:$N$1=COLUMN()-COLUMN($P:$P),$D231:$N231))</f>
        <v>0</v>
      </c>
      <c r="X231" s="41">
        <f t="shared" si="6"/>
        <v>0</v>
      </c>
      <c r="Z231" s="41" t="e">
        <f t="shared" si="7"/>
        <v>#DIV/0!</v>
      </c>
      <c r="AB231" s="41">
        <v>-0.30140276017408407</v>
      </c>
      <c r="AC231" s="41">
        <v>-0.30140276017408407</v>
      </c>
      <c r="AD231" s="41">
        <v>-0.30140276017408407</v>
      </c>
      <c r="AE231" s="41">
        <v>-0.30140276017408407</v>
      </c>
      <c r="AF231" s="41">
        <v>-0.30140276017408407</v>
      </c>
      <c r="AG231" s="41">
        <v>-0.85328127684917499</v>
      </c>
    </row>
    <row r="232" spans="1:33" ht="15" customHeight="1" x14ac:dyDescent="0.25">
      <c r="A232" s="46">
        <v>230</v>
      </c>
      <c r="B232" s="43">
        <v>0.459057510463525</v>
      </c>
      <c r="C232" s="44">
        <v>12</v>
      </c>
      <c r="D232" s="45">
        <v>0.38188561813570199</v>
      </c>
      <c r="E232" s="45">
        <v>0.31748337349105799</v>
      </c>
      <c r="F232" s="45">
        <v>0.20023261637035</v>
      </c>
      <c r="G232" s="45">
        <v>-0.89960160799711797</v>
      </c>
      <c r="H232" s="45">
        <v>-2.3056749023535601</v>
      </c>
      <c r="I232" s="45">
        <v>0.54929379317718197</v>
      </c>
      <c r="J232" s="45">
        <v>1.7563811091763699</v>
      </c>
      <c r="K232" s="45">
        <v>1.4740510752715701</v>
      </c>
      <c r="L232" s="45">
        <v>0.36775481727857301</v>
      </c>
      <c r="M232" s="45">
        <v>-0.36229317014005002</v>
      </c>
      <c r="N232" s="45">
        <v>-1.4795127224100899</v>
      </c>
      <c r="O232" s="45">
        <v>-0.67786305996353402</v>
      </c>
      <c r="P232" s="41">
        <f>--INDEX(Segmentation!$J$2:$J$251,MATCH(Utilities!$A232,Segmentation!$A$2:$A$251,0))</f>
        <v>1</v>
      </c>
      <c r="T232" s="41">
        <f t="array" ref="T232">MAX(IF($D$1:$N$1=COLUMN()-COLUMN($P:$P),$D232:$N232))-MIN(IF($D$1:$N$1=COLUMN()-COLUMN($P:$P),$D232:$N232))</f>
        <v>0</v>
      </c>
      <c r="U232" s="41">
        <f t="array" ref="U232">MAX(IF($D$1:$N$1=COLUMN()-COLUMN($P:$P),$D232:$N232))-MIN(IF($D$1:$N$1=COLUMN()-COLUMN($P:$P),$D232:$N232))</f>
        <v>0</v>
      </c>
      <c r="V232" s="41">
        <f t="array" ref="V232">MAX(IF($D$1:$N$1=COLUMN()-COLUMN($P:$P),$D232:$N232))-MIN(IF($D$1:$N$1=COLUMN()-COLUMN($P:$P),$D232:$N232))</f>
        <v>0</v>
      </c>
      <c r="X232" s="41">
        <f t="shared" si="6"/>
        <v>0</v>
      </c>
      <c r="Z232" s="41" t="e">
        <f t="shared" si="7"/>
        <v>#DIV/0!</v>
      </c>
      <c r="AB232" s="41">
        <v>-0.44973820894628802</v>
      </c>
      <c r="AC232" s="41">
        <v>-0.44973820894628802</v>
      </c>
      <c r="AD232" s="41">
        <v>-0.44973820894628802</v>
      </c>
      <c r="AE232" s="41">
        <v>-0.44973820894628802</v>
      </c>
      <c r="AF232" s="41">
        <v>-0.44973820894628802</v>
      </c>
      <c r="AG232" s="41">
        <v>-0.67786305996353402</v>
      </c>
    </row>
    <row r="233" spans="1:33" ht="15" customHeight="1" x14ac:dyDescent="0.25">
      <c r="A233" s="46">
        <v>231</v>
      </c>
      <c r="B233" s="43">
        <v>0.47979284667227601</v>
      </c>
      <c r="C233" s="44">
        <v>12</v>
      </c>
      <c r="D233" s="45">
        <v>0.99740047274679999</v>
      </c>
      <c r="E233" s="45">
        <v>2.4934777165102302</v>
      </c>
      <c r="F233" s="45">
        <v>-1.3712204388584499</v>
      </c>
      <c r="G233" s="45">
        <v>-2.1196577503985399</v>
      </c>
      <c r="H233" s="45">
        <v>-1.93710196147424</v>
      </c>
      <c r="I233" s="45">
        <v>0.106735647800924</v>
      </c>
      <c r="J233" s="45">
        <v>1.8303663136733199</v>
      </c>
      <c r="K233" s="45">
        <v>1.0145045761199101</v>
      </c>
      <c r="L233" s="45">
        <v>-4.0605595581213003E-2</v>
      </c>
      <c r="M233" s="45">
        <v>-0.36503393550041202</v>
      </c>
      <c r="N233" s="45">
        <v>-0.60886504503829098</v>
      </c>
      <c r="O233" s="45">
        <v>-0.27779141784925299</v>
      </c>
      <c r="P233" s="41">
        <f>--INDEX(Segmentation!$J$2:$J$251,MATCH(Utilities!$A233,Segmentation!$A$2:$A$251,0))</f>
        <v>1</v>
      </c>
      <c r="T233" s="41">
        <f t="array" ref="T233">MAX(IF($D$1:$N$1=COLUMN()-COLUMN($P:$P),$D233:$N233))-MIN(IF($D$1:$N$1=COLUMN()-COLUMN($P:$P),$D233:$N233))</f>
        <v>0</v>
      </c>
      <c r="U233" s="41">
        <f t="array" ref="U233">MAX(IF($D$1:$N$1=COLUMN()-COLUMN($P:$P),$D233:$N233))-MIN(IF($D$1:$N$1=COLUMN()-COLUMN($P:$P),$D233:$N233))</f>
        <v>0</v>
      </c>
      <c r="V233" s="41">
        <f t="array" ref="V233">MAX(IF($D$1:$N$1=COLUMN()-COLUMN($P:$P),$D233:$N233))-MIN(IF($D$1:$N$1=COLUMN()-COLUMN($P:$P),$D233:$N233))</f>
        <v>0</v>
      </c>
      <c r="X233" s="41">
        <f t="shared" si="6"/>
        <v>0</v>
      </c>
      <c r="Z233" s="41" t="e">
        <f t="shared" si="7"/>
        <v>#DIV/0!</v>
      </c>
      <c r="AB233" s="41">
        <v>7.4803087392470102E-2</v>
      </c>
      <c r="AC233" s="41">
        <v>7.4803087392470102E-2</v>
      </c>
      <c r="AD233" s="41">
        <v>7.4803087392470102E-2</v>
      </c>
      <c r="AE233" s="41">
        <v>7.4803087392470102E-2</v>
      </c>
      <c r="AF233" s="41">
        <v>7.4803087392470102E-2</v>
      </c>
      <c r="AG233" s="41">
        <v>-0.27779141784925299</v>
      </c>
    </row>
    <row r="234" spans="1:33" ht="15" customHeight="1" x14ac:dyDescent="0.25">
      <c r="A234" s="46">
        <v>232</v>
      </c>
      <c r="B234" s="43">
        <v>0.50593277680509696</v>
      </c>
      <c r="C234" s="44">
        <v>12</v>
      </c>
      <c r="D234" s="45">
        <v>-7.2351767637202401E-3</v>
      </c>
      <c r="E234" s="45">
        <v>2.2417425307526</v>
      </c>
      <c r="F234" s="45">
        <v>-0.82375759369909995</v>
      </c>
      <c r="G234" s="45">
        <v>-1.4107497602897501</v>
      </c>
      <c r="H234" s="45">
        <v>-1.15354835702452</v>
      </c>
      <c r="I234" s="45">
        <v>0.133547247107867</v>
      </c>
      <c r="J234" s="45">
        <v>1.0200011099166699</v>
      </c>
      <c r="K234" s="45">
        <v>2.53093331456328</v>
      </c>
      <c r="L234" s="45">
        <v>0.51536095093937995</v>
      </c>
      <c r="M234" s="45">
        <v>-0.91014741333666904</v>
      </c>
      <c r="N234" s="45">
        <v>-2.1361468521660001</v>
      </c>
      <c r="O234" s="45">
        <v>-0.49713606032800001</v>
      </c>
      <c r="P234" s="41">
        <f>--INDEX(Segmentation!$J$2:$J$251,MATCH(Utilities!$A234,Segmentation!$A$2:$A$251,0))</f>
        <v>1</v>
      </c>
      <c r="T234" s="41">
        <f t="array" ref="T234">MAX(IF($D$1:$N$1=COLUMN()-COLUMN($P:$P),$D234:$N234))-MIN(IF($D$1:$N$1=COLUMN()-COLUMN($P:$P),$D234:$N234))</f>
        <v>0</v>
      </c>
      <c r="U234" s="41">
        <f t="array" ref="U234">MAX(IF($D$1:$N$1=COLUMN()-COLUMN($P:$P),$D234:$N234))-MIN(IF($D$1:$N$1=COLUMN()-COLUMN($P:$P),$D234:$N234))</f>
        <v>0</v>
      </c>
      <c r="V234" s="41">
        <f t="array" ref="V234">MAX(IF($D$1:$N$1=COLUMN()-COLUMN($P:$P),$D234:$N234))-MIN(IF($D$1:$N$1=COLUMN()-COLUMN($P:$P),$D234:$N234))</f>
        <v>0</v>
      </c>
      <c r="X234" s="41">
        <f t="shared" si="6"/>
        <v>0</v>
      </c>
      <c r="Z234" s="41" t="e">
        <f t="shared" si="7"/>
        <v>#DIV/0!</v>
      </c>
      <c r="AB234" s="41">
        <v>1.3701497807750398</v>
      </c>
      <c r="AC234" s="41">
        <v>1.3701497807750398</v>
      </c>
      <c r="AD234" s="41">
        <v>1.3701497807750398</v>
      </c>
      <c r="AE234" s="41">
        <v>1.3701497807750398</v>
      </c>
      <c r="AF234" s="41">
        <v>1.3701497807750398</v>
      </c>
      <c r="AG234" s="41">
        <v>-0.49713606032800001</v>
      </c>
    </row>
    <row r="235" spans="1:33" ht="15" customHeight="1" x14ac:dyDescent="0.25">
      <c r="A235" s="46">
        <v>233</v>
      </c>
      <c r="B235" s="43">
        <v>0.296021902546793</v>
      </c>
      <c r="C235" s="44">
        <v>12</v>
      </c>
      <c r="D235" s="45">
        <v>1.1540857528358599</v>
      </c>
      <c r="E235" s="45">
        <v>0.59176595821002098</v>
      </c>
      <c r="F235" s="45">
        <v>-0.65416180387207201</v>
      </c>
      <c r="G235" s="45">
        <v>-1.09168990717381</v>
      </c>
      <c r="H235" s="45">
        <v>-1.5925084164599299</v>
      </c>
      <c r="I235" s="45">
        <v>0.52711528567105104</v>
      </c>
      <c r="J235" s="45">
        <v>1.06539313078888</v>
      </c>
      <c r="K235" s="45">
        <v>1.16947890300872</v>
      </c>
      <c r="L235" s="45">
        <v>-0.68741135575169299</v>
      </c>
      <c r="M235" s="45">
        <v>-0.153419410188911</v>
      </c>
      <c r="N235" s="45">
        <v>-0.32864813706812801</v>
      </c>
      <c r="O235" s="45">
        <v>-0.967289251608207</v>
      </c>
      <c r="P235" s="41">
        <f>--INDEX(Segmentation!$J$2:$J$251,MATCH(Utilities!$A235,Segmentation!$A$2:$A$251,0))</f>
        <v>1</v>
      </c>
      <c r="T235" s="41">
        <f t="array" ref="T235">MAX(IF($D$1:$N$1=COLUMN()-COLUMN($P:$P),$D235:$N235))-MIN(IF($D$1:$N$1=COLUMN()-COLUMN($P:$P),$D235:$N235))</f>
        <v>0</v>
      </c>
      <c r="U235" s="41">
        <f t="array" ref="U235">MAX(IF($D$1:$N$1=COLUMN()-COLUMN($P:$P),$D235:$N235))-MIN(IF($D$1:$N$1=COLUMN()-COLUMN($P:$P),$D235:$N235))</f>
        <v>0</v>
      </c>
      <c r="V235" s="41">
        <f t="array" ref="V235">MAX(IF($D$1:$N$1=COLUMN()-COLUMN($P:$P),$D235:$N235))-MIN(IF($D$1:$N$1=COLUMN()-COLUMN($P:$P),$D235:$N235))</f>
        <v>0</v>
      </c>
      <c r="X235" s="41">
        <f t="shared" si="6"/>
        <v>0</v>
      </c>
      <c r="Z235" s="41" t="e">
        <f t="shared" si="7"/>
        <v>#DIV/0!</v>
      </c>
      <c r="AB235" s="41">
        <v>0.73105623938465003</v>
      </c>
      <c r="AC235" s="41">
        <v>0.73105623938465003</v>
      </c>
      <c r="AD235" s="41">
        <v>0.73105623938465003</v>
      </c>
      <c r="AE235" s="41">
        <v>0.73105623938465003</v>
      </c>
      <c r="AF235" s="41">
        <v>0.73105623938465003</v>
      </c>
      <c r="AG235" s="41">
        <v>-0.967289251608207</v>
      </c>
    </row>
    <row r="236" spans="1:33" ht="15" customHeight="1" x14ac:dyDescent="0.25">
      <c r="A236" s="46">
        <v>234</v>
      </c>
      <c r="B236" s="43">
        <v>0.54489858162420401</v>
      </c>
      <c r="C236" s="44">
        <v>12</v>
      </c>
      <c r="D236" s="45">
        <v>-0.41030190441749098</v>
      </c>
      <c r="E236" s="45">
        <v>1.4006229192401001</v>
      </c>
      <c r="F236" s="45">
        <v>-0.180148808948211</v>
      </c>
      <c r="G236" s="45">
        <v>-0.81017220587438299</v>
      </c>
      <c r="H236" s="45">
        <v>-1.81919569555303</v>
      </c>
      <c r="I236" s="45">
        <v>0.37179310871376098</v>
      </c>
      <c r="J236" s="45">
        <v>1.4474025868392599</v>
      </c>
      <c r="K236" s="45">
        <v>2.2763893082340401</v>
      </c>
      <c r="L236" s="45">
        <v>0.363162646262436</v>
      </c>
      <c r="M236" s="45">
        <v>-0.60654693555069095</v>
      </c>
      <c r="N236" s="45">
        <v>-2.03300501894575</v>
      </c>
      <c r="O236" s="45">
        <v>-0.98477602422753496</v>
      </c>
      <c r="P236" s="41">
        <f>--INDEX(Segmentation!$J$2:$J$251,MATCH(Utilities!$A236,Segmentation!$A$2:$A$251,0))</f>
        <v>1</v>
      </c>
      <c r="T236" s="41">
        <f t="array" ref="T236">MAX(IF($D$1:$N$1=COLUMN()-COLUMN($P:$P),$D236:$N236))-MIN(IF($D$1:$N$1=COLUMN()-COLUMN($P:$P),$D236:$N236))</f>
        <v>0</v>
      </c>
      <c r="U236" s="41">
        <f t="array" ref="U236">MAX(IF($D$1:$N$1=COLUMN()-COLUMN($P:$P),$D236:$N236))-MIN(IF($D$1:$N$1=COLUMN()-COLUMN($P:$P),$D236:$N236))</f>
        <v>0</v>
      </c>
      <c r="V236" s="41">
        <f t="array" ref="V236">MAX(IF($D$1:$N$1=COLUMN()-COLUMN($P:$P),$D236:$N236))-MIN(IF($D$1:$N$1=COLUMN()-COLUMN($P:$P),$D236:$N236))</f>
        <v>0</v>
      </c>
      <c r="X236" s="41">
        <f t="shared" si="6"/>
        <v>0</v>
      </c>
      <c r="Z236" s="41" t="e">
        <f t="shared" si="7"/>
        <v>#DIV/0!</v>
      </c>
      <c r="AB236" s="41">
        <v>4.6891708263518961E-2</v>
      </c>
      <c r="AC236" s="41">
        <v>4.6891708263518961E-2</v>
      </c>
      <c r="AD236" s="41">
        <v>4.6891708263518961E-2</v>
      </c>
      <c r="AE236" s="41">
        <v>4.6891708263518961E-2</v>
      </c>
      <c r="AF236" s="41">
        <v>4.6891708263518961E-2</v>
      </c>
      <c r="AG236" s="41">
        <v>-0.98477602422753496</v>
      </c>
    </row>
    <row r="237" spans="1:33" ht="15" customHeight="1" x14ac:dyDescent="0.25">
      <c r="A237" s="46">
        <v>235</v>
      </c>
      <c r="B237" s="43">
        <v>0.41336256811466698</v>
      </c>
      <c r="C237" s="44">
        <v>12</v>
      </c>
      <c r="D237" s="45">
        <v>-0.47351304306731601</v>
      </c>
      <c r="E237" s="45">
        <v>2.19239937297694</v>
      </c>
      <c r="F237" s="45">
        <v>-1.45896677986929</v>
      </c>
      <c r="G237" s="45">
        <v>-0.25991955004032302</v>
      </c>
      <c r="H237" s="45">
        <v>-1.39748493446644</v>
      </c>
      <c r="I237" s="45">
        <v>-0.12343407010842</v>
      </c>
      <c r="J237" s="45">
        <v>1.52091900457486</v>
      </c>
      <c r="K237" s="45">
        <v>1.3912690202455</v>
      </c>
      <c r="L237" s="45">
        <v>-0.31100484571710801</v>
      </c>
      <c r="M237" s="45">
        <v>-0.57666105119547895</v>
      </c>
      <c r="N237" s="45">
        <v>-0.50360312333290602</v>
      </c>
      <c r="O237" s="45">
        <v>-0.32285207921353598</v>
      </c>
      <c r="P237" s="41">
        <f>--INDEX(Segmentation!$J$2:$J$251,MATCH(Utilities!$A237,Segmentation!$A$2:$A$251,0))</f>
        <v>1</v>
      </c>
      <c r="T237" s="41">
        <f t="array" ref="T237">MAX(IF($D$1:$N$1=COLUMN()-COLUMN($P:$P),$D237:$N237))-MIN(IF($D$1:$N$1=COLUMN()-COLUMN($P:$P),$D237:$N237))</f>
        <v>0</v>
      </c>
      <c r="U237" s="41">
        <f t="array" ref="U237">MAX(IF($D$1:$N$1=COLUMN()-COLUMN($P:$P),$D237:$N237))-MIN(IF($D$1:$N$1=COLUMN()-COLUMN($P:$P),$D237:$N237))</f>
        <v>0</v>
      </c>
      <c r="V237" s="41">
        <f t="array" ref="V237">MAX(IF($D$1:$N$1=COLUMN()-COLUMN($P:$P),$D237:$N237))-MIN(IF($D$1:$N$1=COLUMN()-COLUMN($P:$P),$D237:$N237))</f>
        <v>0</v>
      </c>
      <c r="X237" s="41">
        <f t="shared" si="6"/>
        <v>0</v>
      </c>
      <c r="Z237" s="41" t="e">
        <f t="shared" si="7"/>
        <v>#DIV/0!</v>
      </c>
      <c r="AB237" s="41">
        <v>-0.47972895728825593</v>
      </c>
      <c r="AC237" s="41">
        <v>-0.47972895728825593</v>
      </c>
      <c r="AD237" s="41">
        <v>-0.47972895728825593</v>
      </c>
      <c r="AE237" s="41">
        <v>-0.47972895728825593</v>
      </c>
      <c r="AF237" s="41">
        <v>-0.47972895728825593</v>
      </c>
      <c r="AG237" s="41">
        <v>-0.32285207921353598</v>
      </c>
    </row>
    <row r="238" spans="1:33" ht="15" customHeight="1" x14ac:dyDescent="0.25">
      <c r="A238" s="46">
        <v>236</v>
      </c>
      <c r="B238" s="43">
        <v>0.42988541400971603</v>
      </c>
      <c r="C238" s="44">
        <v>12</v>
      </c>
      <c r="D238" s="45">
        <v>1.0764766581602401</v>
      </c>
      <c r="E238" s="45">
        <v>0.698821666093148</v>
      </c>
      <c r="F238" s="45">
        <v>-0.95424026683923702</v>
      </c>
      <c r="G238" s="45">
        <v>-0.82105805741415205</v>
      </c>
      <c r="H238" s="45">
        <v>-2.1960469424693199</v>
      </c>
      <c r="I238" s="45">
        <v>0.707605284667296</v>
      </c>
      <c r="J238" s="45">
        <v>1.4884416578020201</v>
      </c>
      <c r="K238" s="45">
        <v>1.5229733928302001</v>
      </c>
      <c r="L238" s="45">
        <v>0.118143696699874</v>
      </c>
      <c r="M238" s="45">
        <v>-0.84050924956460804</v>
      </c>
      <c r="N238" s="45">
        <v>-0.80060783996547202</v>
      </c>
      <c r="O238" s="45">
        <v>-0.71044767563880695</v>
      </c>
      <c r="P238" s="41">
        <f>--INDEX(Segmentation!$J$2:$J$251,MATCH(Utilities!$A238,Segmentation!$A$2:$A$251,0))</f>
        <v>1</v>
      </c>
      <c r="T238" s="41">
        <f t="array" ref="T238">MAX(IF($D$1:$N$1=COLUMN()-COLUMN($P:$P),$D238:$N238))-MIN(IF($D$1:$N$1=COLUMN()-COLUMN($P:$P),$D238:$N238))</f>
        <v>0</v>
      </c>
      <c r="U238" s="41">
        <f t="array" ref="U238">MAX(IF($D$1:$N$1=COLUMN()-COLUMN($P:$P),$D238:$N238))-MIN(IF($D$1:$N$1=COLUMN()-COLUMN($P:$P),$D238:$N238))</f>
        <v>0</v>
      </c>
      <c r="V238" s="41">
        <f t="array" ref="V238">MAX(IF($D$1:$N$1=COLUMN()-COLUMN($P:$P),$D238:$N238))-MIN(IF($D$1:$N$1=COLUMN()-COLUMN($P:$P),$D238:$N238))</f>
        <v>0</v>
      </c>
      <c r="X238" s="41">
        <f t="shared" si="6"/>
        <v>0</v>
      </c>
      <c r="Z238" s="41" t="e">
        <f t="shared" si="7"/>
        <v>#DIV/0!</v>
      </c>
      <c r="AB238" s="41">
        <v>0.40340310852112027</v>
      </c>
      <c r="AC238" s="41">
        <v>0.40340310852112027</v>
      </c>
      <c r="AD238" s="41">
        <v>0.40340310852112027</v>
      </c>
      <c r="AE238" s="41">
        <v>0.40340310852112027</v>
      </c>
      <c r="AF238" s="41">
        <v>0.40340310852112027</v>
      </c>
      <c r="AG238" s="41">
        <v>-0.71044767563880695</v>
      </c>
    </row>
    <row r="239" spans="1:33" ht="15" customHeight="1" x14ac:dyDescent="0.25">
      <c r="A239" s="46">
        <v>237</v>
      </c>
      <c r="B239" s="43">
        <v>0.59007906318300696</v>
      </c>
      <c r="C239" s="44">
        <v>12</v>
      </c>
      <c r="D239" s="45">
        <v>0.332660781555291</v>
      </c>
      <c r="E239" s="45">
        <v>1.76016896749476</v>
      </c>
      <c r="F239" s="45">
        <v>-0.54695237022809895</v>
      </c>
      <c r="G239" s="45">
        <v>-1.54587737882195</v>
      </c>
      <c r="H239" s="45">
        <v>-2.09080476171262</v>
      </c>
      <c r="I239" s="45">
        <v>-0.10796117004157101</v>
      </c>
      <c r="J239" s="45">
        <v>2.1987659317541701</v>
      </c>
      <c r="K239" s="45">
        <v>1.6476542005603201</v>
      </c>
      <c r="L239" s="45">
        <v>-0.23876181072185501</v>
      </c>
      <c r="M239" s="45">
        <v>-0.70332377125597301</v>
      </c>
      <c r="N239" s="45">
        <v>-0.70556861858249897</v>
      </c>
      <c r="O239" s="45">
        <v>-0.26319467554566001</v>
      </c>
      <c r="P239" s="41">
        <f>--INDEX(Segmentation!$J$2:$J$251,MATCH(Utilities!$A239,Segmentation!$A$2:$A$251,0))</f>
        <v>1</v>
      </c>
      <c r="T239" s="41">
        <f t="array" ref="T239">MAX(IF($D$1:$N$1=COLUMN()-COLUMN($P:$P),$D239:$N239))-MIN(IF($D$1:$N$1=COLUMN()-COLUMN($P:$P),$D239:$N239))</f>
        <v>0</v>
      </c>
      <c r="U239" s="41">
        <f t="array" ref="U239">MAX(IF($D$1:$N$1=COLUMN()-COLUMN($P:$P),$D239:$N239))-MIN(IF($D$1:$N$1=COLUMN()-COLUMN($P:$P),$D239:$N239))</f>
        <v>0</v>
      </c>
      <c r="V239" s="41">
        <f t="array" ref="V239">MAX(IF($D$1:$N$1=COLUMN()-COLUMN($P:$P),$D239:$N239))-MIN(IF($D$1:$N$1=COLUMN()-COLUMN($P:$P),$D239:$N239))</f>
        <v>0</v>
      </c>
      <c r="X239" s="41">
        <f t="shared" si="6"/>
        <v>0</v>
      </c>
      <c r="Z239" s="41" t="e">
        <f t="shared" si="7"/>
        <v>#DIV/0!</v>
      </c>
      <c r="AB239" s="41">
        <v>-0.11048977959700901</v>
      </c>
      <c r="AC239" s="41">
        <v>-0.11048977959700901</v>
      </c>
      <c r="AD239" s="41">
        <v>-0.11048977959700901</v>
      </c>
      <c r="AE239" s="41">
        <v>-0.11048977959700901</v>
      </c>
      <c r="AF239" s="41">
        <v>-0.11048977959700901</v>
      </c>
      <c r="AG239" s="41">
        <v>-0.26319467554566001</v>
      </c>
    </row>
    <row r="240" spans="1:33" ht="15" customHeight="1" x14ac:dyDescent="0.25">
      <c r="A240" s="46">
        <v>238</v>
      </c>
      <c r="B240" s="43">
        <v>0.678639658395218</v>
      </c>
      <c r="C240" s="44">
        <v>12</v>
      </c>
      <c r="D240" s="45">
        <v>0.37549861717169902</v>
      </c>
      <c r="E240" s="45">
        <v>1.00896180733467</v>
      </c>
      <c r="F240" s="45">
        <v>-0.62478314247423306</v>
      </c>
      <c r="G240" s="45">
        <v>-0.75967728203215201</v>
      </c>
      <c r="H240" s="45">
        <v>-1.97252932547971</v>
      </c>
      <c r="I240" s="45">
        <v>0.45058236971356203</v>
      </c>
      <c r="J240" s="45">
        <v>1.52194695576613</v>
      </c>
      <c r="K240" s="45">
        <v>2.6297562751651999</v>
      </c>
      <c r="L240" s="45">
        <v>0.52040428134569106</v>
      </c>
      <c r="M240" s="45">
        <v>-1.0502411024180001</v>
      </c>
      <c r="N240" s="45">
        <v>-2.0999194540929098</v>
      </c>
      <c r="O240" s="45">
        <v>-0.62424546909140599</v>
      </c>
      <c r="P240" s="41">
        <f>--INDEX(Segmentation!$J$2:$J$251,MATCH(Utilities!$A240,Segmentation!$A$2:$A$251,0))</f>
        <v>1</v>
      </c>
      <c r="T240" s="41">
        <f t="array" ref="T240">MAX(IF($D$1:$N$1=COLUMN()-COLUMN($P:$P),$D240:$N240))-MIN(IF($D$1:$N$1=COLUMN()-COLUMN($P:$P),$D240:$N240))</f>
        <v>0</v>
      </c>
      <c r="U240" s="41">
        <f t="array" ref="U240">MAX(IF($D$1:$N$1=COLUMN()-COLUMN($P:$P),$D240:$N240))-MIN(IF($D$1:$N$1=COLUMN()-COLUMN($P:$P),$D240:$N240))</f>
        <v>0</v>
      </c>
      <c r="V240" s="41">
        <f t="array" ref="V240">MAX(IF($D$1:$N$1=COLUMN()-COLUMN($P:$P),$D240:$N240))-MIN(IF($D$1:$N$1=COLUMN()-COLUMN($P:$P),$D240:$N240))</f>
        <v>0</v>
      </c>
      <c r="X240" s="41">
        <f t="shared" si="6"/>
        <v>0</v>
      </c>
      <c r="Z240" s="41" t="e">
        <f t="shared" si="7"/>
        <v>#DIV/0!</v>
      </c>
      <c r="AB240" s="41">
        <v>1.0327255668571889</v>
      </c>
      <c r="AC240" s="41">
        <v>1.0327255668571889</v>
      </c>
      <c r="AD240" s="41">
        <v>1.0327255668571889</v>
      </c>
      <c r="AE240" s="41">
        <v>1.0327255668571889</v>
      </c>
      <c r="AF240" s="41">
        <v>1.0327255668571889</v>
      </c>
      <c r="AG240" s="41">
        <v>-0.62424546909140599</v>
      </c>
    </row>
    <row r="241" spans="1:33" ht="15" customHeight="1" x14ac:dyDescent="0.25">
      <c r="A241" s="46">
        <v>239</v>
      </c>
      <c r="B241" s="43">
        <v>0.462262975630299</v>
      </c>
      <c r="C241" s="44">
        <v>12</v>
      </c>
      <c r="D241" s="45">
        <v>0.49219862111666501</v>
      </c>
      <c r="E241" s="45">
        <v>0.42421204127365097</v>
      </c>
      <c r="F241" s="45">
        <v>-0.29649868350763398</v>
      </c>
      <c r="G241" s="45">
        <v>-0.61991197888268601</v>
      </c>
      <c r="H241" s="45">
        <v>-1.24555237456652</v>
      </c>
      <c r="I241" s="45">
        <v>9.3458766726231698E-2</v>
      </c>
      <c r="J241" s="45">
        <v>1.1520936078402799</v>
      </c>
      <c r="K241" s="45">
        <v>2.9405739100247299</v>
      </c>
      <c r="L241" s="45">
        <v>-0.126583749244113</v>
      </c>
      <c r="M241" s="45">
        <v>-0.66536395275775395</v>
      </c>
      <c r="N241" s="45">
        <v>-2.1486262080228902</v>
      </c>
      <c r="O241" s="45">
        <v>-0.53368579550886797</v>
      </c>
      <c r="P241" s="41">
        <f>--INDEX(Segmentation!$J$2:$J$251,MATCH(Utilities!$A241,Segmentation!$A$2:$A$251,0))</f>
        <v>1</v>
      </c>
      <c r="T241" s="41">
        <f t="array" ref="T241">MAX(IF($D$1:$N$1=COLUMN()-COLUMN($P:$P),$D241:$N241))-MIN(IF($D$1:$N$1=COLUMN()-COLUMN($P:$P),$D241:$N241))</f>
        <v>0</v>
      </c>
      <c r="U241" s="41">
        <f t="array" ref="U241">MAX(IF($D$1:$N$1=COLUMN()-COLUMN($P:$P),$D241:$N241))-MIN(IF($D$1:$N$1=COLUMN()-COLUMN($P:$P),$D241:$N241))</f>
        <v>0</v>
      </c>
      <c r="V241" s="41">
        <f t="array" ref="V241">MAX(IF($D$1:$N$1=COLUMN()-COLUMN($P:$P),$D241:$N241))-MIN(IF($D$1:$N$1=COLUMN()-COLUMN($P:$P),$D241:$N241))</f>
        <v>0</v>
      </c>
      <c r="X241" s="41">
        <f t="shared" si="6"/>
        <v>0</v>
      </c>
      <c r="Z241" s="41" t="e">
        <f t="shared" si="7"/>
        <v>#DIV/0!</v>
      </c>
      <c r="AB241" s="41">
        <v>2.1872201565748748</v>
      </c>
      <c r="AC241" s="41">
        <v>2.1872201565748748</v>
      </c>
      <c r="AD241" s="41">
        <v>2.1872201565748748</v>
      </c>
      <c r="AE241" s="41">
        <v>2.1872201565748748</v>
      </c>
      <c r="AF241" s="41">
        <v>2.1872201565748748</v>
      </c>
      <c r="AG241" s="41">
        <v>-0.53368579550886797</v>
      </c>
    </row>
    <row r="242" spans="1:33" ht="15" customHeight="1" x14ac:dyDescent="0.25">
      <c r="A242" s="46">
        <v>240</v>
      </c>
      <c r="B242" s="43">
        <v>0.59951120274121705</v>
      </c>
      <c r="C242" s="44">
        <v>12</v>
      </c>
      <c r="D242" s="45">
        <v>0.69526952488474902</v>
      </c>
      <c r="E242" s="45">
        <v>1.6148373306975801</v>
      </c>
      <c r="F242" s="45">
        <v>-1.88745553940731</v>
      </c>
      <c r="G242" s="45">
        <v>-0.42265131617499802</v>
      </c>
      <c r="H242" s="45">
        <v>-2.2529204689548998</v>
      </c>
      <c r="I242" s="45">
        <v>0.64449357783807304</v>
      </c>
      <c r="J242" s="45">
        <v>1.60842689111685</v>
      </c>
      <c r="K242" s="45">
        <v>1.47218626371839</v>
      </c>
      <c r="L242" s="45">
        <v>-0.13291442997830999</v>
      </c>
      <c r="M242" s="45">
        <v>-0.67564025247827397</v>
      </c>
      <c r="N242" s="45">
        <v>-0.66363158126180299</v>
      </c>
      <c r="O242" s="45">
        <v>-0.92266881193213601</v>
      </c>
      <c r="P242" s="41">
        <f>--INDEX(Segmentation!$J$2:$J$251,MATCH(Utilities!$A242,Segmentation!$A$2:$A$251,0))</f>
        <v>1</v>
      </c>
      <c r="T242" s="41">
        <f t="array" ref="T242">MAX(IF($D$1:$N$1=COLUMN()-COLUMN($P:$P),$D242:$N242))-MIN(IF($D$1:$N$1=COLUMN()-COLUMN($P:$P),$D242:$N242))</f>
        <v>0</v>
      </c>
      <c r="U242" s="41">
        <f t="array" ref="U242">MAX(IF($D$1:$N$1=COLUMN()-COLUMN($P:$P),$D242:$N242))-MIN(IF($D$1:$N$1=COLUMN()-COLUMN($P:$P),$D242:$N242))</f>
        <v>0</v>
      </c>
      <c r="V242" s="41">
        <f t="array" ref="V242">MAX(IF($D$1:$N$1=COLUMN()-COLUMN($P:$P),$D242:$N242))-MIN(IF($D$1:$N$1=COLUMN()-COLUMN($P:$P),$D242:$N242))</f>
        <v>0</v>
      </c>
      <c r="X242" s="41">
        <f t="shared" si="6"/>
        <v>0</v>
      </c>
      <c r="Z242" s="41" t="e">
        <f t="shared" si="7"/>
        <v>#DIV/0!</v>
      </c>
      <c r="AB242" s="41">
        <v>-8.5464680351760691E-2</v>
      </c>
      <c r="AC242" s="41">
        <v>-8.5464680351760691E-2</v>
      </c>
      <c r="AD242" s="41">
        <v>-8.5464680351760691E-2</v>
      </c>
      <c r="AE242" s="41">
        <v>-8.5464680351760691E-2</v>
      </c>
      <c r="AF242" s="41">
        <v>-8.5464680351760691E-2</v>
      </c>
      <c r="AG242" s="41">
        <v>-0.92266881193213601</v>
      </c>
    </row>
    <row r="243" spans="1:33" ht="15" customHeight="1" x14ac:dyDescent="0.25">
      <c r="A243" s="46">
        <v>241</v>
      </c>
      <c r="B243" s="43">
        <v>0.52191983962097999</v>
      </c>
      <c r="C243" s="44">
        <v>12</v>
      </c>
      <c r="D243" s="45">
        <v>2.3086905791821901</v>
      </c>
      <c r="E243" s="45">
        <v>0.79522420046674702</v>
      </c>
      <c r="F243" s="45">
        <v>-1.5548257468268001</v>
      </c>
      <c r="G243" s="45">
        <v>-1.54908903282215</v>
      </c>
      <c r="H243" s="45">
        <v>-1.9150256275261599</v>
      </c>
      <c r="I243" s="45">
        <v>0.51726964300171197</v>
      </c>
      <c r="J243" s="45">
        <v>1.3977559845244301</v>
      </c>
      <c r="K243" s="45">
        <v>1.6881606180314599</v>
      </c>
      <c r="L243" s="45">
        <v>0.127106583279567</v>
      </c>
      <c r="M243" s="45">
        <v>-0.81478247928973302</v>
      </c>
      <c r="N243" s="45">
        <v>-1.00048472202129</v>
      </c>
      <c r="O243" s="45">
        <v>-0.79657471675783498</v>
      </c>
      <c r="P243" s="41">
        <f>--INDEX(Segmentation!$J$2:$J$251,MATCH(Utilities!$A243,Segmentation!$A$2:$A$251,0))</f>
        <v>1</v>
      </c>
      <c r="T243" s="41">
        <f t="array" ref="T243">MAX(IF($D$1:$N$1=COLUMN()-COLUMN($P:$P),$D243:$N243))-MIN(IF($D$1:$N$1=COLUMN()-COLUMN($P:$P),$D243:$N243))</f>
        <v>0</v>
      </c>
      <c r="U243" s="41">
        <f t="array" ref="U243">MAX(IF($D$1:$N$1=COLUMN()-COLUMN($P:$P),$D243:$N243))-MIN(IF($D$1:$N$1=COLUMN()-COLUMN($P:$P),$D243:$N243))</f>
        <v>0</v>
      </c>
      <c r="V243" s="41">
        <f t="array" ref="V243">MAX(IF($D$1:$N$1=COLUMN()-COLUMN($P:$P),$D243:$N243))-MIN(IF($D$1:$N$1=COLUMN()-COLUMN($P:$P),$D243:$N243))</f>
        <v>0</v>
      </c>
      <c r="X243" s="41">
        <f t="shared" si="6"/>
        <v>0</v>
      </c>
      <c r="Z243" s="41" t="e">
        <f t="shared" si="7"/>
        <v>#DIV/0!</v>
      </c>
      <c r="AB243" s="41">
        <v>2.0818255696874903</v>
      </c>
      <c r="AC243" s="41">
        <v>2.0818255696874903</v>
      </c>
      <c r="AD243" s="41">
        <v>2.0818255696874903</v>
      </c>
      <c r="AE243" s="41">
        <v>2.0818255696874903</v>
      </c>
      <c r="AF243" s="41">
        <v>2.0818255696874903</v>
      </c>
      <c r="AG243" s="41">
        <v>-0.79657471675783498</v>
      </c>
    </row>
    <row r="244" spans="1:33" ht="15" customHeight="1" x14ac:dyDescent="0.25">
      <c r="A244" s="46">
        <v>242</v>
      </c>
      <c r="B244" s="43">
        <v>0.62688077435412604</v>
      </c>
      <c r="C244" s="44">
        <v>12</v>
      </c>
      <c r="D244" s="45">
        <v>1.1011734500169601</v>
      </c>
      <c r="E244" s="45">
        <v>2.3994127152591398</v>
      </c>
      <c r="F244" s="45">
        <v>-1.7275591720634</v>
      </c>
      <c r="G244" s="45">
        <v>-1.7730269932126499</v>
      </c>
      <c r="H244" s="45">
        <v>-2.0983341736144299</v>
      </c>
      <c r="I244" s="45">
        <v>0.51021707494282098</v>
      </c>
      <c r="J244" s="45">
        <v>1.58811709867163</v>
      </c>
      <c r="K244" s="45">
        <v>1.76827443390373</v>
      </c>
      <c r="L244" s="45">
        <v>0.37828437072565502</v>
      </c>
      <c r="M244" s="45">
        <v>-0.96402584432653204</v>
      </c>
      <c r="N244" s="45">
        <v>-1.1825329603028301</v>
      </c>
      <c r="O244" s="45">
        <v>-0.41984097445339302</v>
      </c>
      <c r="P244" s="41">
        <f>--INDEX(Segmentation!$J$2:$J$251,MATCH(Utilities!$A244,Segmentation!$A$2:$A$251,0))</f>
        <v>1</v>
      </c>
      <c r="T244" s="41">
        <f t="array" ref="T244">MAX(IF($D$1:$N$1=COLUMN()-COLUMN($P:$P),$D244:$N244))-MIN(IF($D$1:$N$1=COLUMN()-COLUMN($P:$P),$D244:$N244))</f>
        <v>0</v>
      </c>
      <c r="U244" s="41">
        <f t="array" ref="U244">MAX(IF($D$1:$N$1=COLUMN()-COLUMN($P:$P),$D244:$N244))-MIN(IF($D$1:$N$1=COLUMN()-COLUMN($P:$P),$D244:$N244))</f>
        <v>0</v>
      </c>
      <c r="V244" s="41">
        <f t="array" ref="V244">MAX(IF($D$1:$N$1=COLUMN()-COLUMN($P:$P),$D244:$N244))-MIN(IF($D$1:$N$1=COLUMN()-COLUMN($P:$P),$D244:$N244))</f>
        <v>0</v>
      </c>
      <c r="X244" s="41">
        <f t="shared" si="6"/>
        <v>0</v>
      </c>
      <c r="Z244" s="41" t="e">
        <f t="shared" si="7"/>
        <v>#DIV/0!</v>
      </c>
      <c r="AB244" s="41">
        <v>0.77111371030626019</v>
      </c>
      <c r="AC244" s="41">
        <v>0.77111371030626019</v>
      </c>
      <c r="AD244" s="41">
        <v>0.77111371030626019</v>
      </c>
      <c r="AE244" s="41">
        <v>0.77111371030626019</v>
      </c>
      <c r="AF244" s="41">
        <v>0.77111371030626019</v>
      </c>
      <c r="AG244" s="41">
        <v>-0.41984097445339302</v>
      </c>
    </row>
    <row r="245" spans="1:33" ht="15" customHeight="1" x14ac:dyDescent="0.25">
      <c r="A245" s="46">
        <v>243</v>
      </c>
      <c r="B245" s="43">
        <v>0.40237070503654698</v>
      </c>
      <c r="C245" s="44">
        <v>12</v>
      </c>
      <c r="D245" s="45">
        <v>0.731952985517628</v>
      </c>
      <c r="E245" s="45">
        <v>1.2471294188564599</v>
      </c>
      <c r="F245" s="45">
        <v>-0.95993867878738803</v>
      </c>
      <c r="G245" s="45">
        <v>-1.0191437255867</v>
      </c>
      <c r="H245" s="45">
        <v>-2.1500288098401601</v>
      </c>
      <c r="I245" s="45">
        <v>0.331244703347574</v>
      </c>
      <c r="J245" s="45">
        <v>1.8187841064925701</v>
      </c>
      <c r="K245" s="45">
        <v>1.6616601640895201</v>
      </c>
      <c r="L245" s="45">
        <v>-0.65607759360361995</v>
      </c>
      <c r="M245" s="45">
        <v>-0.62496022395056205</v>
      </c>
      <c r="N245" s="45">
        <v>-0.380622346535335</v>
      </c>
      <c r="O245" s="45">
        <v>-0.51774113781865005</v>
      </c>
      <c r="P245" s="41">
        <f>--INDEX(Segmentation!$J$2:$J$251,MATCH(Utilities!$A245,Segmentation!$A$2:$A$251,0))</f>
        <v>1</v>
      </c>
      <c r="T245" s="41">
        <f t="array" ref="T245">MAX(IF($D$1:$N$1=COLUMN()-COLUMN($P:$P),$D245:$N245))-MIN(IF($D$1:$N$1=COLUMN()-COLUMN($P:$P),$D245:$N245))</f>
        <v>0</v>
      </c>
      <c r="U245" s="41">
        <f t="array" ref="U245">MAX(IF($D$1:$N$1=COLUMN()-COLUMN($P:$P),$D245:$N245))-MIN(IF($D$1:$N$1=COLUMN()-COLUMN($P:$P),$D245:$N245))</f>
        <v>0</v>
      </c>
      <c r="V245" s="41">
        <f t="array" ref="V245">MAX(IF($D$1:$N$1=COLUMN()-COLUMN($P:$P),$D245:$N245))-MIN(IF($D$1:$N$1=COLUMN()-COLUMN($P:$P),$D245:$N245))</f>
        <v>0</v>
      </c>
      <c r="X245" s="41">
        <f t="shared" si="6"/>
        <v>0</v>
      </c>
      <c r="Z245" s="41" t="e">
        <f t="shared" si="7"/>
        <v>#DIV/0!</v>
      </c>
      <c r="AB245" s="41">
        <v>0.24358433976698812</v>
      </c>
      <c r="AC245" s="41">
        <v>0.24358433976698812</v>
      </c>
      <c r="AD245" s="41">
        <v>0.24358433976698812</v>
      </c>
      <c r="AE245" s="41">
        <v>0.24358433976698812</v>
      </c>
      <c r="AF245" s="41">
        <v>0.24358433976698812</v>
      </c>
      <c r="AG245" s="41">
        <v>-0.51774113781865005</v>
      </c>
    </row>
    <row r="246" spans="1:33" ht="15" customHeight="1" x14ac:dyDescent="0.25">
      <c r="A246" s="46">
        <v>244</v>
      </c>
      <c r="B246" s="43">
        <v>0.66024730994958802</v>
      </c>
      <c r="C246" s="44">
        <v>12</v>
      </c>
      <c r="D246" s="45">
        <v>1.5424890001412399</v>
      </c>
      <c r="E246" s="45">
        <v>2.2850033712835298</v>
      </c>
      <c r="F246" s="45">
        <v>-2.1212241505847702</v>
      </c>
      <c r="G246" s="45">
        <v>-1.70626822083997</v>
      </c>
      <c r="H246" s="45">
        <v>-2.1415193157844401</v>
      </c>
      <c r="I246" s="45">
        <v>0.54711742493514903</v>
      </c>
      <c r="J246" s="45">
        <v>1.5944018908492801</v>
      </c>
      <c r="K246" s="45">
        <v>0.85179446485957799</v>
      </c>
      <c r="L246" s="45">
        <v>0.414583200990921</v>
      </c>
      <c r="M246" s="45">
        <v>-0.99325927393331304</v>
      </c>
      <c r="N246" s="45">
        <v>-0.2731183919172</v>
      </c>
      <c r="O246" s="45">
        <v>-0.39452949859488501</v>
      </c>
      <c r="P246" s="41">
        <f>--INDEX(Segmentation!$J$2:$J$251,MATCH(Utilities!$A246,Segmentation!$A$2:$A$251,0))</f>
        <v>1</v>
      </c>
      <c r="T246" s="41">
        <f t="array" ref="T246">MAX(IF($D$1:$N$1=COLUMN()-COLUMN($P:$P),$D246:$N246))-MIN(IF($D$1:$N$1=COLUMN()-COLUMN($P:$P),$D246:$N246))</f>
        <v>0</v>
      </c>
      <c r="U246" s="41">
        <f t="array" ref="U246">MAX(IF($D$1:$N$1=COLUMN()-COLUMN($P:$P),$D246:$N246))-MIN(IF($D$1:$N$1=COLUMN()-COLUMN($P:$P),$D246:$N246))</f>
        <v>0</v>
      </c>
      <c r="V246" s="41">
        <f t="array" ref="V246">MAX(IF($D$1:$N$1=COLUMN()-COLUMN($P:$P),$D246:$N246))-MIN(IF($D$1:$N$1=COLUMN()-COLUMN($P:$P),$D246:$N246))</f>
        <v>0</v>
      </c>
      <c r="X246" s="41">
        <f t="shared" si="6"/>
        <v>0</v>
      </c>
      <c r="Z246" s="41" t="e">
        <f t="shared" si="7"/>
        <v>#DIV/0!</v>
      </c>
      <c r="AB246" s="41">
        <v>0.2527641492163778</v>
      </c>
      <c r="AC246" s="41">
        <v>0.2527641492163778</v>
      </c>
      <c r="AD246" s="41">
        <v>0.2527641492163778</v>
      </c>
      <c r="AE246" s="41">
        <v>0.2527641492163778</v>
      </c>
      <c r="AF246" s="41">
        <v>0.2527641492163778</v>
      </c>
      <c r="AG246" s="41">
        <v>-0.39452949859488501</v>
      </c>
    </row>
    <row r="247" spans="1:33" ht="15" customHeight="1" x14ac:dyDescent="0.25">
      <c r="A247" s="46">
        <v>245</v>
      </c>
      <c r="B247" s="43">
        <v>0.47685419814111402</v>
      </c>
      <c r="C247" s="44">
        <v>12</v>
      </c>
      <c r="D247" s="45">
        <v>-0.51811125887553</v>
      </c>
      <c r="E247" s="45">
        <v>1.6211667961460401</v>
      </c>
      <c r="F247" s="45">
        <v>-0.22354550706229001</v>
      </c>
      <c r="G247" s="45">
        <v>-0.87951003020820695</v>
      </c>
      <c r="H247" s="45">
        <v>-1.9195993331968499</v>
      </c>
      <c r="I247" s="45">
        <v>0.40603021240718501</v>
      </c>
      <c r="J247" s="45">
        <v>1.51356912078968</v>
      </c>
      <c r="K247" s="45">
        <v>2.3450026703500999</v>
      </c>
      <c r="L247" s="45">
        <v>-0.38387041986290898</v>
      </c>
      <c r="M247" s="45">
        <v>-0.51921888276736805</v>
      </c>
      <c r="N247" s="45">
        <v>-1.4419133677198199</v>
      </c>
      <c r="O247" s="45">
        <v>-0.69926540793415604</v>
      </c>
      <c r="P247" s="41">
        <f>--INDEX(Segmentation!$J$2:$J$251,MATCH(Utilities!$A247,Segmentation!$A$2:$A$251,0))</f>
        <v>1</v>
      </c>
      <c r="T247" s="41">
        <f t="array" ref="T247">MAX(IF($D$1:$N$1=COLUMN()-COLUMN($P:$P),$D247:$N247))-MIN(IF($D$1:$N$1=COLUMN()-COLUMN($P:$P),$D247:$N247))</f>
        <v>0</v>
      </c>
      <c r="U247" s="41">
        <f t="array" ref="U247">MAX(IF($D$1:$N$1=COLUMN()-COLUMN($P:$P),$D247:$N247))-MIN(IF($D$1:$N$1=COLUMN()-COLUMN($P:$P),$D247:$N247))</f>
        <v>0</v>
      </c>
      <c r="V247" s="41">
        <f t="array" ref="V247">MAX(IF($D$1:$N$1=COLUMN()-COLUMN($P:$P),$D247:$N247))-MIN(IF($D$1:$N$1=COLUMN()-COLUMN($P:$P),$D247:$N247))</f>
        <v>0</v>
      </c>
      <c r="X247" s="41">
        <f t="shared" si="6"/>
        <v>0</v>
      </c>
      <c r="Z247" s="41" t="e">
        <f t="shared" si="7"/>
        <v>#DIV/0!</v>
      </c>
      <c r="AB247" s="41">
        <v>-9.2707921722280151E-2</v>
      </c>
      <c r="AC247" s="41">
        <v>-9.2707921722280151E-2</v>
      </c>
      <c r="AD247" s="41">
        <v>-9.2707921722280151E-2</v>
      </c>
      <c r="AE247" s="41">
        <v>-9.2707921722280151E-2</v>
      </c>
      <c r="AF247" s="41">
        <v>-9.2707921722280151E-2</v>
      </c>
      <c r="AG247" s="41">
        <v>-0.69926540793415604</v>
      </c>
    </row>
    <row r="248" spans="1:33" ht="15" customHeight="1" x14ac:dyDescent="0.25">
      <c r="A248" s="46">
        <v>246</v>
      </c>
      <c r="B248" s="43">
        <v>0.275831815122976</v>
      </c>
      <c r="C248" s="44">
        <v>12</v>
      </c>
      <c r="D248" s="45">
        <v>0.26408757288031898</v>
      </c>
      <c r="E248" s="45">
        <v>0.774441382107946</v>
      </c>
      <c r="F248" s="45">
        <v>-0.86080330715456599</v>
      </c>
      <c r="G248" s="45">
        <v>-0.17772564783370401</v>
      </c>
      <c r="H248" s="45">
        <v>-1.7681198980927699</v>
      </c>
      <c r="I248" s="45">
        <v>0.72291703802020002</v>
      </c>
      <c r="J248" s="45">
        <v>1.04520286007258</v>
      </c>
      <c r="K248" s="45">
        <v>1.8782322429245399</v>
      </c>
      <c r="L248" s="45">
        <v>0.117738698195078</v>
      </c>
      <c r="M248" s="45">
        <v>-0.71973492737576406</v>
      </c>
      <c r="N248" s="45">
        <v>-1.27623601374385</v>
      </c>
      <c r="O248" s="45">
        <v>-0.410666961587905</v>
      </c>
      <c r="P248" s="41">
        <f>--INDEX(Segmentation!$J$2:$J$251,MATCH(Utilities!$A248,Segmentation!$A$2:$A$251,0))</f>
        <v>1</v>
      </c>
      <c r="T248" s="41">
        <f t="array" ref="T248">MAX(IF($D$1:$N$1=COLUMN()-COLUMN($P:$P),$D248:$N248))-MIN(IF($D$1:$N$1=COLUMN()-COLUMN($P:$P),$D248:$N248))</f>
        <v>0</v>
      </c>
      <c r="U248" s="41">
        <f t="array" ref="U248">MAX(IF($D$1:$N$1=COLUMN()-COLUMN($P:$P),$D248:$N248))-MIN(IF($D$1:$N$1=COLUMN()-COLUMN($P:$P),$D248:$N248))</f>
        <v>0</v>
      </c>
      <c r="V248" s="41">
        <f t="array" ref="V248">MAX(IF($D$1:$N$1=COLUMN()-COLUMN($P:$P),$D248:$N248))-MIN(IF($D$1:$N$1=COLUMN()-COLUMN($P:$P),$D248:$N248))</f>
        <v>0</v>
      </c>
      <c r="X248" s="41">
        <f t="shared" si="6"/>
        <v>0</v>
      </c>
      <c r="Z248" s="41" t="e">
        <f t="shared" si="7"/>
        <v>#DIV/0!</v>
      </c>
      <c r="AB248" s="41">
        <v>0.37419991771208894</v>
      </c>
      <c r="AC248" s="41">
        <v>0.37419991771208894</v>
      </c>
      <c r="AD248" s="41">
        <v>0.37419991771208894</v>
      </c>
      <c r="AE248" s="41">
        <v>0.37419991771208894</v>
      </c>
      <c r="AF248" s="41">
        <v>0.37419991771208894</v>
      </c>
      <c r="AG248" s="41">
        <v>-0.410666961587905</v>
      </c>
    </row>
    <row r="249" spans="1:33" ht="15" customHeight="1" x14ac:dyDescent="0.25">
      <c r="A249" s="46">
        <v>247</v>
      </c>
      <c r="B249" s="43">
        <v>0.51876597274445402</v>
      </c>
      <c r="C249" s="44">
        <v>12</v>
      </c>
      <c r="D249" s="45">
        <v>0.16406393791013499</v>
      </c>
      <c r="E249" s="45">
        <v>1.30056613369617</v>
      </c>
      <c r="F249" s="45">
        <v>-0.44245329534758598</v>
      </c>
      <c r="G249" s="45">
        <v>-1.02217677625871</v>
      </c>
      <c r="H249" s="45">
        <v>-2.01993533313036</v>
      </c>
      <c r="I249" s="45">
        <v>0.89919741267361297</v>
      </c>
      <c r="J249" s="45">
        <v>1.12073792045673</v>
      </c>
      <c r="K249" s="45">
        <v>1.69855754522622</v>
      </c>
      <c r="L249" s="45">
        <v>-0.65168929858783697</v>
      </c>
      <c r="M249" s="45">
        <v>-9.3457656220168897E-2</v>
      </c>
      <c r="N249" s="45">
        <v>-0.95341059041822196</v>
      </c>
      <c r="O249" s="45">
        <v>-1.0536091641766301</v>
      </c>
      <c r="P249" s="41">
        <f>--INDEX(Segmentation!$J$2:$J$251,MATCH(Utilities!$A249,Segmentation!$A$2:$A$251,0))</f>
        <v>1</v>
      </c>
      <c r="T249" s="41">
        <f t="array" ref="T249">MAX(IF($D$1:$N$1=COLUMN()-COLUMN($P:$P),$D249:$N249))-MIN(IF($D$1:$N$1=COLUMN()-COLUMN($P:$P),$D249:$N249))</f>
        <v>0</v>
      </c>
      <c r="U249" s="41">
        <f t="array" ref="U249">MAX(IF($D$1:$N$1=COLUMN()-COLUMN($P:$P),$D249:$N249))-MIN(IF($D$1:$N$1=COLUMN()-COLUMN($P:$P),$D249:$N249))</f>
        <v>0</v>
      </c>
      <c r="V249" s="41">
        <f t="array" ref="V249">MAX(IF($D$1:$N$1=COLUMN()-COLUMN($P:$P),$D249:$N249))-MIN(IF($D$1:$N$1=COLUMN()-COLUMN($P:$P),$D249:$N249))</f>
        <v>0</v>
      </c>
      <c r="X249" s="41">
        <f t="shared" si="6"/>
        <v>0</v>
      </c>
      <c r="Z249" s="41" t="e">
        <f t="shared" si="7"/>
        <v>#DIV/0!</v>
      </c>
      <c r="AB249" s="41">
        <v>-0.157313849994005</v>
      </c>
      <c r="AC249" s="41">
        <v>-0.157313849994005</v>
      </c>
      <c r="AD249" s="41">
        <v>-0.157313849994005</v>
      </c>
      <c r="AE249" s="41">
        <v>-0.157313849994005</v>
      </c>
      <c r="AF249" s="41">
        <v>-0.157313849994005</v>
      </c>
      <c r="AG249" s="41">
        <v>-1.0536091641766301</v>
      </c>
    </row>
    <row r="250" spans="1:33" ht="15" customHeight="1" x14ac:dyDescent="0.25">
      <c r="A250" s="46">
        <v>248</v>
      </c>
      <c r="B250" s="43">
        <v>0.53962680964743603</v>
      </c>
      <c r="C250" s="44">
        <v>12</v>
      </c>
      <c r="D250" s="45">
        <v>0.73121186555333195</v>
      </c>
      <c r="E250" s="45">
        <v>1.11737960435158</v>
      </c>
      <c r="F250" s="45">
        <v>-1.31435660383842</v>
      </c>
      <c r="G250" s="45">
        <v>-0.53423486606652204</v>
      </c>
      <c r="H250" s="45">
        <v>-2.3802224483308301</v>
      </c>
      <c r="I250" s="45">
        <v>0.67586631903991201</v>
      </c>
      <c r="J250" s="45">
        <v>1.70435612929088</v>
      </c>
      <c r="K250" s="45">
        <v>1.39296336389618</v>
      </c>
      <c r="L250" s="45">
        <v>0.60117932964853504</v>
      </c>
      <c r="M250" s="45">
        <v>-1.08033683122262</v>
      </c>
      <c r="N250" s="45">
        <v>-0.91380586232210304</v>
      </c>
      <c r="O250" s="45">
        <v>-0.97423625474589903</v>
      </c>
      <c r="P250" s="41">
        <f>--INDEX(Segmentation!$J$2:$J$251,MATCH(Utilities!$A250,Segmentation!$A$2:$A$251,0))</f>
        <v>1</v>
      </c>
      <c r="T250" s="41">
        <f t="array" ref="T250">MAX(IF($D$1:$N$1=COLUMN()-COLUMN($P:$P),$D250:$N250))-MIN(IF($D$1:$N$1=COLUMN()-COLUMN($P:$P),$D250:$N250))</f>
        <v>0</v>
      </c>
      <c r="U250" s="41">
        <f t="array" ref="U250">MAX(IF($D$1:$N$1=COLUMN()-COLUMN($P:$P),$D250:$N250))-MIN(IF($D$1:$N$1=COLUMN()-COLUMN($P:$P),$D250:$N250))</f>
        <v>0</v>
      </c>
      <c r="V250" s="41">
        <f t="array" ref="V250">MAX(IF($D$1:$N$1=COLUMN()-COLUMN($P:$P),$D250:$N250))-MIN(IF($D$1:$N$1=COLUMN()-COLUMN($P:$P),$D250:$N250))</f>
        <v>0</v>
      </c>
      <c r="X250" s="41">
        <f t="shared" si="6"/>
        <v>0</v>
      </c>
      <c r="Z250" s="41" t="e">
        <f t="shared" si="7"/>
        <v>#DIV/0!</v>
      </c>
      <c r="AB250" s="41">
        <v>-0.25604721888131809</v>
      </c>
      <c r="AC250" s="41">
        <v>-0.25604721888131809</v>
      </c>
      <c r="AD250" s="41">
        <v>-0.25604721888131809</v>
      </c>
      <c r="AE250" s="41">
        <v>-0.25604721888131809</v>
      </c>
      <c r="AF250" s="41">
        <v>-0.25604721888131809</v>
      </c>
      <c r="AG250" s="41">
        <v>-0.97423625474589903</v>
      </c>
    </row>
    <row r="251" spans="1:33" ht="15" customHeight="1" x14ac:dyDescent="0.25">
      <c r="A251" s="46">
        <v>249</v>
      </c>
      <c r="B251" s="43">
        <v>0.72098023953371004</v>
      </c>
      <c r="C251" s="44">
        <v>12</v>
      </c>
      <c r="D251" s="45">
        <v>1.31683735500202</v>
      </c>
      <c r="E251" s="45">
        <v>1.4029670450513601</v>
      </c>
      <c r="F251" s="45">
        <v>-1.4068341325703799</v>
      </c>
      <c r="G251" s="45">
        <v>-1.3129702674829999</v>
      </c>
      <c r="H251" s="45">
        <v>-1.5819201912396601</v>
      </c>
      <c r="I251" s="45">
        <v>0.123542416553928</v>
      </c>
      <c r="J251" s="45">
        <v>1.45837777468576</v>
      </c>
      <c r="K251" s="45">
        <v>2.2797764812184802</v>
      </c>
      <c r="L251" s="45">
        <v>0.23610802408106801</v>
      </c>
      <c r="M251" s="45">
        <v>-0.61601064455584997</v>
      </c>
      <c r="N251" s="45">
        <v>-1.8998738607436401</v>
      </c>
      <c r="O251" s="45">
        <v>-0.90351987804462297</v>
      </c>
      <c r="P251" s="41">
        <f>--INDEX(Segmentation!$J$2:$J$251,MATCH(Utilities!$A251,Segmentation!$A$2:$A$251,0))</f>
        <v>1</v>
      </c>
      <c r="T251" s="41">
        <f t="array" ref="T251">MAX(IF($D$1:$N$1=COLUMN()-COLUMN($P:$P),$D251:$N251))-MIN(IF($D$1:$N$1=COLUMN()-COLUMN($P:$P),$D251:$N251))</f>
        <v>0</v>
      </c>
      <c r="U251" s="41">
        <f t="array" ref="U251">MAX(IF($D$1:$N$1=COLUMN()-COLUMN($P:$P),$D251:$N251))-MIN(IF($D$1:$N$1=COLUMN()-COLUMN($P:$P),$D251:$N251))</f>
        <v>0</v>
      </c>
      <c r="V251" s="41">
        <f t="array" ref="V251">MAX(IF($D$1:$N$1=COLUMN()-COLUMN($P:$P),$D251:$N251))-MIN(IF($D$1:$N$1=COLUMN()-COLUMN($P:$P),$D251:$N251))</f>
        <v>0</v>
      </c>
      <c r="X251" s="41">
        <f t="shared" si="6"/>
        <v>0</v>
      </c>
      <c r="Z251" s="41" t="e">
        <f t="shared" si="7"/>
        <v>#DIV/0!</v>
      </c>
      <c r="AB251" s="41">
        <v>2.0146936449808401</v>
      </c>
      <c r="AC251" s="41">
        <v>2.0146936449808401</v>
      </c>
      <c r="AD251" s="41">
        <v>2.0146936449808401</v>
      </c>
      <c r="AE251" s="41">
        <v>2.0146936449808401</v>
      </c>
      <c r="AF251" s="41">
        <v>2.0146936449808401</v>
      </c>
      <c r="AG251" s="41">
        <v>-0.90351987804462297</v>
      </c>
    </row>
    <row r="252" spans="1:33" ht="15" customHeight="1" x14ac:dyDescent="0.25">
      <c r="A252" s="46">
        <v>250</v>
      </c>
      <c r="B252" s="43">
        <v>0.365457287175943</v>
      </c>
      <c r="C252" s="44">
        <v>12</v>
      </c>
      <c r="D252" s="45">
        <v>-0.37248263368436502</v>
      </c>
      <c r="E252" s="45">
        <v>2.3707672496158301</v>
      </c>
      <c r="F252" s="45">
        <v>-0.479783648795365</v>
      </c>
      <c r="G252" s="45">
        <v>-1.5185009671360901</v>
      </c>
      <c r="H252" s="45">
        <v>-1.48451215957126</v>
      </c>
      <c r="I252" s="45">
        <v>0.19259155779620599</v>
      </c>
      <c r="J252" s="45">
        <v>1.29192060177506</v>
      </c>
      <c r="K252" s="45">
        <v>1.2801469531629099</v>
      </c>
      <c r="L252" s="45">
        <v>-0.297942845575282</v>
      </c>
      <c r="M252" s="45">
        <v>-0.34852255405377203</v>
      </c>
      <c r="N252" s="45">
        <v>-0.63368155353385403</v>
      </c>
      <c r="O252" s="45">
        <v>0.23621559650529</v>
      </c>
      <c r="P252" s="41">
        <f>--INDEX(Segmentation!$J$2:$J$251,MATCH(Utilities!$A252,Segmentation!$A$2:$A$251,0))</f>
        <v>1</v>
      </c>
      <c r="T252" s="41">
        <f t="array" ref="T252">MAX(IF($D$1:$N$1=COLUMN()-COLUMN($P:$P),$D252:$N252))-MIN(IF($D$1:$N$1=COLUMN()-COLUMN($P:$P),$D252:$N252))</f>
        <v>0</v>
      </c>
      <c r="U252" s="41">
        <f t="array" ref="U252">MAX(IF($D$1:$N$1=COLUMN()-COLUMN($P:$P),$D252:$N252))-MIN(IF($D$1:$N$1=COLUMN()-COLUMN($P:$P),$D252:$N252))</f>
        <v>0</v>
      </c>
      <c r="V252" s="41">
        <f t="array" ref="V252">MAX(IF($D$1:$N$1=COLUMN()-COLUMN($P:$P),$D252:$N252))-MIN(IF($D$1:$N$1=COLUMN()-COLUMN($P:$P),$D252:$N252))</f>
        <v>0</v>
      </c>
      <c r="X252" s="41">
        <f t="shared" si="6"/>
        <v>0</v>
      </c>
      <c r="Z252" s="41" t="e">
        <f t="shared" si="7"/>
        <v>#DIV/0!</v>
      </c>
      <c r="AB252" s="41">
        <v>-0.57684784009271506</v>
      </c>
      <c r="AC252" s="41">
        <v>-0.57684784009271506</v>
      </c>
      <c r="AD252" s="41">
        <v>-0.57684784009271506</v>
      </c>
      <c r="AE252" s="41">
        <v>-0.57684784009271506</v>
      </c>
      <c r="AF252" s="41">
        <v>-0.57684784009271506</v>
      </c>
      <c r="AG252" s="41">
        <v>0.23621559650529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C16-A071-42CE-B081-FB8055EA3E06}">
  <dimension ref="A1:J251"/>
  <sheetViews>
    <sheetView workbookViewId="0"/>
  </sheetViews>
  <sheetFormatPr defaultRowHeight="15" x14ac:dyDescent="0.25"/>
  <cols>
    <col min="1" max="5" width="9.140625" style="27"/>
    <col min="6" max="6" width="17" style="27" bestFit="1" customWidth="1"/>
    <col min="7" max="7" width="11.28515625" style="27" bestFit="1" customWidth="1"/>
    <col min="8" max="8" width="13.5703125" style="27" bestFit="1" customWidth="1"/>
    <col min="9" max="9" width="14.28515625" style="27" bestFit="1" customWidth="1"/>
    <col min="10" max="16384" width="9.140625" style="27"/>
  </cols>
  <sheetData>
    <row r="1" spans="1:10" x14ac:dyDescent="0.25">
      <c r="A1" s="27" t="s">
        <v>55</v>
      </c>
      <c r="B1" s="27" t="s">
        <v>28</v>
      </c>
      <c r="C1" s="27" t="s">
        <v>29</v>
      </c>
      <c r="D1" s="27" t="s">
        <v>31</v>
      </c>
      <c r="E1" s="27" t="s">
        <v>32</v>
      </c>
      <c r="F1" s="27" t="str">
        <f>_xlfn.CONCAT(B1,"Include")</f>
        <v>FrequencyInclude</v>
      </c>
      <c r="G1" s="27" t="str">
        <f t="shared" ref="G1:I1" si="0">_xlfn.CONCAT(C1,"Include")</f>
        <v>SkillInclude</v>
      </c>
      <c r="H1" s="27" t="str">
        <f t="shared" si="0"/>
        <v>VenueInclude</v>
      </c>
      <c r="I1" s="27" t="str">
        <f t="shared" si="0"/>
        <v>IncomeInclude</v>
      </c>
      <c r="J1" s="27" t="s">
        <v>30</v>
      </c>
    </row>
    <row r="2" spans="1:10" x14ac:dyDescent="0.25">
      <c r="A2" s="27">
        <v>1</v>
      </c>
      <c r="B2" s="27">
        <v>1</v>
      </c>
      <c r="C2" s="27">
        <v>1</v>
      </c>
      <c r="D2" s="27">
        <v>1</v>
      </c>
      <c r="E2" s="27">
        <v>3</v>
      </c>
      <c r="F2" s="27" cm="1">
        <f t="array" ref="F2">INDEX(Design!$D$4:$D$7,B2)</f>
        <v>1</v>
      </c>
      <c r="G2" s="27" cm="1">
        <f t="array" ref="G2">INDEX(Design!$G$4:$G$7,C2)</f>
        <v>1</v>
      </c>
      <c r="H2" s="27" cm="1">
        <f t="array" ref="H2">INDEX(Design!$D$10:$D$11,D2)</f>
        <v>1</v>
      </c>
      <c r="I2" s="27" cm="1">
        <f t="array" ref="I2">INDEX(Design!$J$4:$J$8,E2)</f>
        <v>1</v>
      </c>
      <c r="J2" s="27" t="b">
        <f>AND(F2:I2)</f>
        <v>1</v>
      </c>
    </row>
    <row r="3" spans="1:10" x14ac:dyDescent="0.25">
      <c r="A3" s="27">
        <v>2</v>
      </c>
      <c r="B3" s="27">
        <v>3</v>
      </c>
      <c r="C3" s="27">
        <v>3</v>
      </c>
      <c r="D3" s="27">
        <v>1</v>
      </c>
      <c r="E3" s="27">
        <v>3</v>
      </c>
      <c r="F3" s="27" cm="1">
        <f t="array" ref="F3">INDEX(Design!$D$4:$D$7,B3)</f>
        <v>1</v>
      </c>
      <c r="G3" s="27" cm="1">
        <f t="array" ref="G3">INDEX(Design!$G$4:$G$7,C3)</f>
        <v>1</v>
      </c>
      <c r="H3" s="27" cm="1">
        <f t="array" ref="H3">INDEX(Design!$D$10:$D$11,D3)</f>
        <v>1</v>
      </c>
      <c r="I3" s="27" cm="1">
        <f t="array" ref="I3">INDEX(Design!$J$4:$J$8,E3)</f>
        <v>1</v>
      </c>
      <c r="J3" s="27" t="b">
        <f t="shared" ref="J3:J66" si="1">AND(F3:I3)</f>
        <v>1</v>
      </c>
    </row>
    <row r="4" spans="1:10" x14ac:dyDescent="0.25">
      <c r="A4" s="27">
        <v>3</v>
      </c>
      <c r="B4" s="27">
        <v>1</v>
      </c>
      <c r="C4" s="27">
        <v>1</v>
      </c>
      <c r="D4" s="27">
        <v>1</v>
      </c>
      <c r="E4" s="27">
        <v>1</v>
      </c>
      <c r="F4" s="27" cm="1">
        <f t="array" ref="F4">INDEX(Design!$D$4:$D$7,B4)</f>
        <v>1</v>
      </c>
      <c r="G4" s="27" cm="1">
        <f t="array" ref="G4">INDEX(Design!$G$4:$G$7,C4)</f>
        <v>1</v>
      </c>
      <c r="H4" s="27" cm="1">
        <f t="array" ref="H4">INDEX(Design!$D$10:$D$11,D4)</f>
        <v>1</v>
      </c>
      <c r="I4" s="27" cm="1">
        <f t="array" ref="I4">INDEX(Design!$J$4:$J$8,E4)</f>
        <v>1</v>
      </c>
      <c r="J4" s="27" t="b">
        <f t="shared" si="1"/>
        <v>1</v>
      </c>
    </row>
    <row r="5" spans="1:10" x14ac:dyDescent="0.25">
      <c r="A5" s="27">
        <v>4</v>
      </c>
      <c r="B5" s="27">
        <v>1</v>
      </c>
      <c r="C5" s="27">
        <v>2</v>
      </c>
      <c r="D5" s="27">
        <v>1</v>
      </c>
      <c r="E5" s="27">
        <v>5</v>
      </c>
      <c r="F5" s="27" cm="1">
        <f t="array" ref="F5">INDEX(Design!$D$4:$D$7,B5)</f>
        <v>1</v>
      </c>
      <c r="G5" s="27" cm="1">
        <f t="array" ref="G5">INDEX(Design!$G$4:$G$7,C5)</f>
        <v>1</v>
      </c>
      <c r="H5" s="27" cm="1">
        <f t="array" ref="H5">INDEX(Design!$D$10:$D$11,D5)</f>
        <v>1</v>
      </c>
      <c r="I5" s="27" cm="1">
        <f t="array" ref="I5">INDEX(Design!$J$4:$J$8,E5)</f>
        <v>1</v>
      </c>
      <c r="J5" s="27" t="b">
        <f t="shared" si="1"/>
        <v>1</v>
      </c>
    </row>
    <row r="6" spans="1:10" x14ac:dyDescent="0.25">
      <c r="A6" s="27">
        <v>5</v>
      </c>
      <c r="B6" s="27">
        <v>3</v>
      </c>
      <c r="C6" s="27">
        <v>2</v>
      </c>
      <c r="D6" s="27">
        <v>2</v>
      </c>
      <c r="E6" s="27">
        <v>2</v>
      </c>
      <c r="F6" s="27" cm="1">
        <f t="array" ref="F6">INDEX(Design!$D$4:$D$7,B6)</f>
        <v>1</v>
      </c>
      <c r="G6" s="27" cm="1">
        <f t="array" ref="G6">INDEX(Design!$G$4:$G$7,C6)</f>
        <v>1</v>
      </c>
      <c r="H6" s="27" cm="1">
        <f t="array" ref="H6">INDEX(Design!$D$10:$D$11,D6)</f>
        <v>1</v>
      </c>
      <c r="I6" s="27" cm="1">
        <f t="array" ref="I6">INDEX(Design!$J$4:$J$8,E6)</f>
        <v>1</v>
      </c>
      <c r="J6" s="27" t="b">
        <f t="shared" si="1"/>
        <v>1</v>
      </c>
    </row>
    <row r="7" spans="1:10" x14ac:dyDescent="0.25">
      <c r="A7" s="27">
        <v>6</v>
      </c>
      <c r="B7" s="27">
        <v>3</v>
      </c>
      <c r="C7" s="27">
        <v>3</v>
      </c>
      <c r="D7" s="27">
        <v>2</v>
      </c>
      <c r="E7" s="27">
        <v>3</v>
      </c>
      <c r="F7" s="27" cm="1">
        <f t="array" ref="F7">INDEX(Design!$D$4:$D$7,B7)</f>
        <v>1</v>
      </c>
      <c r="G7" s="27" cm="1">
        <f t="array" ref="G7">INDEX(Design!$G$4:$G$7,C7)</f>
        <v>1</v>
      </c>
      <c r="H7" s="27" cm="1">
        <f t="array" ref="H7">INDEX(Design!$D$10:$D$11,D7)</f>
        <v>1</v>
      </c>
      <c r="I7" s="27" cm="1">
        <f t="array" ref="I7">INDEX(Design!$J$4:$J$8,E7)</f>
        <v>1</v>
      </c>
      <c r="J7" s="27" t="b">
        <f t="shared" si="1"/>
        <v>1</v>
      </c>
    </row>
    <row r="8" spans="1:10" x14ac:dyDescent="0.25">
      <c r="A8" s="27">
        <v>7</v>
      </c>
      <c r="B8" s="27">
        <v>2</v>
      </c>
      <c r="C8" s="27">
        <v>2</v>
      </c>
      <c r="D8" s="27">
        <v>1</v>
      </c>
      <c r="E8" s="27">
        <v>2</v>
      </c>
      <c r="F8" s="27" cm="1">
        <f t="array" ref="F8">INDEX(Design!$D$4:$D$7,B8)</f>
        <v>1</v>
      </c>
      <c r="G8" s="27" cm="1">
        <f t="array" ref="G8">INDEX(Design!$G$4:$G$7,C8)</f>
        <v>1</v>
      </c>
      <c r="H8" s="27" cm="1">
        <f t="array" ref="H8">INDEX(Design!$D$10:$D$11,D8)</f>
        <v>1</v>
      </c>
      <c r="I8" s="27" cm="1">
        <f t="array" ref="I8">INDEX(Design!$J$4:$J$8,E8)</f>
        <v>1</v>
      </c>
      <c r="J8" s="27" t="b">
        <f t="shared" si="1"/>
        <v>1</v>
      </c>
    </row>
    <row r="9" spans="1:10" x14ac:dyDescent="0.25">
      <c r="A9" s="27">
        <v>8</v>
      </c>
      <c r="B9" s="27">
        <v>1</v>
      </c>
      <c r="C9" s="27">
        <v>1</v>
      </c>
      <c r="D9" s="27">
        <v>1</v>
      </c>
      <c r="E9" s="27">
        <v>2</v>
      </c>
      <c r="F9" s="27" cm="1">
        <f t="array" ref="F9">INDEX(Design!$D$4:$D$7,B9)</f>
        <v>1</v>
      </c>
      <c r="G9" s="27" cm="1">
        <f t="array" ref="G9">INDEX(Design!$G$4:$G$7,C9)</f>
        <v>1</v>
      </c>
      <c r="H9" s="27" cm="1">
        <f t="array" ref="H9">INDEX(Design!$D$10:$D$11,D9)</f>
        <v>1</v>
      </c>
      <c r="I9" s="27" cm="1">
        <f t="array" ref="I9">INDEX(Design!$J$4:$J$8,E9)</f>
        <v>1</v>
      </c>
      <c r="J9" s="27" t="b">
        <f t="shared" si="1"/>
        <v>1</v>
      </c>
    </row>
    <row r="10" spans="1:10" x14ac:dyDescent="0.25">
      <c r="A10" s="27">
        <v>9</v>
      </c>
      <c r="B10" s="27">
        <v>2</v>
      </c>
      <c r="C10" s="27">
        <v>2</v>
      </c>
      <c r="D10" s="27">
        <v>2</v>
      </c>
      <c r="E10" s="27">
        <v>4</v>
      </c>
      <c r="F10" s="27" cm="1">
        <f t="array" ref="F10">INDEX(Design!$D$4:$D$7,B10)</f>
        <v>1</v>
      </c>
      <c r="G10" s="27" cm="1">
        <f t="array" ref="G10">INDEX(Design!$G$4:$G$7,C10)</f>
        <v>1</v>
      </c>
      <c r="H10" s="27" cm="1">
        <f t="array" ref="H10">INDEX(Design!$D$10:$D$11,D10)</f>
        <v>1</v>
      </c>
      <c r="I10" s="27" cm="1">
        <f t="array" ref="I10">INDEX(Design!$J$4:$J$8,E10)</f>
        <v>1</v>
      </c>
      <c r="J10" s="27" t="b">
        <f t="shared" si="1"/>
        <v>1</v>
      </c>
    </row>
    <row r="11" spans="1:10" x14ac:dyDescent="0.25">
      <c r="A11" s="27">
        <v>10</v>
      </c>
      <c r="B11" s="27">
        <v>3</v>
      </c>
      <c r="C11" s="27">
        <v>3</v>
      </c>
      <c r="D11" s="27">
        <v>1</v>
      </c>
      <c r="E11" s="27">
        <v>1</v>
      </c>
      <c r="F11" s="27" cm="1">
        <f t="array" ref="F11">INDEX(Design!$D$4:$D$7,B11)</f>
        <v>1</v>
      </c>
      <c r="G11" s="27" cm="1">
        <f t="array" ref="G11">INDEX(Design!$G$4:$G$7,C11)</f>
        <v>1</v>
      </c>
      <c r="H11" s="27" cm="1">
        <f t="array" ref="H11">INDEX(Design!$D$10:$D$11,D11)</f>
        <v>1</v>
      </c>
      <c r="I11" s="27" cm="1">
        <f t="array" ref="I11">INDEX(Design!$J$4:$J$8,E11)</f>
        <v>1</v>
      </c>
      <c r="J11" s="27" t="b">
        <f t="shared" si="1"/>
        <v>1</v>
      </c>
    </row>
    <row r="12" spans="1:10" x14ac:dyDescent="0.25">
      <c r="A12" s="27">
        <v>11</v>
      </c>
      <c r="B12" s="27">
        <v>3</v>
      </c>
      <c r="C12" s="27">
        <v>2</v>
      </c>
      <c r="D12" s="27">
        <v>1</v>
      </c>
      <c r="E12" s="27">
        <v>1</v>
      </c>
      <c r="F12" s="27" cm="1">
        <f t="array" ref="F12">INDEX(Design!$D$4:$D$7,B12)</f>
        <v>1</v>
      </c>
      <c r="G12" s="27" cm="1">
        <f t="array" ref="G12">INDEX(Design!$G$4:$G$7,C12)</f>
        <v>1</v>
      </c>
      <c r="H12" s="27" cm="1">
        <f t="array" ref="H12">INDEX(Design!$D$10:$D$11,D12)</f>
        <v>1</v>
      </c>
      <c r="I12" s="27" cm="1">
        <f t="array" ref="I12">INDEX(Design!$J$4:$J$8,E12)</f>
        <v>1</v>
      </c>
      <c r="J12" s="27" t="b">
        <f t="shared" si="1"/>
        <v>1</v>
      </c>
    </row>
    <row r="13" spans="1:10" x14ac:dyDescent="0.25">
      <c r="A13" s="27">
        <v>12</v>
      </c>
      <c r="B13" s="27">
        <v>3</v>
      </c>
      <c r="C13" s="27">
        <v>3</v>
      </c>
      <c r="D13" s="27">
        <v>2</v>
      </c>
      <c r="E13" s="27">
        <v>4</v>
      </c>
      <c r="F13" s="27" cm="1">
        <f t="array" ref="F13">INDEX(Design!$D$4:$D$7,B13)</f>
        <v>1</v>
      </c>
      <c r="G13" s="27" cm="1">
        <f t="array" ref="G13">INDEX(Design!$G$4:$G$7,C13)</f>
        <v>1</v>
      </c>
      <c r="H13" s="27" cm="1">
        <f t="array" ref="H13">INDEX(Design!$D$10:$D$11,D13)</f>
        <v>1</v>
      </c>
      <c r="I13" s="27" cm="1">
        <f t="array" ref="I13">INDEX(Design!$J$4:$J$8,E13)</f>
        <v>1</v>
      </c>
      <c r="J13" s="27" t="b">
        <f t="shared" si="1"/>
        <v>1</v>
      </c>
    </row>
    <row r="14" spans="1:10" x14ac:dyDescent="0.25">
      <c r="A14" s="27">
        <v>13</v>
      </c>
      <c r="B14" s="27">
        <v>1</v>
      </c>
      <c r="C14" s="27">
        <v>2</v>
      </c>
      <c r="D14" s="27">
        <v>1</v>
      </c>
      <c r="E14" s="27">
        <v>1</v>
      </c>
      <c r="F14" s="27" cm="1">
        <f t="array" ref="F14">INDEX(Design!$D$4:$D$7,B14)</f>
        <v>1</v>
      </c>
      <c r="G14" s="27" cm="1">
        <f t="array" ref="G14">INDEX(Design!$G$4:$G$7,C14)</f>
        <v>1</v>
      </c>
      <c r="H14" s="27" cm="1">
        <f t="array" ref="H14">INDEX(Design!$D$10:$D$11,D14)</f>
        <v>1</v>
      </c>
      <c r="I14" s="27" cm="1">
        <f t="array" ref="I14">INDEX(Design!$J$4:$J$8,E14)</f>
        <v>1</v>
      </c>
      <c r="J14" s="27" t="b">
        <f t="shared" si="1"/>
        <v>1</v>
      </c>
    </row>
    <row r="15" spans="1:10" x14ac:dyDescent="0.25">
      <c r="A15" s="27">
        <v>14</v>
      </c>
      <c r="B15" s="27">
        <v>1</v>
      </c>
      <c r="C15" s="27">
        <v>2</v>
      </c>
      <c r="D15" s="27">
        <v>2</v>
      </c>
      <c r="E15" s="27">
        <v>2</v>
      </c>
      <c r="F15" s="27" cm="1">
        <f t="array" ref="F15">INDEX(Design!$D$4:$D$7,B15)</f>
        <v>1</v>
      </c>
      <c r="G15" s="27" cm="1">
        <f t="array" ref="G15">INDEX(Design!$G$4:$G$7,C15)</f>
        <v>1</v>
      </c>
      <c r="H15" s="27" cm="1">
        <f t="array" ref="H15">INDEX(Design!$D$10:$D$11,D15)</f>
        <v>1</v>
      </c>
      <c r="I15" s="27" cm="1">
        <f t="array" ref="I15">INDEX(Design!$J$4:$J$8,E15)</f>
        <v>1</v>
      </c>
      <c r="J15" s="27" t="b">
        <f t="shared" si="1"/>
        <v>1</v>
      </c>
    </row>
    <row r="16" spans="1:10" x14ac:dyDescent="0.25">
      <c r="A16" s="27">
        <v>15</v>
      </c>
      <c r="B16" s="27">
        <v>2</v>
      </c>
      <c r="C16" s="27">
        <v>1</v>
      </c>
      <c r="D16" s="27">
        <v>1</v>
      </c>
      <c r="E16" s="27">
        <v>5</v>
      </c>
      <c r="F16" s="27" cm="1">
        <f t="array" ref="F16">INDEX(Design!$D$4:$D$7,B16)</f>
        <v>1</v>
      </c>
      <c r="G16" s="27" cm="1">
        <f t="array" ref="G16">INDEX(Design!$G$4:$G$7,C16)</f>
        <v>1</v>
      </c>
      <c r="H16" s="27" cm="1">
        <f t="array" ref="H16">INDEX(Design!$D$10:$D$11,D16)</f>
        <v>1</v>
      </c>
      <c r="I16" s="27" cm="1">
        <f t="array" ref="I16">INDEX(Design!$J$4:$J$8,E16)</f>
        <v>1</v>
      </c>
      <c r="J16" s="27" t="b">
        <f t="shared" si="1"/>
        <v>1</v>
      </c>
    </row>
    <row r="17" spans="1:10" x14ac:dyDescent="0.25">
      <c r="A17" s="27">
        <v>16</v>
      </c>
      <c r="B17" s="27">
        <v>3</v>
      </c>
      <c r="C17" s="27">
        <v>3</v>
      </c>
      <c r="D17" s="27">
        <v>2</v>
      </c>
      <c r="E17" s="27">
        <v>3</v>
      </c>
      <c r="F17" s="27" cm="1">
        <f t="array" ref="F17">INDEX(Design!$D$4:$D$7,B17)</f>
        <v>1</v>
      </c>
      <c r="G17" s="27" cm="1">
        <f t="array" ref="G17">INDEX(Design!$G$4:$G$7,C17)</f>
        <v>1</v>
      </c>
      <c r="H17" s="27" cm="1">
        <f t="array" ref="H17">INDEX(Design!$D$10:$D$11,D17)</f>
        <v>1</v>
      </c>
      <c r="I17" s="27" cm="1">
        <f t="array" ref="I17">INDEX(Design!$J$4:$J$8,E17)</f>
        <v>1</v>
      </c>
      <c r="J17" s="27" t="b">
        <f t="shared" si="1"/>
        <v>1</v>
      </c>
    </row>
    <row r="18" spans="1:10" x14ac:dyDescent="0.25">
      <c r="A18" s="27">
        <v>17</v>
      </c>
      <c r="B18" s="27">
        <v>4</v>
      </c>
      <c r="C18" s="27">
        <v>2</v>
      </c>
      <c r="D18" s="27">
        <v>2</v>
      </c>
      <c r="E18" s="27">
        <v>5</v>
      </c>
      <c r="F18" s="27" cm="1">
        <f t="array" ref="F18">INDEX(Design!$D$4:$D$7,B18)</f>
        <v>1</v>
      </c>
      <c r="G18" s="27" cm="1">
        <f t="array" ref="G18">INDEX(Design!$G$4:$G$7,C18)</f>
        <v>1</v>
      </c>
      <c r="H18" s="27" cm="1">
        <f t="array" ref="H18">INDEX(Design!$D$10:$D$11,D18)</f>
        <v>1</v>
      </c>
      <c r="I18" s="27" cm="1">
        <f t="array" ref="I18">INDEX(Design!$J$4:$J$8,E18)</f>
        <v>1</v>
      </c>
      <c r="J18" s="27" t="b">
        <f t="shared" si="1"/>
        <v>1</v>
      </c>
    </row>
    <row r="19" spans="1:10" x14ac:dyDescent="0.25">
      <c r="A19" s="27">
        <v>18</v>
      </c>
      <c r="B19" s="27">
        <v>1</v>
      </c>
      <c r="C19" s="27">
        <v>2</v>
      </c>
      <c r="D19" s="27">
        <v>1</v>
      </c>
      <c r="E19" s="27">
        <v>1</v>
      </c>
      <c r="F19" s="27" cm="1">
        <f t="array" ref="F19">INDEX(Design!$D$4:$D$7,B19)</f>
        <v>1</v>
      </c>
      <c r="G19" s="27" cm="1">
        <f t="array" ref="G19">INDEX(Design!$G$4:$G$7,C19)</f>
        <v>1</v>
      </c>
      <c r="H19" s="27" cm="1">
        <f t="array" ref="H19">INDEX(Design!$D$10:$D$11,D19)</f>
        <v>1</v>
      </c>
      <c r="I19" s="27" cm="1">
        <f t="array" ref="I19">INDEX(Design!$J$4:$J$8,E19)</f>
        <v>1</v>
      </c>
      <c r="J19" s="27" t="b">
        <f t="shared" si="1"/>
        <v>1</v>
      </c>
    </row>
    <row r="20" spans="1:10" x14ac:dyDescent="0.25">
      <c r="A20" s="27">
        <v>19</v>
      </c>
      <c r="B20" s="27">
        <v>3</v>
      </c>
      <c r="C20" s="27">
        <v>1</v>
      </c>
      <c r="D20" s="27">
        <v>1</v>
      </c>
      <c r="E20" s="27">
        <v>4</v>
      </c>
      <c r="F20" s="27" cm="1">
        <f t="array" ref="F20">INDEX(Design!$D$4:$D$7,B20)</f>
        <v>1</v>
      </c>
      <c r="G20" s="27" cm="1">
        <f t="array" ref="G20">INDEX(Design!$G$4:$G$7,C20)</f>
        <v>1</v>
      </c>
      <c r="H20" s="27" cm="1">
        <f t="array" ref="H20">INDEX(Design!$D$10:$D$11,D20)</f>
        <v>1</v>
      </c>
      <c r="I20" s="27" cm="1">
        <f t="array" ref="I20">INDEX(Design!$J$4:$J$8,E20)</f>
        <v>1</v>
      </c>
      <c r="J20" s="27" t="b">
        <f t="shared" si="1"/>
        <v>1</v>
      </c>
    </row>
    <row r="21" spans="1:10" x14ac:dyDescent="0.25">
      <c r="A21" s="27">
        <v>20</v>
      </c>
      <c r="B21" s="27">
        <v>2</v>
      </c>
      <c r="C21" s="27">
        <v>3</v>
      </c>
      <c r="D21" s="27">
        <v>1</v>
      </c>
      <c r="E21" s="27">
        <v>3</v>
      </c>
      <c r="F21" s="27" cm="1">
        <f t="array" ref="F21">INDEX(Design!$D$4:$D$7,B21)</f>
        <v>1</v>
      </c>
      <c r="G21" s="27" cm="1">
        <f t="array" ref="G21">INDEX(Design!$G$4:$G$7,C21)</f>
        <v>1</v>
      </c>
      <c r="H21" s="27" cm="1">
        <f t="array" ref="H21">INDEX(Design!$D$10:$D$11,D21)</f>
        <v>1</v>
      </c>
      <c r="I21" s="27" cm="1">
        <f t="array" ref="I21">INDEX(Design!$J$4:$J$8,E21)</f>
        <v>1</v>
      </c>
      <c r="J21" s="27" t="b">
        <f t="shared" si="1"/>
        <v>1</v>
      </c>
    </row>
    <row r="22" spans="1:10" x14ac:dyDescent="0.25">
      <c r="A22" s="27">
        <v>21</v>
      </c>
      <c r="B22" s="27">
        <v>1</v>
      </c>
      <c r="C22" s="27">
        <v>2</v>
      </c>
      <c r="D22" s="27">
        <v>2</v>
      </c>
      <c r="E22" s="27">
        <v>1</v>
      </c>
      <c r="F22" s="27" cm="1">
        <f t="array" ref="F22">INDEX(Design!$D$4:$D$7,B22)</f>
        <v>1</v>
      </c>
      <c r="G22" s="27" cm="1">
        <f t="array" ref="G22">INDEX(Design!$G$4:$G$7,C22)</f>
        <v>1</v>
      </c>
      <c r="H22" s="27" cm="1">
        <f t="array" ref="H22">INDEX(Design!$D$10:$D$11,D22)</f>
        <v>1</v>
      </c>
      <c r="I22" s="27" cm="1">
        <f t="array" ref="I22">INDEX(Design!$J$4:$J$8,E22)</f>
        <v>1</v>
      </c>
      <c r="J22" s="27" t="b">
        <f t="shared" si="1"/>
        <v>1</v>
      </c>
    </row>
    <row r="23" spans="1:10" x14ac:dyDescent="0.25">
      <c r="A23" s="27">
        <v>22</v>
      </c>
      <c r="B23" s="27">
        <v>4</v>
      </c>
      <c r="C23" s="27">
        <v>3</v>
      </c>
      <c r="D23" s="27">
        <v>2</v>
      </c>
      <c r="E23" s="27">
        <v>2</v>
      </c>
      <c r="F23" s="27" cm="1">
        <f t="array" ref="F23">INDEX(Design!$D$4:$D$7,B23)</f>
        <v>1</v>
      </c>
      <c r="G23" s="27" cm="1">
        <f t="array" ref="G23">INDEX(Design!$G$4:$G$7,C23)</f>
        <v>1</v>
      </c>
      <c r="H23" s="27" cm="1">
        <f t="array" ref="H23">INDEX(Design!$D$10:$D$11,D23)</f>
        <v>1</v>
      </c>
      <c r="I23" s="27" cm="1">
        <f t="array" ref="I23">INDEX(Design!$J$4:$J$8,E23)</f>
        <v>1</v>
      </c>
      <c r="J23" s="27" t="b">
        <f t="shared" si="1"/>
        <v>1</v>
      </c>
    </row>
    <row r="24" spans="1:10" x14ac:dyDescent="0.25">
      <c r="A24" s="27">
        <v>23</v>
      </c>
      <c r="B24" s="27">
        <v>3</v>
      </c>
      <c r="C24" s="27">
        <v>3</v>
      </c>
      <c r="D24" s="27">
        <v>2</v>
      </c>
      <c r="E24" s="27">
        <v>5</v>
      </c>
      <c r="F24" s="27" cm="1">
        <f t="array" ref="F24">INDEX(Design!$D$4:$D$7,B24)</f>
        <v>1</v>
      </c>
      <c r="G24" s="27" cm="1">
        <f t="array" ref="G24">INDEX(Design!$G$4:$G$7,C24)</f>
        <v>1</v>
      </c>
      <c r="H24" s="27" cm="1">
        <f t="array" ref="H24">INDEX(Design!$D$10:$D$11,D24)</f>
        <v>1</v>
      </c>
      <c r="I24" s="27" cm="1">
        <f t="array" ref="I24">INDEX(Design!$J$4:$J$8,E24)</f>
        <v>1</v>
      </c>
      <c r="J24" s="27" t="b">
        <f t="shared" si="1"/>
        <v>1</v>
      </c>
    </row>
    <row r="25" spans="1:10" x14ac:dyDescent="0.25">
      <c r="A25" s="27">
        <v>24</v>
      </c>
      <c r="B25" s="27">
        <v>3</v>
      </c>
      <c r="C25" s="27">
        <v>2</v>
      </c>
      <c r="D25" s="27">
        <v>1</v>
      </c>
      <c r="E25" s="27">
        <v>3</v>
      </c>
      <c r="F25" s="27" cm="1">
        <f t="array" ref="F25">INDEX(Design!$D$4:$D$7,B25)</f>
        <v>1</v>
      </c>
      <c r="G25" s="27" cm="1">
        <f t="array" ref="G25">INDEX(Design!$G$4:$G$7,C25)</f>
        <v>1</v>
      </c>
      <c r="H25" s="27" cm="1">
        <f t="array" ref="H25">INDEX(Design!$D$10:$D$11,D25)</f>
        <v>1</v>
      </c>
      <c r="I25" s="27" cm="1">
        <f t="array" ref="I25">INDEX(Design!$J$4:$J$8,E25)</f>
        <v>1</v>
      </c>
      <c r="J25" s="27" t="b">
        <f t="shared" si="1"/>
        <v>1</v>
      </c>
    </row>
    <row r="26" spans="1:10" x14ac:dyDescent="0.25">
      <c r="A26" s="27">
        <v>25</v>
      </c>
      <c r="B26" s="27">
        <v>3</v>
      </c>
      <c r="C26" s="27">
        <v>2</v>
      </c>
      <c r="D26" s="27">
        <v>2</v>
      </c>
      <c r="E26" s="27">
        <v>5</v>
      </c>
      <c r="F26" s="27" cm="1">
        <f t="array" ref="F26">INDEX(Design!$D$4:$D$7,B26)</f>
        <v>1</v>
      </c>
      <c r="G26" s="27" cm="1">
        <f t="array" ref="G26">INDEX(Design!$G$4:$G$7,C26)</f>
        <v>1</v>
      </c>
      <c r="H26" s="27" cm="1">
        <f t="array" ref="H26">INDEX(Design!$D$10:$D$11,D26)</f>
        <v>1</v>
      </c>
      <c r="I26" s="27" cm="1">
        <f t="array" ref="I26">INDEX(Design!$J$4:$J$8,E26)</f>
        <v>1</v>
      </c>
      <c r="J26" s="27" t="b">
        <f t="shared" si="1"/>
        <v>1</v>
      </c>
    </row>
    <row r="27" spans="1:10" x14ac:dyDescent="0.25">
      <c r="A27" s="27">
        <v>26</v>
      </c>
      <c r="B27" s="27">
        <v>2</v>
      </c>
      <c r="C27" s="27">
        <v>2</v>
      </c>
      <c r="D27" s="27">
        <v>1</v>
      </c>
      <c r="E27" s="27">
        <v>2</v>
      </c>
      <c r="F27" s="27" cm="1">
        <f t="array" ref="F27">INDEX(Design!$D$4:$D$7,B27)</f>
        <v>1</v>
      </c>
      <c r="G27" s="27" cm="1">
        <f t="array" ref="G27">INDEX(Design!$G$4:$G$7,C27)</f>
        <v>1</v>
      </c>
      <c r="H27" s="27" cm="1">
        <f t="array" ref="H27">INDEX(Design!$D$10:$D$11,D27)</f>
        <v>1</v>
      </c>
      <c r="I27" s="27" cm="1">
        <f t="array" ref="I27">INDEX(Design!$J$4:$J$8,E27)</f>
        <v>1</v>
      </c>
      <c r="J27" s="27" t="b">
        <f t="shared" si="1"/>
        <v>1</v>
      </c>
    </row>
    <row r="28" spans="1:10" x14ac:dyDescent="0.25">
      <c r="A28" s="27">
        <v>27</v>
      </c>
      <c r="B28" s="27">
        <v>2</v>
      </c>
      <c r="C28" s="27">
        <v>2</v>
      </c>
      <c r="D28" s="27">
        <v>1</v>
      </c>
      <c r="E28" s="27">
        <v>2</v>
      </c>
      <c r="F28" s="27" cm="1">
        <f t="array" ref="F28">INDEX(Design!$D$4:$D$7,B28)</f>
        <v>1</v>
      </c>
      <c r="G28" s="27" cm="1">
        <f t="array" ref="G28">INDEX(Design!$G$4:$G$7,C28)</f>
        <v>1</v>
      </c>
      <c r="H28" s="27" cm="1">
        <f t="array" ref="H28">INDEX(Design!$D$10:$D$11,D28)</f>
        <v>1</v>
      </c>
      <c r="I28" s="27" cm="1">
        <f t="array" ref="I28">INDEX(Design!$J$4:$J$8,E28)</f>
        <v>1</v>
      </c>
      <c r="J28" s="27" t="b">
        <f t="shared" si="1"/>
        <v>1</v>
      </c>
    </row>
    <row r="29" spans="1:10" x14ac:dyDescent="0.25">
      <c r="A29" s="27">
        <v>28</v>
      </c>
      <c r="B29" s="27">
        <v>4</v>
      </c>
      <c r="C29" s="27">
        <v>1</v>
      </c>
      <c r="D29" s="27">
        <v>1</v>
      </c>
      <c r="E29" s="27">
        <v>4</v>
      </c>
      <c r="F29" s="27" cm="1">
        <f t="array" ref="F29">INDEX(Design!$D$4:$D$7,B29)</f>
        <v>1</v>
      </c>
      <c r="G29" s="27" cm="1">
        <f t="array" ref="G29">INDEX(Design!$G$4:$G$7,C29)</f>
        <v>1</v>
      </c>
      <c r="H29" s="27" cm="1">
        <f t="array" ref="H29">INDEX(Design!$D$10:$D$11,D29)</f>
        <v>1</v>
      </c>
      <c r="I29" s="27" cm="1">
        <f t="array" ref="I29">INDEX(Design!$J$4:$J$8,E29)</f>
        <v>1</v>
      </c>
      <c r="J29" s="27" t="b">
        <f t="shared" si="1"/>
        <v>1</v>
      </c>
    </row>
    <row r="30" spans="1:10" x14ac:dyDescent="0.25">
      <c r="A30" s="27">
        <v>29</v>
      </c>
      <c r="B30" s="27">
        <v>3</v>
      </c>
      <c r="C30" s="27">
        <v>2</v>
      </c>
      <c r="D30" s="27">
        <v>1</v>
      </c>
      <c r="E30" s="27">
        <v>1</v>
      </c>
      <c r="F30" s="27" cm="1">
        <f t="array" ref="F30">INDEX(Design!$D$4:$D$7,B30)</f>
        <v>1</v>
      </c>
      <c r="G30" s="27" cm="1">
        <f t="array" ref="G30">INDEX(Design!$G$4:$G$7,C30)</f>
        <v>1</v>
      </c>
      <c r="H30" s="27" cm="1">
        <f t="array" ref="H30">INDEX(Design!$D$10:$D$11,D30)</f>
        <v>1</v>
      </c>
      <c r="I30" s="27" cm="1">
        <f t="array" ref="I30">INDEX(Design!$J$4:$J$8,E30)</f>
        <v>1</v>
      </c>
      <c r="J30" s="27" t="b">
        <f t="shared" si="1"/>
        <v>1</v>
      </c>
    </row>
    <row r="31" spans="1:10" x14ac:dyDescent="0.25">
      <c r="A31" s="27">
        <v>30</v>
      </c>
      <c r="B31" s="27">
        <v>4</v>
      </c>
      <c r="C31" s="27">
        <v>2</v>
      </c>
      <c r="D31" s="27">
        <v>1</v>
      </c>
      <c r="E31" s="27">
        <v>3</v>
      </c>
      <c r="F31" s="27" cm="1">
        <f t="array" ref="F31">INDEX(Design!$D$4:$D$7,B31)</f>
        <v>1</v>
      </c>
      <c r="G31" s="27" cm="1">
        <f t="array" ref="G31">INDEX(Design!$G$4:$G$7,C31)</f>
        <v>1</v>
      </c>
      <c r="H31" s="27" cm="1">
        <f t="array" ref="H31">INDEX(Design!$D$10:$D$11,D31)</f>
        <v>1</v>
      </c>
      <c r="I31" s="27" cm="1">
        <f t="array" ref="I31">INDEX(Design!$J$4:$J$8,E31)</f>
        <v>1</v>
      </c>
      <c r="J31" s="27" t="b">
        <f t="shared" si="1"/>
        <v>1</v>
      </c>
    </row>
    <row r="32" spans="1:10" x14ac:dyDescent="0.25">
      <c r="A32" s="27">
        <v>31</v>
      </c>
      <c r="B32" s="27">
        <v>1</v>
      </c>
      <c r="C32" s="27">
        <v>1</v>
      </c>
      <c r="D32" s="27">
        <v>1</v>
      </c>
      <c r="E32" s="27">
        <v>3</v>
      </c>
      <c r="F32" s="27" cm="1">
        <f t="array" ref="F32">INDEX(Design!$D$4:$D$7,B32)</f>
        <v>1</v>
      </c>
      <c r="G32" s="27" cm="1">
        <f t="array" ref="G32">INDEX(Design!$G$4:$G$7,C32)</f>
        <v>1</v>
      </c>
      <c r="H32" s="27" cm="1">
        <f t="array" ref="H32">INDEX(Design!$D$10:$D$11,D32)</f>
        <v>1</v>
      </c>
      <c r="I32" s="27" cm="1">
        <f t="array" ref="I32">INDEX(Design!$J$4:$J$8,E32)</f>
        <v>1</v>
      </c>
      <c r="J32" s="27" t="b">
        <f t="shared" si="1"/>
        <v>1</v>
      </c>
    </row>
    <row r="33" spans="1:10" x14ac:dyDescent="0.25">
      <c r="A33" s="27">
        <v>32</v>
      </c>
      <c r="B33" s="27">
        <v>2</v>
      </c>
      <c r="C33" s="27">
        <v>3</v>
      </c>
      <c r="D33" s="27">
        <v>2</v>
      </c>
      <c r="E33" s="27">
        <v>3</v>
      </c>
      <c r="F33" s="27" cm="1">
        <f t="array" ref="F33">INDEX(Design!$D$4:$D$7,B33)</f>
        <v>1</v>
      </c>
      <c r="G33" s="27" cm="1">
        <f t="array" ref="G33">INDEX(Design!$G$4:$G$7,C33)</f>
        <v>1</v>
      </c>
      <c r="H33" s="27" cm="1">
        <f t="array" ref="H33">INDEX(Design!$D$10:$D$11,D33)</f>
        <v>1</v>
      </c>
      <c r="I33" s="27" cm="1">
        <f t="array" ref="I33">INDEX(Design!$J$4:$J$8,E33)</f>
        <v>1</v>
      </c>
      <c r="J33" s="27" t="b">
        <f t="shared" si="1"/>
        <v>1</v>
      </c>
    </row>
    <row r="34" spans="1:10" x14ac:dyDescent="0.25">
      <c r="A34" s="27">
        <v>33</v>
      </c>
      <c r="B34" s="27">
        <v>3</v>
      </c>
      <c r="C34" s="27">
        <v>2</v>
      </c>
      <c r="D34" s="27">
        <v>2</v>
      </c>
      <c r="E34" s="27">
        <v>3</v>
      </c>
      <c r="F34" s="27" cm="1">
        <f t="array" ref="F34">INDEX(Design!$D$4:$D$7,B34)</f>
        <v>1</v>
      </c>
      <c r="G34" s="27" cm="1">
        <f t="array" ref="G34">INDEX(Design!$G$4:$G$7,C34)</f>
        <v>1</v>
      </c>
      <c r="H34" s="27" cm="1">
        <f t="array" ref="H34">INDEX(Design!$D$10:$D$11,D34)</f>
        <v>1</v>
      </c>
      <c r="I34" s="27" cm="1">
        <f t="array" ref="I34">INDEX(Design!$J$4:$J$8,E34)</f>
        <v>1</v>
      </c>
      <c r="J34" s="27" t="b">
        <f t="shared" si="1"/>
        <v>1</v>
      </c>
    </row>
    <row r="35" spans="1:10" x14ac:dyDescent="0.25">
      <c r="A35" s="27">
        <v>34</v>
      </c>
      <c r="B35" s="27">
        <v>2</v>
      </c>
      <c r="C35" s="27">
        <v>2</v>
      </c>
      <c r="D35" s="27">
        <v>1</v>
      </c>
      <c r="E35" s="27">
        <v>3</v>
      </c>
      <c r="F35" s="27" cm="1">
        <f t="array" ref="F35">INDEX(Design!$D$4:$D$7,B35)</f>
        <v>1</v>
      </c>
      <c r="G35" s="27" cm="1">
        <f t="array" ref="G35">INDEX(Design!$G$4:$G$7,C35)</f>
        <v>1</v>
      </c>
      <c r="H35" s="27" cm="1">
        <f t="array" ref="H35">INDEX(Design!$D$10:$D$11,D35)</f>
        <v>1</v>
      </c>
      <c r="I35" s="27" cm="1">
        <f t="array" ref="I35">INDEX(Design!$J$4:$J$8,E35)</f>
        <v>1</v>
      </c>
      <c r="J35" s="27" t="b">
        <f t="shared" si="1"/>
        <v>1</v>
      </c>
    </row>
    <row r="36" spans="1:10" x14ac:dyDescent="0.25">
      <c r="A36" s="27">
        <v>35</v>
      </c>
      <c r="B36" s="27">
        <v>2</v>
      </c>
      <c r="C36" s="27">
        <v>2</v>
      </c>
      <c r="D36" s="27">
        <v>2</v>
      </c>
      <c r="E36" s="27">
        <v>2</v>
      </c>
      <c r="F36" s="27" cm="1">
        <f t="array" ref="F36">INDEX(Design!$D$4:$D$7,B36)</f>
        <v>1</v>
      </c>
      <c r="G36" s="27" cm="1">
        <f t="array" ref="G36">INDEX(Design!$G$4:$G$7,C36)</f>
        <v>1</v>
      </c>
      <c r="H36" s="27" cm="1">
        <f t="array" ref="H36">INDEX(Design!$D$10:$D$11,D36)</f>
        <v>1</v>
      </c>
      <c r="I36" s="27" cm="1">
        <f t="array" ref="I36">INDEX(Design!$J$4:$J$8,E36)</f>
        <v>1</v>
      </c>
      <c r="J36" s="27" t="b">
        <f t="shared" si="1"/>
        <v>1</v>
      </c>
    </row>
    <row r="37" spans="1:10" x14ac:dyDescent="0.25">
      <c r="A37" s="27">
        <v>36</v>
      </c>
      <c r="B37" s="27">
        <v>4</v>
      </c>
      <c r="C37" s="27">
        <v>2</v>
      </c>
      <c r="D37" s="27">
        <v>1</v>
      </c>
      <c r="E37" s="27">
        <v>3</v>
      </c>
      <c r="F37" s="27" cm="1">
        <f t="array" ref="F37">INDEX(Design!$D$4:$D$7,B37)</f>
        <v>1</v>
      </c>
      <c r="G37" s="27" cm="1">
        <f t="array" ref="G37">INDEX(Design!$G$4:$G$7,C37)</f>
        <v>1</v>
      </c>
      <c r="H37" s="27" cm="1">
        <f t="array" ref="H37">INDEX(Design!$D$10:$D$11,D37)</f>
        <v>1</v>
      </c>
      <c r="I37" s="27" cm="1">
        <f t="array" ref="I37">INDEX(Design!$J$4:$J$8,E37)</f>
        <v>1</v>
      </c>
      <c r="J37" s="27" t="b">
        <f t="shared" si="1"/>
        <v>1</v>
      </c>
    </row>
    <row r="38" spans="1:10" x14ac:dyDescent="0.25">
      <c r="A38" s="27">
        <v>37</v>
      </c>
      <c r="B38" s="27">
        <v>3</v>
      </c>
      <c r="C38" s="27">
        <v>3</v>
      </c>
      <c r="D38" s="27">
        <v>1</v>
      </c>
      <c r="E38" s="27">
        <v>2</v>
      </c>
      <c r="F38" s="27" cm="1">
        <f t="array" ref="F38">INDEX(Design!$D$4:$D$7,B38)</f>
        <v>1</v>
      </c>
      <c r="G38" s="27" cm="1">
        <f t="array" ref="G38">INDEX(Design!$G$4:$G$7,C38)</f>
        <v>1</v>
      </c>
      <c r="H38" s="27" cm="1">
        <f t="array" ref="H38">INDEX(Design!$D$10:$D$11,D38)</f>
        <v>1</v>
      </c>
      <c r="I38" s="27" cm="1">
        <f t="array" ref="I38">INDEX(Design!$J$4:$J$8,E38)</f>
        <v>1</v>
      </c>
      <c r="J38" s="27" t="b">
        <f t="shared" si="1"/>
        <v>1</v>
      </c>
    </row>
    <row r="39" spans="1:10" x14ac:dyDescent="0.25">
      <c r="A39" s="27">
        <v>38</v>
      </c>
      <c r="B39" s="27">
        <v>2</v>
      </c>
      <c r="C39" s="27">
        <v>2</v>
      </c>
      <c r="D39" s="27">
        <v>1</v>
      </c>
      <c r="E39" s="27">
        <v>3</v>
      </c>
      <c r="F39" s="27" cm="1">
        <f t="array" ref="F39">INDEX(Design!$D$4:$D$7,B39)</f>
        <v>1</v>
      </c>
      <c r="G39" s="27" cm="1">
        <f t="array" ref="G39">INDEX(Design!$G$4:$G$7,C39)</f>
        <v>1</v>
      </c>
      <c r="H39" s="27" cm="1">
        <f t="array" ref="H39">INDEX(Design!$D$10:$D$11,D39)</f>
        <v>1</v>
      </c>
      <c r="I39" s="27" cm="1">
        <f t="array" ref="I39">INDEX(Design!$J$4:$J$8,E39)</f>
        <v>1</v>
      </c>
      <c r="J39" s="27" t="b">
        <f t="shared" si="1"/>
        <v>1</v>
      </c>
    </row>
    <row r="40" spans="1:10" x14ac:dyDescent="0.25">
      <c r="A40" s="27">
        <v>39</v>
      </c>
      <c r="B40" s="27">
        <v>1</v>
      </c>
      <c r="C40" s="27">
        <v>1</v>
      </c>
      <c r="D40" s="27">
        <v>1</v>
      </c>
      <c r="E40" s="27">
        <v>5</v>
      </c>
      <c r="F40" s="27" cm="1">
        <f t="array" ref="F40">INDEX(Design!$D$4:$D$7,B40)</f>
        <v>1</v>
      </c>
      <c r="G40" s="27" cm="1">
        <f t="array" ref="G40">INDEX(Design!$G$4:$G$7,C40)</f>
        <v>1</v>
      </c>
      <c r="H40" s="27" cm="1">
        <f t="array" ref="H40">INDEX(Design!$D$10:$D$11,D40)</f>
        <v>1</v>
      </c>
      <c r="I40" s="27" cm="1">
        <f t="array" ref="I40">INDEX(Design!$J$4:$J$8,E40)</f>
        <v>1</v>
      </c>
      <c r="J40" s="27" t="b">
        <f t="shared" si="1"/>
        <v>1</v>
      </c>
    </row>
    <row r="41" spans="1:10" x14ac:dyDescent="0.25">
      <c r="A41" s="27">
        <v>40</v>
      </c>
      <c r="B41" s="27">
        <v>1</v>
      </c>
      <c r="C41" s="27">
        <v>1</v>
      </c>
      <c r="D41" s="27">
        <v>1</v>
      </c>
      <c r="E41" s="27">
        <v>5</v>
      </c>
      <c r="F41" s="27" cm="1">
        <f t="array" ref="F41">INDEX(Design!$D$4:$D$7,B41)</f>
        <v>1</v>
      </c>
      <c r="G41" s="27" cm="1">
        <f t="array" ref="G41">INDEX(Design!$G$4:$G$7,C41)</f>
        <v>1</v>
      </c>
      <c r="H41" s="27" cm="1">
        <f t="array" ref="H41">INDEX(Design!$D$10:$D$11,D41)</f>
        <v>1</v>
      </c>
      <c r="I41" s="27" cm="1">
        <f t="array" ref="I41">INDEX(Design!$J$4:$J$8,E41)</f>
        <v>1</v>
      </c>
      <c r="J41" s="27" t="b">
        <f t="shared" si="1"/>
        <v>1</v>
      </c>
    </row>
    <row r="42" spans="1:10" x14ac:dyDescent="0.25">
      <c r="A42" s="27">
        <v>41</v>
      </c>
      <c r="B42" s="27">
        <v>3</v>
      </c>
      <c r="C42" s="27">
        <v>2</v>
      </c>
      <c r="D42" s="27">
        <v>1</v>
      </c>
      <c r="E42" s="27">
        <v>3</v>
      </c>
      <c r="F42" s="27" cm="1">
        <f t="array" ref="F42">INDEX(Design!$D$4:$D$7,B42)</f>
        <v>1</v>
      </c>
      <c r="G42" s="27" cm="1">
        <f t="array" ref="G42">INDEX(Design!$G$4:$G$7,C42)</f>
        <v>1</v>
      </c>
      <c r="H42" s="27" cm="1">
        <f t="array" ref="H42">INDEX(Design!$D$10:$D$11,D42)</f>
        <v>1</v>
      </c>
      <c r="I42" s="27" cm="1">
        <f t="array" ref="I42">INDEX(Design!$J$4:$J$8,E42)</f>
        <v>1</v>
      </c>
      <c r="J42" s="27" t="b">
        <f t="shared" si="1"/>
        <v>1</v>
      </c>
    </row>
    <row r="43" spans="1:10" x14ac:dyDescent="0.25">
      <c r="A43" s="27">
        <v>42</v>
      </c>
      <c r="B43" s="27">
        <v>2</v>
      </c>
      <c r="C43" s="27">
        <v>2</v>
      </c>
      <c r="D43" s="27">
        <v>2</v>
      </c>
      <c r="E43" s="27">
        <v>1</v>
      </c>
      <c r="F43" s="27" cm="1">
        <f t="array" ref="F43">INDEX(Design!$D$4:$D$7,B43)</f>
        <v>1</v>
      </c>
      <c r="G43" s="27" cm="1">
        <f t="array" ref="G43">INDEX(Design!$G$4:$G$7,C43)</f>
        <v>1</v>
      </c>
      <c r="H43" s="27" cm="1">
        <f t="array" ref="H43">INDEX(Design!$D$10:$D$11,D43)</f>
        <v>1</v>
      </c>
      <c r="I43" s="27" cm="1">
        <f t="array" ref="I43">INDEX(Design!$J$4:$J$8,E43)</f>
        <v>1</v>
      </c>
      <c r="J43" s="27" t="b">
        <f t="shared" si="1"/>
        <v>1</v>
      </c>
    </row>
    <row r="44" spans="1:10" x14ac:dyDescent="0.25">
      <c r="A44" s="27">
        <v>43</v>
      </c>
      <c r="B44" s="27">
        <v>3</v>
      </c>
      <c r="C44" s="27">
        <v>2</v>
      </c>
      <c r="D44" s="27">
        <v>2</v>
      </c>
      <c r="E44" s="27">
        <v>2</v>
      </c>
      <c r="F44" s="27" cm="1">
        <f t="array" ref="F44">INDEX(Design!$D$4:$D$7,B44)</f>
        <v>1</v>
      </c>
      <c r="G44" s="27" cm="1">
        <f t="array" ref="G44">INDEX(Design!$G$4:$G$7,C44)</f>
        <v>1</v>
      </c>
      <c r="H44" s="27" cm="1">
        <f t="array" ref="H44">INDEX(Design!$D$10:$D$11,D44)</f>
        <v>1</v>
      </c>
      <c r="I44" s="27" cm="1">
        <f t="array" ref="I44">INDEX(Design!$J$4:$J$8,E44)</f>
        <v>1</v>
      </c>
      <c r="J44" s="27" t="b">
        <f t="shared" si="1"/>
        <v>1</v>
      </c>
    </row>
    <row r="45" spans="1:10" x14ac:dyDescent="0.25">
      <c r="A45" s="27">
        <v>44</v>
      </c>
      <c r="B45" s="27">
        <v>3</v>
      </c>
      <c r="C45" s="27">
        <v>3</v>
      </c>
      <c r="D45" s="27">
        <v>2</v>
      </c>
      <c r="E45" s="27">
        <v>2</v>
      </c>
      <c r="F45" s="27" cm="1">
        <f t="array" ref="F45">INDEX(Design!$D$4:$D$7,B45)</f>
        <v>1</v>
      </c>
      <c r="G45" s="27" cm="1">
        <f t="array" ref="G45">INDEX(Design!$G$4:$G$7,C45)</f>
        <v>1</v>
      </c>
      <c r="H45" s="27" cm="1">
        <f t="array" ref="H45">INDEX(Design!$D$10:$D$11,D45)</f>
        <v>1</v>
      </c>
      <c r="I45" s="27" cm="1">
        <f t="array" ref="I45">INDEX(Design!$J$4:$J$8,E45)</f>
        <v>1</v>
      </c>
      <c r="J45" s="27" t="b">
        <f t="shared" si="1"/>
        <v>1</v>
      </c>
    </row>
    <row r="46" spans="1:10" x14ac:dyDescent="0.25">
      <c r="A46" s="27">
        <v>45</v>
      </c>
      <c r="B46" s="27">
        <v>3</v>
      </c>
      <c r="C46" s="27">
        <v>4</v>
      </c>
      <c r="D46" s="27">
        <v>1</v>
      </c>
      <c r="E46" s="27">
        <v>3</v>
      </c>
      <c r="F46" s="27" cm="1">
        <f t="array" ref="F46">INDEX(Design!$D$4:$D$7,B46)</f>
        <v>1</v>
      </c>
      <c r="G46" s="27" cm="1">
        <f t="array" ref="G46">INDEX(Design!$G$4:$G$7,C46)</f>
        <v>1</v>
      </c>
      <c r="H46" s="27" cm="1">
        <f t="array" ref="H46">INDEX(Design!$D$10:$D$11,D46)</f>
        <v>1</v>
      </c>
      <c r="I46" s="27" cm="1">
        <f t="array" ref="I46">INDEX(Design!$J$4:$J$8,E46)</f>
        <v>1</v>
      </c>
      <c r="J46" s="27" t="b">
        <f t="shared" si="1"/>
        <v>1</v>
      </c>
    </row>
    <row r="47" spans="1:10" x14ac:dyDescent="0.25">
      <c r="A47" s="27">
        <v>46</v>
      </c>
      <c r="B47" s="27">
        <v>4</v>
      </c>
      <c r="C47" s="27">
        <v>2</v>
      </c>
      <c r="D47" s="27">
        <v>2</v>
      </c>
      <c r="E47" s="27">
        <v>3</v>
      </c>
      <c r="F47" s="27" cm="1">
        <f t="array" ref="F47">INDEX(Design!$D$4:$D$7,B47)</f>
        <v>1</v>
      </c>
      <c r="G47" s="27" cm="1">
        <f t="array" ref="G47">INDEX(Design!$G$4:$G$7,C47)</f>
        <v>1</v>
      </c>
      <c r="H47" s="27" cm="1">
        <f t="array" ref="H47">INDEX(Design!$D$10:$D$11,D47)</f>
        <v>1</v>
      </c>
      <c r="I47" s="27" cm="1">
        <f t="array" ref="I47">INDEX(Design!$J$4:$J$8,E47)</f>
        <v>1</v>
      </c>
      <c r="J47" s="27" t="b">
        <f t="shared" si="1"/>
        <v>1</v>
      </c>
    </row>
    <row r="48" spans="1:10" x14ac:dyDescent="0.25">
      <c r="A48" s="27">
        <v>47</v>
      </c>
      <c r="B48" s="27">
        <v>3</v>
      </c>
      <c r="C48" s="27">
        <v>3</v>
      </c>
      <c r="D48" s="27">
        <v>2</v>
      </c>
      <c r="E48" s="27">
        <v>2</v>
      </c>
      <c r="F48" s="27" cm="1">
        <f t="array" ref="F48">INDEX(Design!$D$4:$D$7,B48)</f>
        <v>1</v>
      </c>
      <c r="G48" s="27" cm="1">
        <f t="array" ref="G48">INDEX(Design!$G$4:$G$7,C48)</f>
        <v>1</v>
      </c>
      <c r="H48" s="27" cm="1">
        <f t="array" ref="H48">INDEX(Design!$D$10:$D$11,D48)</f>
        <v>1</v>
      </c>
      <c r="I48" s="27" cm="1">
        <f t="array" ref="I48">INDEX(Design!$J$4:$J$8,E48)</f>
        <v>1</v>
      </c>
      <c r="J48" s="27" t="b">
        <f t="shared" si="1"/>
        <v>1</v>
      </c>
    </row>
    <row r="49" spans="1:10" x14ac:dyDescent="0.25">
      <c r="A49" s="27">
        <v>48</v>
      </c>
      <c r="B49" s="27">
        <v>2</v>
      </c>
      <c r="C49" s="27">
        <v>2</v>
      </c>
      <c r="D49" s="27">
        <v>1</v>
      </c>
      <c r="E49" s="27">
        <v>3</v>
      </c>
      <c r="F49" s="27" cm="1">
        <f t="array" ref="F49">INDEX(Design!$D$4:$D$7,B49)</f>
        <v>1</v>
      </c>
      <c r="G49" s="27" cm="1">
        <f t="array" ref="G49">INDEX(Design!$G$4:$G$7,C49)</f>
        <v>1</v>
      </c>
      <c r="H49" s="27" cm="1">
        <f t="array" ref="H49">INDEX(Design!$D$10:$D$11,D49)</f>
        <v>1</v>
      </c>
      <c r="I49" s="27" cm="1">
        <f t="array" ref="I49">INDEX(Design!$J$4:$J$8,E49)</f>
        <v>1</v>
      </c>
      <c r="J49" s="27" t="b">
        <f t="shared" si="1"/>
        <v>1</v>
      </c>
    </row>
    <row r="50" spans="1:10" x14ac:dyDescent="0.25">
      <c r="A50" s="27">
        <v>49</v>
      </c>
      <c r="B50" s="27">
        <v>3</v>
      </c>
      <c r="C50" s="27">
        <v>2</v>
      </c>
      <c r="D50" s="27">
        <v>2</v>
      </c>
      <c r="E50" s="27">
        <v>3</v>
      </c>
      <c r="F50" s="27" cm="1">
        <f t="array" ref="F50">INDEX(Design!$D$4:$D$7,B50)</f>
        <v>1</v>
      </c>
      <c r="G50" s="27" cm="1">
        <f t="array" ref="G50">INDEX(Design!$G$4:$G$7,C50)</f>
        <v>1</v>
      </c>
      <c r="H50" s="27" cm="1">
        <f t="array" ref="H50">INDEX(Design!$D$10:$D$11,D50)</f>
        <v>1</v>
      </c>
      <c r="I50" s="27" cm="1">
        <f t="array" ref="I50">INDEX(Design!$J$4:$J$8,E50)</f>
        <v>1</v>
      </c>
      <c r="J50" s="27" t="b">
        <f t="shared" si="1"/>
        <v>1</v>
      </c>
    </row>
    <row r="51" spans="1:10" x14ac:dyDescent="0.25">
      <c r="A51" s="27">
        <v>50</v>
      </c>
      <c r="B51" s="27">
        <v>3</v>
      </c>
      <c r="C51" s="27">
        <v>2</v>
      </c>
      <c r="D51" s="27">
        <v>1</v>
      </c>
      <c r="E51" s="27">
        <v>2</v>
      </c>
      <c r="F51" s="27" cm="1">
        <f t="array" ref="F51">INDEX(Design!$D$4:$D$7,B51)</f>
        <v>1</v>
      </c>
      <c r="G51" s="27" cm="1">
        <f t="array" ref="G51">INDEX(Design!$G$4:$G$7,C51)</f>
        <v>1</v>
      </c>
      <c r="H51" s="27" cm="1">
        <f t="array" ref="H51">INDEX(Design!$D$10:$D$11,D51)</f>
        <v>1</v>
      </c>
      <c r="I51" s="27" cm="1">
        <f t="array" ref="I51">INDEX(Design!$J$4:$J$8,E51)</f>
        <v>1</v>
      </c>
      <c r="J51" s="27" t="b">
        <f t="shared" si="1"/>
        <v>1</v>
      </c>
    </row>
    <row r="52" spans="1:10" x14ac:dyDescent="0.25">
      <c r="A52" s="27">
        <v>51</v>
      </c>
      <c r="B52" s="27">
        <v>3</v>
      </c>
      <c r="C52" s="27">
        <v>2</v>
      </c>
      <c r="D52" s="27">
        <v>2</v>
      </c>
      <c r="E52" s="27">
        <v>3</v>
      </c>
      <c r="F52" s="27" cm="1">
        <f t="array" ref="F52">INDEX(Design!$D$4:$D$7,B52)</f>
        <v>1</v>
      </c>
      <c r="G52" s="27" cm="1">
        <f t="array" ref="G52">INDEX(Design!$G$4:$G$7,C52)</f>
        <v>1</v>
      </c>
      <c r="H52" s="27" cm="1">
        <f t="array" ref="H52">INDEX(Design!$D$10:$D$11,D52)</f>
        <v>1</v>
      </c>
      <c r="I52" s="27" cm="1">
        <f t="array" ref="I52">INDEX(Design!$J$4:$J$8,E52)</f>
        <v>1</v>
      </c>
      <c r="J52" s="27" t="b">
        <f t="shared" si="1"/>
        <v>1</v>
      </c>
    </row>
    <row r="53" spans="1:10" x14ac:dyDescent="0.25">
      <c r="A53" s="27">
        <v>52</v>
      </c>
      <c r="B53" s="27">
        <v>3</v>
      </c>
      <c r="C53" s="27">
        <v>3</v>
      </c>
      <c r="D53" s="27">
        <v>2</v>
      </c>
      <c r="E53" s="27">
        <v>3</v>
      </c>
      <c r="F53" s="27" cm="1">
        <f t="array" ref="F53">INDEX(Design!$D$4:$D$7,B53)</f>
        <v>1</v>
      </c>
      <c r="G53" s="27" cm="1">
        <f t="array" ref="G53">INDEX(Design!$G$4:$G$7,C53)</f>
        <v>1</v>
      </c>
      <c r="H53" s="27" cm="1">
        <f t="array" ref="H53">INDEX(Design!$D$10:$D$11,D53)</f>
        <v>1</v>
      </c>
      <c r="I53" s="27" cm="1">
        <f t="array" ref="I53">INDEX(Design!$J$4:$J$8,E53)</f>
        <v>1</v>
      </c>
      <c r="J53" s="27" t="b">
        <f t="shared" si="1"/>
        <v>1</v>
      </c>
    </row>
    <row r="54" spans="1:10" x14ac:dyDescent="0.25">
      <c r="A54" s="27">
        <v>53</v>
      </c>
      <c r="B54" s="27">
        <v>2</v>
      </c>
      <c r="C54" s="27">
        <v>3</v>
      </c>
      <c r="D54" s="27">
        <v>2</v>
      </c>
      <c r="E54" s="27">
        <v>4</v>
      </c>
      <c r="F54" s="27" cm="1">
        <f t="array" ref="F54">INDEX(Design!$D$4:$D$7,B54)</f>
        <v>1</v>
      </c>
      <c r="G54" s="27" cm="1">
        <f t="array" ref="G54">INDEX(Design!$G$4:$G$7,C54)</f>
        <v>1</v>
      </c>
      <c r="H54" s="27" cm="1">
        <f t="array" ref="H54">INDEX(Design!$D$10:$D$11,D54)</f>
        <v>1</v>
      </c>
      <c r="I54" s="27" cm="1">
        <f t="array" ref="I54">INDEX(Design!$J$4:$J$8,E54)</f>
        <v>1</v>
      </c>
      <c r="J54" s="27" t="b">
        <f t="shared" si="1"/>
        <v>1</v>
      </c>
    </row>
    <row r="55" spans="1:10" x14ac:dyDescent="0.25">
      <c r="A55" s="27">
        <v>54</v>
      </c>
      <c r="B55" s="27">
        <v>2</v>
      </c>
      <c r="C55" s="27">
        <v>2</v>
      </c>
      <c r="D55" s="27">
        <v>1</v>
      </c>
      <c r="E55" s="27">
        <v>2</v>
      </c>
      <c r="F55" s="27" cm="1">
        <f t="array" ref="F55">INDEX(Design!$D$4:$D$7,B55)</f>
        <v>1</v>
      </c>
      <c r="G55" s="27" cm="1">
        <f t="array" ref="G55">INDEX(Design!$G$4:$G$7,C55)</f>
        <v>1</v>
      </c>
      <c r="H55" s="27" cm="1">
        <f t="array" ref="H55">INDEX(Design!$D$10:$D$11,D55)</f>
        <v>1</v>
      </c>
      <c r="I55" s="27" cm="1">
        <f t="array" ref="I55">INDEX(Design!$J$4:$J$8,E55)</f>
        <v>1</v>
      </c>
      <c r="J55" s="27" t="b">
        <f t="shared" si="1"/>
        <v>1</v>
      </c>
    </row>
    <row r="56" spans="1:10" x14ac:dyDescent="0.25">
      <c r="A56" s="27">
        <v>55</v>
      </c>
      <c r="B56" s="27">
        <v>3</v>
      </c>
      <c r="C56" s="27">
        <v>2</v>
      </c>
      <c r="D56" s="27">
        <v>2</v>
      </c>
      <c r="E56" s="27">
        <v>2</v>
      </c>
      <c r="F56" s="27" cm="1">
        <f t="array" ref="F56">INDEX(Design!$D$4:$D$7,B56)</f>
        <v>1</v>
      </c>
      <c r="G56" s="27" cm="1">
        <f t="array" ref="G56">INDEX(Design!$G$4:$G$7,C56)</f>
        <v>1</v>
      </c>
      <c r="H56" s="27" cm="1">
        <f t="array" ref="H56">INDEX(Design!$D$10:$D$11,D56)</f>
        <v>1</v>
      </c>
      <c r="I56" s="27" cm="1">
        <f t="array" ref="I56">INDEX(Design!$J$4:$J$8,E56)</f>
        <v>1</v>
      </c>
      <c r="J56" s="27" t="b">
        <f t="shared" si="1"/>
        <v>1</v>
      </c>
    </row>
    <row r="57" spans="1:10" x14ac:dyDescent="0.25">
      <c r="A57" s="27">
        <v>56</v>
      </c>
      <c r="B57" s="27">
        <v>2</v>
      </c>
      <c r="C57" s="27">
        <v>2</v>
      </c>
      <c r="D57" s="27">
        <v>1</v>
      </c>
      <c r="E57" s="27">
        <v>1</v>
      </c>
      <c r="F57" s="27" cm="1">
        <f t="array" ref="F57">INDEX(Design!$D$4:$D$7,B57)</f>
        <v>1</v>
      </c>
      <c r="G57" s="27" cm="1">
        <f t="array" ref="G57">INDEX(Design!$G$4:$G$7,C57)</f>
        <v>1</v>
      </c>
      <c r="H57" s="27" cm="1">
        <f t="array" ref="H57">INDEX(Design!$D$10:$D$11,D57)</f>
        <v>1</v>
      </c>
      <c r="I57" s="27" cm="1">
        <f t="array" ref="I57">INDEX(Design!$J$4:$J$8,E57)</f>
        <v>1</v>
      </c>
      <c r="J57" s="27" t="b">
        <f t="shared" si="1"/>
        <v>1</v>
      </c>
    </row>
    <row r="58" spans="1:10" x14ac:dyDescent="0.25">
      <c r="A58" s="27">
        <v>57</v>
      </c>
      <c r="B58" s="27">
        <v>2</v>
      </c>
      <c r="C58" s="27">
        <v>2</v>
      </c>
      <c r="D58" s="27">
        <v>2</v>
      </c>
      <c r="E58" s="27">
        <v>5</v>
      </c>
      <c r="F58" s="27" cm="1">
        <f t="array" ref="F58">INDEX(Design!$D$4:$D$7,B58)</f>
        <v>1</v>
      </c>
      <c r="G58" s="27" cm="1">
        <f t="array" ref="G58">INDEX(Design!$G$4:$G$7,C58)</f>
        <v>1</v>
      </c>
      <c r="H58" s="27" cm="1">
        <f t="array" ref="H58">INDEX(Design!$D$10:$D$11,D58)</f>
        <v>1</v>
      </c>
      <c r="I58" s="27" cm="1">
        <f t="array" ref="I58">INDEX(Design!$J$4:$J$8,E58)</f>
        <v>1</v>
      </c>
      <c r="J58" s="27" t="b">
        <f t="shared" si="1"/>
        <v>1</v>
      </c>
    </row>
    <row r="59" spans="1:10" x14ac:dyDescent="0.25">
      <c r="A59" s="27">
        <v>58</v>
      </c>
      <c r="B59" s="27">
        <v>4</v>
      </c>
      <c r="C59" s="27">
        <v>2</v>
      </c>
      <c r="D59" s="27">
        <v>2</v>
      </c>
      <c r="E59" s="27">
        <v>3</v>
      </c>
      <c r="F59" s="27" cm="1">
        <f t="array" ref="F59">INDEX(Design!$D$4:$D$7,B59)</f>
        <v>1</v>
      </c>
      <c r="G59" s="27" cm="1">
        <f t="array" ref="G59">INDEX(Design!$G$4:$G$7,C59)</f>
        <v>1</v>
      </c>
      <c r="H59" s="27" cm="1">
        <f t="array" ref="H59">INDEX(Design!$D$10:$D$11,D59)</f>
        <v>1</v>
      </c>
      <c r="I59" s="27" cm="1">
        <f t="array" ref="I59">INDEX(Design!$J$4:$J$8,E59)</f>
        <v>1</v>
      </c>
      <c r="J59" s="27" t="b">
        <f t="shared" si="1"/>
        <v>1</v>
      </c>
    </row>
    <row r="60" spans="1:10" x14ac:dyDescent="0.25">
      <c r="A60" s="27">
        <v>59</v>
      </c>
      <c r="B60" s="27">
        <v>4</v>
      </c>
      <c r="C60" s="27">
        <v>3</v>
      </c>
      <c r="D60" s="27">
        <v>2</v>
      </c>
      <c r="E60" s="27">
        <v>3</v>
      </c>
      <c r="F60" s="27" cm="1">
        <f t="array" ref="F60">INDEX(Design!$D$4:$D$7,B60)</f>
        <v>1</v>
      </c>
      <c r="G60" s="27" cm="1">
        <f t="array" ref="G60">INDEX(Design!$G$4:$G$7,C60)</f>
        <v>1</v>
      </c>
      <c r="H60" s="27" cm="1">
        <f t="array" ref="H60">INDEX(Design!$D$10:$D$11,D60)</f>
        <v>1</v>
      </c>
      <c r="I60" s="27" cm="1">
        <f t="array" ref="I60">INDEX(Design!$J$4:$J$8,E60)</f>
        <v>1</v>
      </c>
      <c r="J60" s="27" t="b">
        <f t="shared" si="1"/>
        <v>1</v>
      </c>
    </row>
    <row r="61" spans="1:10" x14ac:dyDescent="0.25">
      <c r="A61" s="27">
        <v>60</v>
      </c>
      <c r="B61" s="27">
        <v>3</v>
      </c>
      <c r="C61" s="27">
        <v>2</v>
      </c>
      <c r="D61" s="27">
        <v>1</v>
      </c>
      <c r="E61" s="27">
        <v>1</v>
      </c>
      <c r="F61" s="27" cm="1">
        <f t="array" ref="F61">INDEX(Design!$D$4:$D$7,B61)</f>
        <v>1</v>
      </c>
      <c r="G61" s="27" cm="1">
        <f t="array" ref="G61">INDEX(Design!$G$4:$G$7,C61)</f>
        <v>1</v>
      </c>
      <c r="H61" s="27" cm="1">
        <f t="array" ref="H61">INDEX(Design!$D$10:$D$11,D61)</f>
        <v>1</v>
      </c>
      <c r="I61" s="27" cm="1">
        <f t="array" ref="I61">INDEX(Design!$J$4:$J$8,E61)</f>
        <v>1</v>
      </c>
      <c r="J61" s="27" t="b">
        <f t="shared" si="1"/>
        <v>1</v>
      </c>
    </row>
    <row r="62" spans="1:10" x14ac:dyDescent="0.25">
      <c r="A62" s="27">
        <v>61</v>
      </c>
      <c r="B62" s="27">
        <v>1</v>
      </c>
      <c r="C62" s="27">
        <v>1</v>
      </c>
      <c r="D62" s="27">
        <v>1</v>
      </c>
      <c r="E62" s="27">
        <v>3</v>
      </c>
      <c r="F62" s="27" cm="1">
        <f t="array" ref="F62">INDEX(Design!$D$4:$D$7,B62)</f>
        <v>1</v>
      </c>
      <c r="G62" s="27" cm="1">
        <f t="array" ref="G62">INDEX(Design!$G$4:$G$7,C62)</f>
        <v>1</v>
      </c>
      <c r="H62" s="27" cm="1">
        <f t="array" ref="H62">INDEX(Design!$D$10:$D$11,D62)</f>
        <v>1</v>
      </c>
      <c r="I62" s="27" cm="1">
        <f t="array" ref="I62">INDEX(Design!$J$4:$J$8,E62)</f>
        <v>1</v>
      </c>
      <c r="J62" s="27" t="b">
        <f t="shared" si="1"/>
        <v>1</v>
      </c>
    </row>
    <row r="63" spans="1:10" x14ac:dyDescent="0.25">
      <c r="A63" s="27">
        <v>62</v>
      </c>
      <c r="B63" s="27">
        <v>2</v>
      </c>
      <c r="C63" s="27">
        <v>2</v>
      </c>
      <c r="D63" s="27">
        <v>2</v>
      </c>
      <c r="E63" s="27">
        <v>5</v>
      </c>
      <c r="F63" s="27" cm="1">
        <f t="array" ref="F63">INDEX(Design!$D$4:$D$7,B63)</f>
        <v>1</v>
      </c>
      <c r="G63" s="27" cm="1">
        <f t="array" ref="G63">INDEX(Design!$G$4:$G$7,C63)</f>
        <v>1</v>
      </c>
      <c r="H63" s="27" cm="1">
        <f t="array" ref="H63">INDEX(Design!$D$10:$D$11,D63)</f>
        <v>1</v>
      </c>
      <c r="I63" s="27" cm="1">
        <f t="array" ref="I63">INDEX(Design!$J$4:$J$8,E63)</f>
        <v>1</v>
      </c>
      <c r="J63" s="27" t="b">
        <f t="shared" si="1"/>
        <v>1</v>
      </c>
    </row>
    <row r="64" spans="1:10" x14ac:dyDescent="0.25">
      <c r="A64" s="27">
        <v>63</v>
      </c>
      <c r="B64" s="27">
        <v>3</v>
      </c>
      <c r="C64" s="27">
        <v>2</v>
      </c>
      <c r="D64" s="27">
        <v>2</v>
      </c>
      <c r="E64" s="27">
        <v>3</v>
      </c>
      <c r="F64" s="27" cm="1">
        <f t="array" ref="F64">INDEX(Design!$D$4:$D$7,B64)</f>
        <v>1</v>
      </c>
      <c r="G64" s="27" cm="1">
        <f t="array" ref="G64">INDEX(Design!$G$4:$G$7,C64)</f>
        <v>1</v>
      </c>
      <c r="H64" s="27" cm="1">
        <f t="array" ref="H64">INDEX(Design!$D$10:$D$11,D64)</f>
        <v>1</v>
      </c>
      <c r="I64" s="27" cm="1">
        <f t="array" ref="I64">INDEX(Design!$J$4:$J$8,E64)</f>
        <v>1</v>
      </c>
      <c r="J64" s="27" t="b">
        <f t="shared" si="1"/>
        <v>1</v>
      </c>
    </row>
    <row r="65" spans="1:10" x14ac:dyDescent="0.25">
      <c r="A65" s="27">
        <v>64</v>
      </c>
      <c r="B65" s="27">
        <v>3</v>
      </c>
      <c r="C65" s="27">
        <v>3</v>
      </c>
      <c r="D65" s="27">
        <v>2</v>
      </c>
      <c r="E65" s="27">
        <v>4</v>
      </c>
      <c r="F65" s="27" cm="1">
        <f t="array" ref="F65">INDEX(Design!$D$4:$D$7,B65)</f>
        <v>1</v>
      </c>
      <c r="G65" s="27" cm="1">
        <f t="array" ref="G65">INDEX(Design!$G$4:$G$7,C65)</f>
        <v>1</v>
      </c>
      <c r="H65" s="27" cm="1">
        <f t="array" ref="H65">INDEX(Design!$D$10:$D$11,D65)</f>
        <v>1</v>
      </c>
      <c r="I65" s="27" cm="1">
        <f t="array" ref="I65">INDEX(Design!$J$4:$J$8,E65)</f>
        <v>1</v>
      </c>
      <c r="J65" s="27" t="b">
        <f t="shared" si="1"/>
        <v>1</v>
      </c>
    </row>
    <row r="66" spans="1:10" x14ac:dyDescent="0.25">
      <c r="A66" s="27">
        <v>65</v>
      </c>
      <c r="B66" s="27">
        <v>4</v>
      </c>
      <c r="C66" s="27">
        <v>3</v>
      </c>
      <c r="D66" s="27">
        <v>1</v>
      </c>
      <c r="E66" s="27">
        <v>5</v>
      </c>
      <c r="F66" s="27" cm="1">
        <f t="array" ref="F66">INDEX(Design!$D$4:$D$7,B66)</f>
        <v>1</v>
      </c>
      <c r="G66" s="27" cm="1">
        <f t="array" ref="G66">INDEX(Design!$G$4:$G$7,C66)</f>
        <v>1</v>
      </c>
      <c r="H66" s="27" cm="1">
        <f t="array" ref="H66">INDEX(Design!$D$10:$D$11,D66)</f>
        <v>1</v>
      </c>
      <c r="I66" s="27" cm="1">
        <f t="array" ref="I66">INDEX(Design!$J$4:$J$8,E66)</f>
        <v>1</v>
      </c>
      <c r="J66" s="27" t="b">
        <f t="shared" si="1"/>
        <v>1</v>
      </c>
    </row>
    <row r="67" spans="1:10" x14ac:dyDescent="0.25">
      <c r="A67" s="27">
        <v>66</v>
      </c>
      <c r="B67" s="27">
        <v>4</v>
      </c>
      <c r="C67" s="27">
        <v>3</v>
      </c>
      <c r="D67" s="27">
        <v>2</v>
      </c>
      <c r="E67" s="27">
        <v>4</v>
      </c>
      <c r="F67" s="27" cm="1">
        <f t="array" ref="F67">INDEX(Design!$D$4:$D$7,B67)</f>
        <v>1</v>
      </c>
      <c r="G67" s="27" cm="1">
        <f t="array" ref="G67">INDEX(Design!$G$4:$G$7,C67)</f>
        <v>1</v>
      </c>
      <c r="H67" s="27" cm="1">
        <f t="array" ref="H67">INDEX(Design!$D$10:$D$11,D67)</f>
        <v>1</v>
      </c>
      <c r="I67" s="27" cm="1">
        <f t="array" ref="I67">INDEX(Design!$J$4:$J$8,E67)</f>
        <v>1</v>
      </c>
      <c r="J67" s="27" t="b">
        <f t="shared" ref="J67:J130" si="2">AND(F67:I67)</f>
        <v>1</v>
      </c>
    </row>
    <row r="68" spans="1:10" x14ac:dyDescent="0.25">
      <c r="A68" s="27">
        <v>67</v>
      </c>
      <c r="B68" s="27">
        <v>3</v>
      </c>
      <c r="C68" s="27">
        <v>3</v>
      </c>
      <c r="D68" s="27">
        <v>2</v>
      </c>
      <c r="E68" s="27">
        <v>1</v>
      </c>
      <c r="F68" s="27" cm="1">
        <f t="array" ref="F68">INDEX(Design!$D$4:$D$7,B68)</f>
        <v>1</v>
      </c>
      <c r="G68" s="27" cm="1">
        <f t="array" ref="G68">INDEX(Design!$G$4:$G$7,C68)</f>
        <v>1</v>
      </c>
      <c r="H68" s="27" cm="1">
        <f t="array" ref="H68">INDEX(Design!$D$10:$D$11,D68)</f>
        <v>1</v>
      </c>
      <c r="I68" s="27" cm="1">
        <f t="array" ref="I68">INDEX(Design!$J$4:$J$8,E68)</f>
        <v>1</v>
      </c>
      <c r="J68" s="27" t="b">
        <f t="shared" si="2"/>
        <v>1</v>
      </c>
    </row>
    <row r="69" spans="1:10" x14ac:dyDescent="0.25">
      <c r="A69" s="27">
        <v>68</v>
      </c>
      <c r="B69" s="27">
        <v>2</v>
      </c>
      <c r="C69" s="27">
        <v>2</v>
      </c>
      <c r="D69" s="27">
        <v>1</v>
      </c>
      <c r="E69" s="27">
        <v>3</v>
      </c>
      <c r="F69" s="27" cm="1">
        <f t="array" ref="F69">INDEX(Design!$D$4:$D$7,B69)</f>
        <v>1</v>
      </c>
      <c r="G69" s="27" cm="1">
        <f t="array" ref="G69">INDEX(Design!$G$4:$G$7,C69)</f>
        <v>1</v>
      </c>
      <c r="H69" s="27" cm="1">
        <f t="array" ref="H69">INDEX(Design!$D$10:$D$11,D69)</f>
        <v>1</v>
      </c>
      <c r="I69" s="27" cm="1">
        <f t="array" ref="I69">INDEX(Design!$J$4:$J$8,E69)</f>
        <v>1</v>
      </c>
      <c r="J69" s="27" t="b">
        <f t="shared" si="2"/>
        <v>1</v>
      </c>
    </row>
    <row r="70" spans="1:10" x14ac:dyDescent="0.25">
      <c r="A70" s="27">
        <v>69</v>
      </c>
      <c r="B70" s="27">
        <v>4</v>
      </c>
      <c r="C70" s="27">
        <v>4</v>
      </c>
      <c r="D70" s="27">
        <v>2</v>
      </c>
      <c r="E70" s="27">
        <v>4</v>
      </c>
      <c r="F70" s="27" cm="1">
        <f t="array" ref="F70">INDEX(Design!$D$4:$D$7,B70)</f>
        <v>1</v>
      </c>
      <c r="G70" s="27" cm="1">
        <f t="array" ref="G70">INDEX(Design!$G$4:$G$7,C70)</f>
        <v>1</v>
      </c>
      <c r="H70" s="27" cm="1">
        <f t="array" ref="H70">INDEX(Design!$D$10:$D$11,D70)</f>
        <v>1</v>
      </c>
      <c r="I70" s="27" cm="1">
        <f t="array" ref="I70">INDEX(Design!$J$4:$J$8,E70)</f>
        <v>1</v>
      </c>
      <c r="J70" s="27" t="b">
        <f t="shared" si="2"/>
        <v>1</v>
      </c>
    </row>
    <row r="71" spans="1:10" x14ac:dyDescent="0.25">
      <c r="A71" s="27">
        <v>70</v>
      </c>
      <c r="B71" s="27">
        <v>4</v>
      </c>
      <c r="C71" s="27">
        <v>3</v>
      </c>
      <c r="D71" s="27">
        <v>2</v>
      </c>
      <c r="E71" s="27">
        <v>3</v>
      </c>
      <c r="F71" s="27" cm="1">
        <f t="array" ref="F71">INDEX(Design!$D$4:$D$7,B71)</f>
        <v>1</v>
      </c>
      <c r="G71" s="27" cm="1">
        <f t="array" ref="G71">INDEX(Design!$G$4:$G$7,C71)</f>
        <v>1</v>
      </c>
      <c r="H71" s="27" cm="1">
        <f t="array" ref="H71">INDEX(Design!$D$10:$D$11,D71)</f>
        <v>1</v>
      </c>
      <c r="I71" s="27" cm="1">
        <f t="array" ref="I71">INDEX(Design!$J$4:$J$8,E71)</f>
        <v>1</v>
      </c>
      <c r="J71" s="27" t="b">
        <f t="shared" si="2"/>
        <v>1</v>
      </c>
    </row>
    <row r="72" spans="1:10" x14ac:dyDescent="0.25">
      <c r="A72" s="27">
        <v>71</v>
      </c>
      <c r="B72" s="27">
        <v>2</v>
      </c>
      <c r="C72" s="27">
        <v>2</v>
      </c>
      <c r="D72" s="27">
        <v>2</v>
      </c>
      <c r="E72" s="27">
        <v>4</v>
      </c>
      <c r="F72" s="27" cm="1">
        <f t="array" ref="F72">INDEX(Design!$D$4:$D$7,B72)</f>
        <v>1</v>
      </c>
      <c r="G72" s="27" cm="1">
        <f t="array" ref="G72">INDEX(Design!$G$4:$G$7,C72)</f>
        <v>1</v>
      </c>
      <c r="H72" s="27" cm="1">
        <f t="array" ref="H72">INDEX(Design!$D$10:$D$11,D72)</f>
        <v>1</v>
      </c>
      <c r="I72" s="27" cm="1">
        <f t="array" ref="I72">INDEX(Design!$J$4:$J$8,E72)</f>
        <v>1</v>
      </c>
      <c r="J72" s="27" t="b">
        <f t="shared" si="2"/>
        <v>1</v>
      </c>
    </row>
    <row r="73" spans="1:10" x14ac:dyDescent="0.25">
      <c r="A73" s="27">
        <v>72</v>
      </c>
      <c r="B73" s="27">
        <v>2</v>
      </c>
      <c r="C73" s="27">
        <v>2</v>
      </c>
      <c r="D73" s="27">
        <v>2</v>
      </c>
      <c r="E73" s="27">
        <v>2</v>
      </c>
      <c r="F73" s="27" cm="1">
        <f t="array" ref="F73">INDEX(Design!$D$4:$D$7,B73)</f>
        <v>1</v>
      </c>
      <c r="G73" s="27" cm="1">
        <f t="array" ref="G73">INDEX(Design!$G$4:$G$7,C73)</f>
        <v>1</v>
      </c>
      <c r="H73" s="27" cm="1">
        <f t="array" ref="H73">INDEX(Design!$D$10:$D$11,D73)</f>
        <v>1</v>
      </c>
      <c r="I73" s="27" cm="1">
        <f t="array" ref="I73">INDEX(Design!$J$4:$J$8,E73)</f>
        <v>1</v>
      </c>
      <c r="J73" s="27" t="b">
        <f t="shared" si="2"/>
        <v>1</v>
      </c>
    </row>
    <row r="74" spans="1:10" x14ac:dyDescent="0.25">
      <c r="A74" s="27">
        <v>73</v>
      </c>
      <c r="B74" s="27">
        <v>4</v>
      </c>
      <c r="C74" s="27">
        <v>1</v>
      </c>
      <c r="D74" s="27">
        <v>1</v>
      </c>
      <c r="E74" s="27">
        <v>2</v>
      </c>
      <c r="F74" s="27" cm="1">
        <f t="array" ref="F74">INDEX(Design!$D$4:$D$7,B74)</f>
        <v>1</v>
      </c>
      <c r="G74" s="27" cm="1">
        <f t="array" ref="G74">INDEX(Design!$G$4:$G$7,C74)</f>
        <v>1</v>
      </c>
      <c r="H74" s="27" cm="1">
        <f t="array" ref="H74">INDEX(Design!$D$10:$D$11,D74)</f>
        <v>1</v>
      </c>
      <c r="I74" s="27" cm="1">
        <f t="array" ref="I74">INDEX(Design!$J$4:$J$8,E74)</f>
        <v>1</v>
      </c>
      <c r="J74" s="27" t="b">
        <f t="shared" si="2"/>
        <v>1</v>
      </c>
    </row>
    <row r="75" spans="1:10" x14ac:dyDescent="0.25">
      <c r="A75" s="27">
        <v>74</v>
      </c>
      <c r="B75" s="27">
        <v>3</v>
      </c>
      <c r="C75" s="27">
        <v>3</v>
      </c>
      <c r="D75" s="27">
        <v>1</v>
      </c>
      <c r="E75" s="27">
        <v>2</v>
      </c>
      <c r="F75" s="27" cm="1">
        <f t="array" ref="F75">INDEX(Design!$D$4:$D$7,B75)</f>
        <v>1</v>
      </c>
      <c r="G75" s="27" cm="1">
        <f t="array" ref="G75">INDEX(Design!$G$4:$G$7,C75)</f>
        <v>1</v>
      </c>
      <c r="H75" s="27" cm="1">
        <f t="array" ref="H75">INDEX(Design!$D$10:$D$11,D75)</f>
        <v>1</v>
      </c>
      <c r="I75" s="27" cm="1">
        <f t="array" ref="I75">INDEX(Design!$J$4:$J$8,E75)</f>
        <v>1</v>
      </c>
      <c r="J75" s="27" t="b">
        <f t="shared" si="2"/>
        <v>1</v>
      </c>
    </row>
    <row r="76" spans="1:10" x14ac:dyDescent="0.25">
      <c r="A76" s="27">
        <v>75</v>
      </c>
      <c r="B76" s="27">
        <v>3</v>
      </c>
      <c r="C76" s="27">
        <v>3</v>
      </c>
      <c r="D76" s="27">
        <v>2</v>
      </c>
      <c r="E76" s="27">
        <v>2</v>
      </c>
      <c r="F76" s="27" cm="1">
        <f t="array" ref="F76">INDEX(Design!$D$4:$D$7,B76)</f>
        <v>1</v>
      </c>
      <c r="G76" s="27" cm="1">
        <f t="array" ref="G76">INDEX(Design!$G$4:$G$7,C76)</f>
        <v>1</v>
      </c>
      <c r="H76" s="27" cm="1">
        <f t="array" ref="H76">INDEX(Design!$D$10:$D$11,D76)</f>
        <v>1</v>
      </c>
      <c r="I76" s="27" cm="1">
        <f t="array" ref="I76">INDEX(Design!$J$4:$J$8,E76)</f>
        <v>1</v>
      </c>
      <c r="J76" s="27" t="b">
        <f t="shared" si="2"/>
        <v>1</v>
      </c>
    </row>
    <row r="77" spans="1:10" x14ac:dyDescent="0.25">
      <c r="A77" s="27">
        <v>76</v>
      </c>
      <c r="B77" s="27">
        <v>3</v>
      </c>
      <c r="C77" s="27">
        <v>2</v>
      </c>
      <c r="D77" s="27">
        <v>2</v>
      </c>
      <c r="E77" s="27">
        <v>2</v>
      </c>
      <c r="F77" s="27" cm="1">
        <f t="array" ref="F77">INDEX(Design!$D$4:$D$7,B77)</f>
        <v>1</v>
      </c>
      <c r="G77" s="27" cm="1">
        <f t="array" ref="G77">INDEX(Design!$G$4:$G$7,C77)</f>
        <v>1</v>
      </c>
      <c r="H77" s="27" cm="1">
        <f t="array" ref="H77">INDEX(Design!$D$10:$D$11,D77)</f>
        <v>1</v>
      </c>
      <c r="I77" s="27" cm="1">
        <f t="array" ref="I77">INDEX(Design!$J$4:$J$8,E77)</f>
        <v>1</v>
      </c>
      <c r="J77" s="27" t="b">
        <f t="shared" si="2"/>
        <v>1</v>
      </c>
    </row>
    <row r="78" spans="1:10" x14ac:dyDescent="0.25">
      <c r="A78" s="27">
        <v>77</v>
      </c>
      <c r="B78" s="27">
        <v>1</v>
      </c>
      <c r="C78" s="27">
        <v>3</v>
      </c>
      <c r="D78" s="27">
        <v>1</v>
      </c>
      <c r="E78" s="27">
        <v>3</v>
      </c>
      <c r="F78" s="27" cm="1">
        <f t="array" ref="F78">INDEX(Design!$D$4:$D$7,B78)</f>
        <v>1</v>
      </c>
      <c r="G78" s="27" cm="1">
        <f t="array" ref="G78">INDEX(Design!$G$4:$G$7,C78)</f>
        <v>1</v>
      </c>
      <c r="H78" s="27" cm="1">
        <f t="array" ref="H78">INDEX(Design!$D$10:$D$11,D78)</f>
        <v>1</v>
      </c>
      <c r="I78" s="27" cm="1">
        <f t="array" ref="I78">INDEX(Design!$J$4:$J$8,E78)</f>
        <v>1</v>
      </c>
      <c r="J78" s="27" t="b">
        <f t="shared" si="2"/>
        <v>1</v>
      </c>
    </row>
    <row r="79" spans="1:10" x14ac:dyDescent="0.25">
      <c r="A79" s="27">
        <v>78</v>
      </c>
      <c r="B79" s="27">
        <v>2</v>
      </c>
      <c r="C79" s="27">
        <v>3</v>
      </c>
      <c r="D79" s="27">
        <v>2</v>
      </c>
      <c r="E79" s="27">
        <v>3</v>
      </c>
      <c r="F79" s="27" cm="1">
        <f t="array" ref="F79">INDEX(Design!$D$4:$D$7,B79)</f>
        <v>1</v>
      </c>
      <c r="G79" s="27" cm="1">
        <f t="array" ref="G79">INDEX(Design!$G$4:$G$7,C79)</f>
        <v>1</v>
      </c>
      <c r="H79" s="27" cm="1">
        <f t="array" ref="H79">INDEX(Design!$D$10:$D$11,D79)</f>
        <v>1</v>
      </c>
      <c r="I79" s="27" cm="1">
        <f t="array" ref="I79">INDEX(Design!$J$4:$J$8,E79)</f>
        <v>1</v>
      </c>
      <c r="J79" s="27" t="b">
        <f t="shared" si="2"/>
        <v>1</v>
      </c>
    </row>
    <row r="80" spans="1:10" x14ac:dyDescent="0.25">
      <c r="A80" s="27">
        <v>79</v>
      </c>
      <c r="B80" s="27">
        <v>2</v>
      </c>
      <c r="C80" s="27">
        <v>2</v>
      </c>
      <c r="D80" s="27">
        <v>2</v>
      </c>
      <c r="E80" s="27">
        <v>1</v>
      </c>
      <c r="F80" s="27" cm="1">
        <f t="array" ref="F80">INDEX(Design!$D$4:$D$7,B80)</f>
        <v>1</v>
      </c>
      <c r="G80" s="27" cm="1">
        <f t="array" ref="G80">INDEX(Design!$G$4:$G$7,C80)</f>
        <v>1</v>
      </c>
      <c r="H80" s="27" cm="1">
        <f t="array" ref="H80">INDEX(Design!$D$10:$D$11,D80)</f>
        <v>1</v>
      </c>
      <c r="I80" s="27" cm="1">
        <f t="array" ref="I80">INDEX(Design!$J$4:$J$8,E80)</f>
        <v>1</v>
      </c>
      <c r="J80" s="27" t="b">
        <f t="shared" si="2"/>
        <v>1</v>
      </c>
    </row>
    <row r="81" spans="1:10" x14ac:dyDescent="0.25">
      <c r="A81" s="27">
        <v>80</v>
      </c>
      <c r="B81" s="27">
        <v>2</v>
      </c>
      <c r="C81" s="27">
        <v>2</v>
      </c>
      <c r="D81" s="27">
        <v>1</v>
      </c>
      <c r="E81" s="27">
        <v>3</v>
      </c>
      <c r="F81" s="27" cm="1">
        <f t="array" ref="F81">INDEX(Design!$D$4:$D$7,B81)</f>
        <v>1</v>
      </c>
      <c r="G81" s="27" cm="1">
        <f t="array" ref="G81">INDEX(Design!$G$4:$G$7,C81)</f>
        <v>1</v>
      </c>
      <c r="H81" s="27" cm="1">
        <f t="array" ref="H81">INDEX(Design!$D$10:$D$11,D81)</f>
        <v>1</v>
      </c>
      <c r="I81" s="27" cm="1">
        <f t="array" ref="I81">INDEX(Design!$J$4:$J$8,E81)</f>
        <v>1</v>
      </c>
      <c r="J81" s="27" t="b">
        <f t="shared" si="2"/>
        <v>1</v>
      </c>
    </row>
    <row r="82" spans="1:10" x14ac:dyDescent="0.25">
      <c r="A82" s="27">
        <v>81</v>
      </c>
      <c r="B82" s="27">
        <v>4</v>
      </c>
      <c r="C82" s="27">
        <v>2</v>
      </c>
      <c r="D82" s="27">
        <v>1</v>
      </c>
      <c r="E82" s="27">
        <v>5</v>
      </c>
      <c r="F82" s="27" cm="1">
        <f t="array" ref="F82">INDEX(Design!$D$4:$D$7,B82)</f>
        <v>1</v>
      </c>
      <c r="G82" s="27" cm="1">
        <f t="array" ref="G82">INDEX(Design!$G$4:$G$7,C82)</f>
        <v>1</v>
      </c>
      <c r="H82" s="27" cm="1">
        <f t="array" ref="H82">INDEX(Design!$D$10:$D$11,D82)</f>
        <v>1</v>
      </c>
      <c r="I82" s="27" cm="1">
        <f t="array" ref="I82">INDEX(Design!$J$4:$J$8,E82)</f>
        <v>1</v>
      </c>
      <c r="J82" s="27" t="b">
        <f t="shared" si="2"/>
        <v>1</v>
      </c>
    </row>
    <row r="83" spans="1:10" x14ac:dyDescent="0.25">
      <c r="A83" s="27">
        <v>82</v>
      </c>
      <c r="B83" s="27">
        <v>2</v>
      </c>
      <c r="C83" s="27">
        <v>3</v>
      </c>
      <c r="D83" s="27">
        <v>2</v>
      </c>
      <c r="E83" s="27">
        <v>5</v>
      </c>
      <c r="F83" s="27" cm="1">
        <f t="array" ref="F83">INDEX(Design!$D$4:$D$7,B83)</f>
        <v>1</v>
      </c>
      <c r="G83" s="27" cm="1">
        <f t="array" ref="G83">INDEX(Design!$G$4:$G$7,C83)</f>
        <v>1</v>
      </c>
      <c r="H83" s="27" cm="1">
        <f t="array" ref="H83">INDEX(Design!$D$10:$D$11,D83)</f>
        <v>1</v>
      </c>
      <c r="I83" s="27" cm="1">
        <f t="array" ref="I83">INDEX(Design!$J$4:$J$8,E83)</f>
        <v>1</v>
      </c>
      <c r="J83" s="27" t="b">
        <f t="shared" si="2"/>
        <v>1</v>
      </c>
    </row>
    <row r="84" spans="1:10" x14ac:dyDescent="0.25">
      <c r="A84" s="27">
        <v>83</v>
      </c>
      <c r="B84" s="27">
        <v>2</v>
      </c>
      <c r="C84" s="27">
        <v>2</v>
      </c>
      <c r="D84" s="27">
        <v>1</v>
      </c>
      <c r="E84" s="27">
        <v>2</v>
      </c>
      <c r="F84" s="27" cm="1">
        <f t="array" ref="F84">INDEX(Design!$D$4:$D$7,B84)</f>
        <v>1</v>
      </c>
      <c r="G84" s="27" cm="1">
        <f t="array" ref="G84">INDEX(Design!$G$4:$G$7,C84)</f>
        <v>1</v>
      </c>
      <c r="H84" s="27" cm="1">
        <f t="array" ref="H84">INDEX(Design!$D$10:$D$11,D84)</f>
        <v>1</v>
      </c>
      <c r="I84" s="27" cm="1">
        <f t="array" ref="I84">INDEX(Design!$J$4:$J$8,E84)</f>
        <v>1</v>
      </c>
      <c r="J84" s="27" t="b">
        <f t="shared" si="2"/>
        <v>1</v>
      </c>
    </row>
    <row r="85" spans="1:10" x14ac:dyDescent="0.25">
      <c r="A85" s="27">
        <v>84</v>
      </c>
      <c r="B85" s="27">
        <v>1</v>
      </c>
      <c r="C85" s="27">
        <v>1</v>
      </c>
      <c r="D85" s="27">
        <v>1</v>
      </c>
      <c r="E85" s="27">
        <v>3</v>
      </c>
      <c r="F85" s="27" cm="1">
        <f t="array" ref="F85">INDEX(Design!$D$4:$D$7,B85)</f>
        <v>1</v>
      </c>
      <c r="G85" s="27" cm="1">
        <f t="array" ref="G85">INDEX(Design!$G$4:$G$7,C85)</f>
        <v>1</v>
      </c>
      <c r="H85" s="27" cm="1">
        <f t="array" ref="H85">INDEX(Design!$D$10:$D$11,D85)</f>
        <v>1</v>
      </c>
      <c r="I85" s="27" cm="1">
        <f t="array" ref="I85">INDEX(Design!$J$4:$J$8,E85)</f>
        <v>1</v>
      </c>
      <c r="J85" s="27" t="b">
        <f t="shared" si="2"/>
        <v>1</v>
      </c>
    </row>
    <row r="86" spans="1:10" x14ac:dyDescent="0.25">
      <c r="A86" s="27">
        <v>85</v>
      </c>
      <c r="B86" s="27">
        <v>2</v>
      </c>
      <c r="C86" s="27">
        <v>3</v>
      </c>
      <c r="D86" s="27">
        <v>2</v>
      </c>
      <c r="E86" s="27">
        <v>2</v>
      </c>
      <c r="F86" s="27" cm="1">
        <f t="array" ref="F86">INDEX(Design!$D$4:$D$7,B86)</f>
        <v>1</v>
      </c>
      <c r="G86" s="27" cm="1">
        <f t="array" ref="G86">INDEX(Design!$G$4:$G$7,C86)</f>
        <v>1</v>
      </c>
      <c r="H86" s="27" cm="1">
        <f t="array" ref="H86">INDEX(Design!$D$10:$D$11,D86)</f>
        <v>1</v>
      </c>
      <c r="I86" s="27" cm="1">
        <f t="array" ref="I86">INDEX(Design!$J$4:$J$8,E86)</f>
        <v>1</v>
      </c>
      <c r="J86" s="27" t="b">
        <f t="shared" si="2"/>
        <v>1</v>
      </c>
    </row>
    <row r="87" spans="1:10" x14ac:dyDescent="0.25">
      <c r="A87" s="27">
        <v>86</v>
      </c>
      <c r="B87" s="27">
        <v>3</v>
      </c>
      <c r="C87" s="27">
        <v>2</v>
      </c>
      <c r="D87" s="27">
        <v>2</v>
      </c>
      <c r="E87" s="27">
        <v>1</v>
      </c>
      <c r="F87" s="27" cm="1">
        <f t="array" ref="F87">INDEX(Design!$D$4:$D$7,B87)</f>
        <v>1</v>
      </c>
      <c r="G87" s="27" cm="1">
        <f t="array" ref="G87">INDEX(Design!$G$4:$G$7,C87)</f>
        <v>1</v>
      </c>
      <c r="H87" s="27" cm="1">
        <f t="array" ref="H87">INDEX(Design!$D$10:$D$11,D87)</f>
        <v>1</v>
      </c>
      <c r="I87" s="27" cm="1">
        <f t="array" ref="I87">INDEX(Design!$J$4:$J$8,E87)</f>
        <v>1</v>
      </c>
      <c r="J87" s="27" t="b">
        <f t="shared" si="2"/>
        <v>1</v>
      </c>
    </row>
    <row r="88" spans="1:10" x14ac:dyDescent="0.25">
      <c r="A88" s="27">
        <v>87</v>
      </c>
      <c r="B88" s="27">
        <v>3</v>
      </c>
      <c r="C88" s="27">
        <v>2</v>
      </c>
      <c r="D88" s="27">
        <v>2</v>
      </c>
      <c r="E88" s="27">
        <v>3</v>
      </c>
      <c r="F88" s="27" cm="1">
        <f t="array" ref="F88">INDEX(Design!$D$4:$D$7,B88)</f>
        <v>1</v>
      </c>
      <c r="G88" s="27" cm="1">
        <f t="array" ref="G88">INDEX(Design!$G$4:$G$7,C88)</f>
        <v>1</v>
      </c>
      <c r="H88" s="27" cm="1">
        <f t="array" ref="H88">INDEX(Design!$D$10:$D$11,D88)</f>
        <v>1</v>
      </c>
      <c r="I88" s="27" cm="1">
        <f t="array" ref="I88">INDEX(Design!$J$4:$J$8,E88)</f>
        <v>1</v>
      </c>
      <c r="J88" s="27" t="b">
        <f t="shared" si="2"/>
        <v>1</v>
      </c>
    </row>
    <row r="89" spans="1:10" x14ac:dyDescent="0.25">
      <c r="A89" s="27">
        <v>88</v>
      </c>
      <c r="B89" s="27">
        <v>3</v>
      </c>
      <c r="C89" s="27">
        <v>3</v>
      </c>
      <c r="D89" s="27">
        <v>2</v>
      </c>
      <c r="E89" s="27">
        <v>2</v>
      </c>
      <c r="F89" s="27" cm="1">
        <f t="array" ref="F89">INDEX(Design!$D$4:$D$7,B89)</f>
        <v>1</v>
      </c>
      <c r="G89" s="27" cm="1">
        <f t="array" ref="G89">INDEX(Design!$G$4:$G$7,C89)</f>
        <v>1</v>
      </c>
      <c r="H89" s="27" cm="1">
        <f t="array" ref="H89">INDEX(Design!$D$10:$D$11,D89)</f>
        <v>1</v>
      </c>
      <c r="I89" s="27" cm="1">
        <f t="array" ref="I89">INDEX(Design!$J$4:$J$8,E89)</f>
        <v>1</v>
      </c>
      <c r="J89" s="27" t="b">
        <f t="shared" si="2"/>
        <v>1</v>
      </c>
    </row>
    <row r="90" spans="1:10" x14ac:dyDescent="0.25">
      <c r="A90" s="27">
        <v>89</v>
      </c>
      <c r="B90" s="27">
        <v>2</v>
      </c>
      <c r="C90" s="27">
        <v>2</v>
      </c>
      <c r="D90" s="27">
        <v>2</v>
      </c>
      <c r="E90" s="27">
        <v>2</v>
      </c>
      <c r="F90" s="27" cm="1">
        <f t="array" ref="F90">INDEX(Design!$D$4:$D$7,B90)</f>
        <v>1</v>
      </c>
      <c r="G90" s="27" cm="1">
        <f t="array" ref="G90">INDEX(Design!$G$4:$G$7,C90)</f>
        <v>1</v>
      </c>
      <c r="H90" s="27" cm="1">
        <f t="array" ref="H90">INDEX(Design!$D$10:$D$11,D90)</f>
        <v>1</v>
      </c>
      <c r="I90" s="27" cm="1">
        <f t="array" ref="I90">INDEX(Design!$J$4:$J$8,E90)</f>
        <v>1</v>
      </c>
      <c r="J90" s="27" t="b">
        <f t="shared" si="2"/>
        <v>1</v>
      </c>
    </row>
    <row r="91" spans="1:10" x14ac:dyDescent="0.25">
      <c r="A91" s="27">
        <v>90</v>
      </c>
      <c r="B91" s="27">
        <v>3</v>
      </c>
      <c r="C91" s="27">
        <v>3</v>
      </c>
      <c r="D91" s="27">
        <v>2</v>
      </c>
      <c r="E91" s="27">
        <v>2</v>
      </c>
      <c r="F91" s="27" cm="1">
        <f t="array" ref="F91">INDEX(Design!$D$4:$D$7,B91)</f>
        <v>1</v>
      </c>
      <c r="G91" s="27" cm="1">
        <f t="array" ref="G91">INDEX(Design!$G$4:$G$7,C91)</f>
        <v>1</v>
      </c>
      <c r="H91" s="27" cm="1">
        <f t="array" ref="H91">INDEX(Design!$D$10:$D$11,D91)</f>
        <v>1</v>
      </c>
      <c r="I91" s="27" cm="1">
        <f t="array" ref="I91">INDEX(Design!$J$4:$J$8,E91)</f>
        <v>1</v>
      </c>
      <c r="J91" s="27" t="b">
        <f t="shared" si="2"/>
        <v>1</v>
      </c>
    </row>
    <row r="92" spans="1:10" x14ac:dyDescent="0.25">
      <c r="A92" s="27">
        <v>91</v>
      </c>
      <c r="B92" s="27">
        <v>3</v>
      </c>
      <c r="C92" s="27">
        <v>2</v>
      </c>
      <c r="D92" s="27">
        <v>2</v>
      </c>
      <c r="E92" s="27">
        <v>3</v>
      </c>
      <c r="F92" s="27" cm="1">
        <f t="array" ref="F92">INDEX(Design!$D$4:$D$7,B92)</f>
        <v>1</v>
      </c>
      <c r="G92" s="27" cm="1">
        <f t="array" ref="G92">INDEX(Design!$G$4:$G$7,C92)</f>
        <v>1</v>
      </c>
      <c r="H92" s="27" cm="1">
        <f t="array" ref="H92">INDEX(Design!$D$10:$D$11,D92)</f>
        <v>1</v>
      </c>
      <c r="I92" s="27" cm="1">
        <f t="array" ref="I92">INDEX(Design!$J$4:$J$8,E92)</f>
        <v>1</v>
      </c>
      <c r="J92" s="27" t="b">
        <f t="shared" si="2"/>
        <v>1</v>
      </c>
    </row>
    <row r="93" spans="1:10" x14ac:dyDescent="0.25">
      <c r="A93" s="27">
        <v>92</v>
      </c>
      <c r="B93" s="27">
        <v>2</v>
      </c>
      <c r="C93" s="27">
        <v>3</v>
      </c>
      <c r="D93" s="27">
        <v>2</v>
      </c>
      <c r="E93" s="27">
        <v>3</v>
      </c>
      <c r="F93" s="27" cm="1">
        <f t="array" ref="F93">INDEX(Design!$D$4:$D$7,B93)</f>
        <v>1</v>
      </c>
      <c r="G93" s="27" cm="1">
        <f t="array" ref="G93">INDEX(Design!$G$4:$G$7,C93)</f>
        <v>1</v>
      </c>
      <c r="H93" s="27" cm="1">
        <f t="array" ref="H93">INDEX(Design!$D$10:$D$11,D93)</f>
        <v>1</v>
      </c>
      <c r="I93" s="27" cm="1">
        <f t="array" ref="I93">INDEX(Design!$J$4:$J$8,E93)</f>
        <v>1</v>
      </c>
      <c r="J93" s="27" t="b">
        <f t="shared" si="2"/>
        <v>1</v>
      </c>
    </row>
    <row r="94" spans="1:10" x14ac:dyDescent="0.25">
      <c r="A94" s="27">
        <v>93</v>
      </c>
      <c r="B94" s="27">
        <v>2</v>
      </c>
      <c r="C94" s="27">
        <v>1</v>
      </c>
      <c r="D94" s="27">
        <v>1</v>
      </c>
      <c r="E94" s="27">
        <v>1</v>
      </c>
      <c r="F94" s="27" cm="1">
        <f t="array" ref="F94">INDEX(Design!$D$4:$D$7,B94)</f>
        <v>1</v>
      </c>
      <c r="G94" s="27" cm="1">
        <f t="array" ref="G94">INDEX(Design!$G$4:$G$7,C94)</f>
        <v>1</v>
      </c>
      <c r="H94" s="27" cm="1">
        <f t="array" ref="H94">INDEX(Design!$D$10:$D$11,D94)</f>
        <v>1</v>
      </c>
      <c r="I94" s="27" cm="1">
        <f t="array" ref="I94">INDEX(Design!$J$4:$J$8,E94)</f>
        <v>1</v>
      </c>
      <c r="J94" s="27" t="b">
        <f t="shared" si="2"/>
        <v>1</v>
      </c>
    </row>
    <row r="95" spans="1:10" x14ac:dyDescent="0.25">
      <c r="A95" s="27">
        <v>94</v>
      </c>
      <c r="B95" s="27">
        <v>3</v>
      </c>
      <c r="C95" s="27">
        <v>3</v>
      </c>
      <c r="D95" s="27">
        <v>2</v>
      </c>
      <c r="E95" s="27">
        <v>4</v>
      </c>
      <c r="F95" s="27" cm="1">
        <f t="array" ref="F95">INDEX(Design!$D$4:$D$7,B95)</f>
        <v>1</v>
      </c>
      <c r="G95" s="27" cm="1">
        <f t="array" ref="G95">INDEX(Design!$G$4:$G$7,C95)</f>
        <v>1</v>
      </c>
      <c r="H95" s="27" cm="1">
        <f t="array" ref="H95">INDEX(Design!$D$10:$D$11,D95)</f>
        <v>1</v>
      </c>
      <c r="I95" s="27" cm="1">
        <f t="array" ref="I95">INDEX(Design!$J$4:$J$8,E95)</f>
        <v>1</v>
      </c>
      <c r="J95" s="27" t="b">
        <f t="shared" si="2"/>
        <v>1</v>
      </c>
    </row>
    <row r="96" spans="1:10" x14ac:dyDescent="0.25">
      <c r="A96" s="27">
        <v>95</v>
      </c>
      <c r="B96" s="27">
        <v>4</v>
      </c>
      <c r="C96" s="27">
        <v>4</v>
      </c>
      <c r="D96" s="27">
        <v>2</v>
      </c>
      <c r="E96" s="27">
        <v>4</v>
      </c>
      <c r="F96" s="27" cm="1">
        <f t="array" ref="F96">INDEX(Design!$D$4:$D$7,B96)</f>
        <v>1</v>
      </c>
      <c r="G96" s="27" cm="1">
        <f t="array" ref="G96">INDEX(Design!$G$4:$G$7,C96)</f>
        <v>1</v>
      </c>
      <c r="H96" s="27" cm="1">
        <f t="array" ref="H96">INDEX(Design!$D$10:$D$11,D96)</f>
        <v>1</v>
      </c>
      <c r="I96" s="27" cm="1">
        <f t="array" ref="I96">INDEX(Design!$J$4:$J$8,E96)</f>
        <v>1</v>
      </c>
      <c r="J96" s="27" t="b">
        <f t="shared" si="2"/>
        <v>1</v>
      </c>
    </row>
    <row r="97" spans="1:10" x14ac:dyDescent="0.25">
      <c r="A97" s="27">
        <v>96</v>
      </c>
      <c r="B97" s="27">
        <v>3</v>
      </c>
      <c r="C97" s="27">
        <v>2</v>
      </c>
      <c r="D97" s="27">
        <v>1</v>
      </c>
      <c r="E97" s="27">
        <v>2</v>
      </c>
      <c r="F97" s="27" cm="1">
        <f t="array" ref="F97">INDEX(Design!$D$4:$D$7,B97)</f>
        <v>1</v>
      </c>
      <c r="G97" s="27" cm="1">
        <f t="array" ref="G97">INDEX(Design!$G$4:$G$7,C97)</f>
        <v>1</v>
      </c>
      <c r="H97" s="27" cm="1">
        <f t="array" ref="H97">INDEX(Design!$D$10:$D$11,D97)</f>
        <v>1</v>
      </c>
      <c r="I97" s="27" cm="1">
        <f t="array" ref="I97">INDEX(Design!$J$4:$J$8,E97)</f>
        <v>1</v>
      </c>
      <c r="J97" s="27" t="b">
        <f t="shared" si="2"/>
        <v>1</v>
      </c>
    </row>
    <row r="98" spans="1:10" x14ac:dyDescent="0.25">
      <c r="A98" s="27">
        <v>97</v>
      </c>
      <c r="B98" s="27">
        <v>3</v>
      </c>
      <c r="C98" s="27">
        <v>2</v>
      </c>
      <c r="D98" s="27">
        <v>2</v>
      </c>
      <c r="E98" s="27">
        <v>4</v>
      </c>
      <c r="F98" s="27" cm="1">
        <f t="array" ref="F98">INDEX(Design!$D$4:$D$7,B98)</f>
        <v>1</v>
      </c>
      <c r="G98" s="27" cm="1">
        <f t="array" ref="G98">INDEX(Design!$G$4:$G$7,C98)</f>
        <v>1</v>
      </c>
      <c r="H98" s="27" cm="1">
        <f t="array" ref="H98">INDEX(Design!$D$10:$D$11,D98)</f>
        <v>1</v>
      </c>
      <c r="I98" s="27" cm="1">
        <f t="array" ref="I98">INDEX(Design!$J$4:$J$8,E98)</f>
        <v>1</v>
      </c>
      <c r="J98" s="27" t="b">
        <f t="shared" si="2"/>
        <v>1</v>
      </c>
    </row>
    <row r="99" spans="1:10" x14ac:dyDescent="0.25">
      <c r="A99" s="27">
        <v>98</v>
      </c>
      <c r="B99" s="27">
        <v>4</v>
      </c>
      <c r="C99" s="27">
        <v>2</v>
      </c>
      <c r="D99" s="27">
        <v>2</v>
      </c>
      <c r="E99" s="27">
        <v>1</v>
      </c>
      <c r="F99" s="27" cm="1">
        <f t="array" ref="F99">INDEX(Design!$D$4:$D$7,B99)</f>
        <v>1</v>
      </c>
      <c r="G99" s="27" cm="1">
        <f t="array" ref="G99">INDEX(Design!$G$4:$G$7,C99)</f>
        <v>1</v>
      </c>
      <c r="H99" s="27" cm="1">
        <f t="array" ref="H99">INDEX(Design!$D$10:$D$11,D99)</f>
        <v>1</v>
      </c>
      <c r="I99" s="27" cm="1">
        <f t="array" ref="I99">INDEX(Design!$J$4:$J$8,E99)</f>
        <v>1</v>
      </c>
      <c r="J99" s="27" t="b">
        <f t="shared" si="2"/>
        <v>1</v>
      </c>
    </row>
    <row r="100" spans="1:10" x14ac:dyDescent="0.25">
      <c r="A100" s="27">
        <v>99</v>
      </c>
      <c r="B100" s="27">
        <v>3</v>
      </c>
      <c r="C100" s="27">
        <v>2</v>
      </c>
      <c r="D100" s="27">
        <v>1</v>
      </c>
      <c r="E100" s="27">
        <v>3</v>
      </c>
      <c r="F100" s="27" cm="1">
        <f t="array" ref="F100">INDEX(Design!$D$4:$D$7,B100)</f>
        <v>1</v>
      </c>
      <c r="G100" s="27" cm="1">
        <f t="array" ref="G100">INDEX(Design!$G$4:$G$7,C100)</f>
        <v>1</v>
      </c>
      <c r="H100" s="27" cm="1">
        <f t="array" ref="H100">INDEX(Design!$D$10:$D$11,D100)</f>
        <v>1</v>
      </c>
      <c r="I100" s="27" cm="1">
        <f t="array" ref="I100">INDEX(Design!$J$4:$J$8,E100)</f>
        <v>1</v>
      </c>
      <c r="J100" s="27" t="b">
        <f t="shared" si="2"/>
        <v>1</v>
      </c>
    </row>
    <row r="101" spans="1:10" x14ac:dyDescent="0.25">
      <c r="A101" s="27">
        <v>100</v>
      </c>
      <c r="B101" s="27">
        <v>3</v>
      </c>
      <c r="C101" s="27">
        <v>3</v>
      </c>
      <c r="D101" s="27">
        <v>1</v>
      </c>
      <c r="E101" s="27">
        <v>2</v>
      </c>
      <c r="F101" s="27" cm="1">
        <f t="array" ref="F101">INDEX(Design!$D$4:$D$7,B101)</f>
        <v>1</v>
      </c>
      <c r="G101" s="27" cm="1">
        <f t="array" ref="G101">INDEX(Design!$G$4:$G$7,C101)</f>
        <v>1</v>
      </c>
      <c r="H101" s="27" cm="1">
        <f t="array" ref="H101">INDEX(Design!$D$10:$D$11,D101)</f>
        <v>1</v>
      </c>
      <c r="I101" s="27" cm="1">
        <f t="array" ref="I101">INDEX(Design!$J$4:$J$8,E101)</f>
        <v>1</v>
      </c>
      <c r="J101" s="27" t="b">
        <f t="shared" si="2"/>
        <v>1</v>
      </c>
    </row>
    <row r="102" spans="1:10" x14ac:dyDescent="0.25">
      <c r="A102" s="27">
        <v>101</v>
      </c>
      <c r="B102" s="27">
        <v>4</v>
      </c>
      <c r="C102" s="27">
        <v>1</v>
      </c>
      <c r="D102" s="27">
        <v>2</v>
      </c>
      <c r="E102" s="27">
        <v>2</v>
      </c>
      <c r="F102" s="27" cm="1">
        <f t="array" ref="F102">INDEX(Design!$D$4:$D$7,B102)</f>
        <v>1</v>
      </c>
      <c r="G102" s="27" cm="1">
        <f t="array" ref="G102">INDEX(Design!$G$4:$G$7,C102)</f>
        <v>1</v>
      </c>
      <c r="H102" s="27" cm="1">
        <f t="array" ref="H102">INDEX(Design!$D$10:$D$11,D102)</f>
        <v>1</v>
      </c>
      <c r="I102" s="27" cm="1">
        <f t="array" ref="I102">INDEX(Design!$J$4:$J$8,E102)</f>
        <v>1</v>
      </c>
      <c r="J102" s="27" t="b">
        <f t="shared" si="2"/>
        <v>1</v>
      </c>
    </row>
    <row r="103" spans="1:10" x14ac:dyDescent="0.25">
      <c r="A103" s="27">
        <v>102</v>
      </c>
      <c r="B103" s="27">
        <v>2</v>
      </c>
      <c r="C103" s="27">
        <v>3</v>
      </c>
      <c r="D103" s="27">
        <v>1</v>
      </c>
      <c r="E103" s="27">
        <v>1</v>
      </c>
      <c r="F103" s="27" cm="1">
        <f t="array" ref="F103">INDEX(Design!$D$4:$D$7,B103)</f>
        <v>1</v>
      </c>
      <c r="G103" s="27" cm="1">
        <f t="array" ref="G103">INDEX(Design!$G$4:$G$7,C103)</f>
        <v>1</v>
      </c>
      <c r="H103" s="27" cm="1">
        <f t="array" ref="H103">INDEX(Design!$D$10:$D$11,D103)</f>
        <v>1</v>
      </c>
      <c r="I103" s="27" cm="1">
        <f t="array" ref="I103">INDEX(Design!$J$4:$J$8,E103)</f>
        <v>1</v>
      </c>
      <c r="J103" s="27" t="b">
        <f t="shared" si="2"/>
        <v>1</v>
      </c>
    </row>
    <row r="104" spans="1:10" x14ac:dyDescent="0.25">
      <c r="A104" s="27">
        <v>103</v>
      </c>
      <c r="B104" s="27">
        <v>2</v>
      </c>
      <c r="C104" s="27">
        <v>1</v>
      </c>
      <c r="D104" s="27">
        <v>1</v>
      </c>
      <c r="E104" s="27">
        <v>3</v>
      </c>
      <c r="F104" s="27" cm="1">
        <f t="array" ref="F104">INDEX(Design!$D$4:$D$7,B104)</f>
        <v>1</v>
      </c>
      <c r="G104" s="27" cm="1">
        <f t="array" ref="G104">INDEX(Design!$G$4:$G$7,C104)</f>
        <v>1</v>
      </c>
      <c r="H104" s="27" cm="1">
        <f t="array" ref="H104">INDEX(Design!$D$10:$D$11,D104)</f>
        <v>1</v>
      </c>
      <c r="I104" s="27" cm="1">
        <f t="array" ref="I104">INDEX(Design!$J$4:$J$8,E104)</f>
        <v>1</v>
      </c>
      <c r="J104" s="27" t="b">
        <f t="shared" si="2"/>
        <v>1</v>
      </c>
    </row>
    <row r="105" spans="1:10" x14ac:dyDescent="0.25">
      <c r="A105" s="27">
        <v>104</v>
      </c>
      <c r="B105" s="27">
        <v>2</v>
      </c>
      <c r="C105" s="27">
        <v>3</v>
      </c>
      <c r="D105" s="27">
        <v>1</v>
      </c>
      <c r="E105" s="27">
        <v>2</v>
      </c>
      <c r="F105" s="27" cm="1">
        <f t="array" ref="F105">INDEX(Design!$D$4:$D$7,B105)</f>
        <v>1</v>
      </c>
      <c r="G105" s="27" cm="1">
        <f t="array" ref="G105">INDEX(Design!$G$4:$G$7,C105)</f>
        <v>1</v>
      </c>
      <c r="H105" s="27" cm="1">
        <f t="array" ref="H105">INDEX(Design!$D$10:$D$11,D105)</f>
        <v>1</v>
      </c>
      <c r="I105" s="27" cm="1">
        <f t="array" ref="I105">INDEX(Design!$J$4:$J$8,E105)</f>
        <v>1</v>
      </c>
      <c r="J105" s="27" t="b">
        <f t="shared" si="2"/>
        <v>1</v>
      </c>
    </row>
    <row r="106" spans="1:10" x14ac:dyDescent="0.25">
      <c r="A106" s="27">
        <v>105</v>
      </c>
      <c r="B106" s="27">
        <v>2</v>
      </c>
      <c r="C106" s="27">
        <v>2</v>
      </c>
      <c r="D106" s="27">
        <v>2</v>
      </c>
      <c r="E106" s="27">
        <v>2</v>
      </c>
      <c r="F106" s="27" cm="1">
        <f t="array" ref="F106">INDEX(Design!$D$4:$D$7,B106)</f>
        <v>1</v>
      </c>
      <c r="G106" s="27" cm="1">
        <f t="array" ref="G106">INDEX(Design!$G$4:$G$7,C106)</f>
        <v>1</v>
      </c>
      <c r="H106" s="27" cm="1">
        <f t="array" ref="H106">INDEX(Design!$D$10:$D$11,D106)</f>
        <v>1</v>
      </c>
      <c r="I106" s="27" cm="1">
        <f t="array" ref="I106">INDEX(Design!$J$4:$J$8,E106)</f>
        <v>1</v>
      </c>
      <c r="J106" s="27" t="b">
        <f t="shared" si="2"/>
        <v>1</v>
      </c>
    </row>
    <row r="107" spans="1:10" x14ac:dyDescent="0.25">
      <c r="A107" s="27">
        <v>106</v>
      </c>
      <c r="B107" s="27">
        <v>3</v>
      </c>
      <c r="C107" s="27">
        <v>2</v>
      </c>
      <c r="D107" s="27">
        <v>1</v>
      </c>
      <c r="E107" s="27">
        <v>3</v>
      </c>
      <c r="F107" s="27" cm="1">
        <f t="array" ref="F107">INDEX(Design!$D$4:$D$7,B107)</f>
        <v>1</v>
      </c>
      <c r="G107" s="27" cm="1">
        <f t="array" ref="G107">INDEX(Design!$G$4:$G$7,C107)</f>
        <v>1</v>
      </c>
      <c r="H107" s="27" cm="1">
        <f t="array" ref="H107">INDEX(Design!$D$10:$D$11,D107)</f>
        <v>1</v>
      </c>
      <c r="I107" s="27" cm="1">
        <f t="array" ref="I107">INDEX(Design!$J$4:$J$8,E107)</f>
        <v>1</v>
      </c>
      <c r="J107" s="27" t="b">
        <f t="shared" si="2"/>
        <v>1</v>
      </c>
    </row>
    <row r="108" spans="1:10" x14ac:dyDescent="0.25">
      <c r="A108" s="27">
        <v>107</v>
      </c>
      <c r="B108" s="27">
        <v>2</v>
      </c>
      <c r="C108" s="27">
        <v>2</v>
      </c>
      <c r="D108" s="27">
        <v>2</v>
      </c>
      <c r="E108" s="27">
        <v>3</v>
      </c>
      <c r="F108" s="27" cm="1">
        <f t="array" ref="F108">INDEX(Design!$D$4:$D$7,B108)</f>
        <v>1</v>
      </c>
      <c r="G108" s="27" cm="1">
        <f t="array" ref="G108">INDEX(Design!$G$4:$G$7,C108)</f>
        <v>1</v>
      </c>
      <c r="H108" s="27" cm="1">
        <f t="array" ref="H108">INDEX(Design!$D$10:$D$11,D108)</f>
        <v>1</v>
      </c>
      <c r="I108" s="27" cm="1">
        <f t="array" ref="I108">INDEX(Design!$J$4:$J$8,E108)</f>
        <v>1</v>
      </c>
      <c r="J108" s="27" t="b">
        <f t="shared" si="2"/>
        <v>1</v>
      </c>
    </row>
    <row r="109" spans="1:10" x14ac:dyDescent="0.25">
      <c r="A109" s="27">
        <v>108</v>
      </c>
      <c r="B109" s="27">
        <v>1</v>
      </c>
      <c r="C109" s="27">
        <v>1</v>
      </c>
      <c r="D109" s="27">
        <v>2</v>
      </c>
      <c r="E109" s="27">
        <v>4</v>
      </c>
      <c r="F109" s="27" cm="1">
        <f t="array" ref="F109">INDEX(Design!$D$4:$D$7,B109)</f>
        <v>1</v>
      </c>
      <c r="G109" s="27" cm="1">
        <f t="array" ref="G109">INDEX(Design!$G$4:$G$7,C109)</f>
        <v>1</v>
      </c>
      <c r="H109" s="27" cm="1">
        <f t="array" ref="H109">INDEX(Design!$D$10:$D$11,D109)</f>
        <v>1</v>
      </c>
      <c r="I109" s="27" cm="1">
        <f t="array" ref="I109">INDEX(Design!$J$4:$J$8,E109)</f>
        <v>1</v>
      </c>
      <c r="J109" s="27" t="b">
        <f t="shared" si="2"/>
        <v>1</v>
      </c>
    </row>
    <row r="110" spans="1:10" x14ac:dyDescent="0.25">
      <c r="A110" s="27">
        <v>109</v>
      </c>
      <c r="B110" s="27">
        <v>3</v>
      </c>
      <c r="C110" s="27">
        <v>3</v>
      </c>
      <c r="D110" s="27">
        <v>2</v>
      </c>
      <c r="E110" s="27">
        <v>2</v>
      </c>
      <c r="F110" s="27" cm="1">
        <f t="array" ref="F110">INDEX(Design!$D$4:$D$7,B110)</f>
        <v>1</v>
      </c>
      <c r="G110" s="27" cm="1">
        <f t="array" ref="G110">INDEX(Design!$G$4:$G$7,C110)</f>
        <v>1</v>
      </c>
      <c r="H110" s="27" cm="1">
        <f t="array" ref="H110">INDEX(Design!$D$10:$D$11,D110)</f>
        <v>1</v>
      </c>
      <c r="I110" s="27" cm="1">
        <f t="array" ref="I110">INDEX(Design!$J$4:$J$8,E110)</f>
        <v>1</v>
      </c>
      <c r="J110" s="27" t="b">
        <f t="shared" si="2"/>
        <v>1</v>
      </c>
    </row>
    <row r="111" spans="1:10" x14ac:dyDescent="0.25">
      <c r="A111" s="27">
        <v>110</v>
      </c>
      <c r="B111" s="27">
        <v>1</v>
      </c>
      <c r="C111" s="27">
        <v>3</v>
      </c>
      <c r="D111" s="27">
        <v>2</v>
      </c>
      <c r="E111" s="27">
        <v>2</v>
      </c>
      <c r="F111" s="27" cm="1">
        <f t="array" ref="F111">INDEX(Design!$D$4:$D$7,B111)</f>
        <v>1</v>
      </c>
      <c r="G111" s="27" cm="1">
        <f t="array" ref="G111">INDEX(Design!$G$4:$G$7,C111)</f>
        <v>1</v>
      </c>
      <c r="H111" s="27" cm="1">
        <f t="array" ref="H111">INDEX(Design!$D$10:$D$11,D111)</f>
        <v>1</v>
      </c>
      <c r="I111" s="27" cm="1">
        <f t="array" ref="I111">INDEX(Design!$J$4:$J$8,E111)</f>
        <v>1</v>
      </c>
      <c r="J111" s="27" t="b">
        <f t="shared" si="2"/>
        <v>1</v>
      </c>
    </row>
    <row r="112" spans="1:10" x14ac:dyDescent="0.25">
      <c r="A112" s="27">
        <v>111</v>
      </c>
      <c r="B112" s="27">
        <v>2</v>
      </c>
      <c r="C112" s="27">
        <v>2</v>
      </c>
      <c r="D112" s="27">
        <v>2</v>
      </c>
      <c r="E112" s="27">
        <v>2</v>
      </c>
      <c r="F112" s="27" cm="1">
        <f t="array" ref="F112">INDEX(Design!$D$4:$D$7,B112)</f>
        <v>1</v>
      </c>
      <c r="G112" s="27" cm="1">
        <f t="array" ref="G112">INDEX(Design!$G$4:$G$7,C112)</f>
        <v>1</v>
      </c>
      <c r="H112" s="27" cm="1">
        <f t="array" ref="H112">INDEX(Design!$D$10:$D$11,D112)</f>
        <v>1</v>
      </c>
      <c r="I112" s="27" cm="1">
        <f t="array" ref="I112">INDEX(Design!$J$4:$J$8,E112)</f>
        <v>1</v>
      </c>
      <c r="J112" s="27" t="b">
        <f t="shared" si="2"/>
        <v>1</v>
      </c>
    </row>
    <row r="113" spans="1:10" x14ac:dyDescent="0.25">
      <c r="A113" s="27">
        <v>112</v>
      </c>
      <c r="B113" s="27">
        <v>1</v>
      </c>
      <c r="C113" s="27">
        <v>2</v>
      </c>
      <c r="D113" s="27">
        <v>2</v>
      </c>
      <c r="E113" s="27">
        <v>1</v>
      </c>
      <c r="F113" s="27" cm="1">
        <f t="array" ref="F113">INDEX(Design!$D$4:$D$7,B113)</f>
        <v>1</v>
      </c>
      <c r="G113" s="27" cm="1">
        <f t="array" ref="G113">INDEX(Design!$G$4:$G$7,C113)</f>
        <v>1</v>
      </c>
      <c r="H113" s="27" cm="1">
        <f t="array" ref="H113">INDEX(Design!$D$10:$D$11,D113)</f>
        <v>1</v>
      </c>
      <c r="I113" s="27" cm="1">
        <f t="array" ref="I113">INDEX(Design!$J$4:$J$8,E113)</f>
        <v>1</v>
      </c>
      <c r="J113" s="27" t="b">
        <f t="shared" si="2"/>
        <v>1</v>
      </c>
    </row>
    <row r="114" spans="1:10" x14ac:dyDescent="0.25">
      <c r="A114" s="27">
        <v>113</v>
      </c>
      <c r="B114" s="27">
        <v>4</v>
      </c>
      <c r="C114" s="27">
        <v>3</v>
      </c>
      <c r="D114" s="27">
        <v>2</v>
      </c>
      <c r="E114" s="27">
        <v>3</v>
      </c>
      <c r="F114" s="27" cm="1">
        <f t="array" ref="F114">INDEX(Design!$D$4:$D$7,B114)</f>
        <v>1</v>
      </c>
      <c r="G114" s="27" cm="1">
        <f t="array" ref="G114">INDEX(Design!$G$4:$G$7,C114)</f>
        <v>1</v>
      </c>
      <c r="H114" s="27" cm="1">
        <f t="array" ref="H114">INDEX(Design!$D$10:$D$11,D114)</f>
        <v>1</v>
      </c>
      <c r="I114" s="27" cm="1">
        <f t="array" ref="I114">INDEX(Design!$J$4:$J$8,E114)</f>
        <v>1</v>
      </c>
      <c r="J114" s="27" t="b">
        <f t="shared" si="2"/>
        <v>1</v>
      </c>
    </row>
    <row r="115" spans="1:10" x14ac:dyDescent="0.25">
      <c r="A115" s="27">
        <v>114</v>
      </c>
      <c r="B115" s="27">
        <v>3</v>
      </c>
      <c r="C115" s="27">
        <v>2</v>
      </c>
      <c r="D115" s="27">
        <v>1</v>
      </c>
      <c r="E115" s="27">
        <v>2</v>
      </c>
      <c r="F115" s="27" cm="1">
        <f t="array" ref="F115">INDEX(Design!$D$4:$D$7,B115)</f>
        <v>1</v>
      </c>
      <c r="G115" s="27" cm="1">
        <f t="array" ref="G115">INDEX(Design!$G$4:$G$7,C115)</f>
        <v>1</v>
      </c>
      <c r="H115" s="27" cm="1">
        <f t="array" ref="H115">INDEX(Design!$D$10:$D$11,D115)</f>
        <v>1</v>
      </c>
      <c r="I115" s="27" cm="1">
        <f t="array" ref="I115">INDEX(Design!$J$4:$J$8,E115)</f>
        <v>1</v>
      </c>
      <c r="J115" s="27" t="b">
        <f t="shared" si="2"/>
        <v>1</v>
      </c>
    </row>
    <row r="116" spans="1:10" x14ac:dyDescent="0.25">
      <c r="A116" s="27">
        <v>115</v>
      </c>
      <c r="B116" s="27">
        <v>4</v>
      </c>
      <c r="C116" s="27">
        <v>2</v>
      </c>
      <c r="D116" s="27">
        <v>1</v>
      </c>
      <c r="E116" s="27">
        <v>2</v>
      </c>
      <c r="F116" s="27" cm="1">
        <f t="array" ref="F116">INDEX(Design!$D$4:$D$7,B116)</f>
        <v>1</v>
      </c>
      <c r="G116" s="27" cm="1">
        <f t="array" ref="G116">INDEX(Design!$G$4:$G$7,C116)</f>
        <v>1</v>
      </c>
      <c r="H116" s="27" cm="1">
        <f t="array" ref="H116">INDEX(Design!$D$10:$D$11,D116)</f>
        <v>1</v>
      </c>
      <c r="I116" s="27" cm="1">
        <f t="array" ref="I116">INDEX(Design!$J$4:$J$8,E116)</f>
        <v>1</v>
      </c>
      <c r="J116" s="27" t="b">
        <f t="shared" si="2"/>
        <v>1</v>
      </c>
    </row>
    <row r="117" spans="1:10" x14ac:dyDescent="0.25">
      <c r="A117" s="27">
        <v>116</v>
      </c>
      <c r="B117" s="27">
        <v>2</v>
      </c>
      <c r="C117" s="27">
        <v>1</v>
      </c>
      <c r="D117" s="27">
        <v>2</v>
      </c>
      <c r="E117" s="27">
        <v>3</v>
      </c>
      <c r="F117" s="27" cm="1">
        <f t="array" ref="F117">INDEX(Design!$D$4:$D$7,B117)</f>
        <v>1</v>
      </c>
      <c r="G117" s="27" cm="1">
        <f t="array" ref="G117">INDEX(Design!$G$4:$G$7,C117)</f>
        <v>1</v>
      </c>
      <c r="H117" s="27" cm="1">
        <f t="array" ref="H117">INDEX(Design!$D$10:$D$11,D117)</f>
        <v>1</v>
      </c>
      <c r="I117" s="27" cm="1">
        <f t="array" ref="I117">INDEX(Design!$J$4:$J$8,E117)</f>
        <v>1</v>
      </c>
      <c r="J117" s="27" t="b">
        <f t="shared" si="2"/>
        <v>1</v>
      </c>
    </row>
    <row r="118" spans="1:10" x14ac:dyDescent="0.25">
      <c r="A118" s="27">
        <v>117</v>
      </c>
      <c r="B118" s="27">
        <v>3</v>
      </c>
      <c r="C118" s="27">
        <v>2</v>
      </c>
      <c r="D118" s="27">
        <v>2</v>
      </c>
      <c r="E118" s="27">
        <v>2</v>
      </c>
      <c r="F118" s="27" cm="1">
        <f t="array" ref="F118">INDEX(Design!$D$4:$D$7,B118)</f>
        <v>1</v>
      </c>
      <c r="G118" s="27" cm="1">
        <f t="array" ref="G118">INDEX(Design!$G$4:$G$7,C118)</f>
        <v>1</v>
      </c>
      <c r="H118" s="27" cm="1">
        <f t="array" ref="H118">INDEX(Design!$D$10:$D$11,D118)</f>
        <v>1</v>
      </c>
      <c r="I118" s="27" cm="1">
        <f t="array" ref="I118">INDEX(Design!$J$4:$J$8,E118)</f>
        <v>1</v>
      </c>
      <c r="J118" s="27" t="b">
        <f t="shared" si="2"/>
        <v>1</v>
      </c>
    </row>
    <row r="119" spans="1:10" x14ac:dyDescent="0.25">
      <c r="A119" s="27">
        <v>118</v>
      </c>
      <c r="B119" s="27">
        <v>1</v>
      </c>
      <c r="C119" s="27">
        <v>3</v>
      </c>
      <c r="D119" s="27">
        <v>2</v>
      </c>
      <c r="E119" s="27">
        <v>2</v>
      </c>
      <c r="F119" s="27" cm="1">
        <f t="array" ref="F119">INDEX(Design!$D$4:$D$7,B119)</f>
        <v>1</v>
      </c>
      <c r="G119" s="27" cm="1">
        <f t="array" ref="G119">INDEX(Design!$G$4:$G$7,C119)</f>
        <v>1</v>
      </c>
      <c r="H119" s="27" cm="1">
        <f t="array" ref="H119">INDEX(Design!$D$10:$D$11,D119)</f>
        <v>1</v>
      </c>
      <c r="I119" s="27" cm="1">
        <f t="array" ref="I119">INDEX(Design!$J$4:$J$8,E119)</f>
        <v>1</v>
      </c>
      <c r="J119" s="27" t="b">
        <f t="shared" si="2"/>
        <v>1</v>
      </c>
    </row>
    <row r="120" spans="1:10" x14ac:dyDescent="0.25">
      <c r="A120" s="27">
        <v>119</v>
      </c>
      <c r="B120" s="27">
        <v>4</v>
      </c>
      <c r="C120" s="27">
        <v>2</v>
      </c>
      <c r="D120" s="27">
        <v>1</v>
      </c>
      <c r="E120" s="27">
        <v>1</v>
      </c>
      <c r="F120" s="27" cm="1">
        <f t="array" ref="F120">INDEX(Design!$D$4:$D$7,B120)</f>
        <v>1</v>
      </c>
      <c r="G120" s="27" cm="1">
        <f t="array" ref="G120">INDEX(Design!$G$4:$G$7,C120)</f>
        <v>1</v>
      </c>
      <c r="H120" s="27" cm="1">
        <f t="array" ref="H120">INDEX(Design!$D$10:$D$11,D120)</f>
        <v>1</v>
      </c>
      <c r="I120" s="27" cm="1">
        <f t="array" ref="I120">INDEX(Design!$J$4:$J$8,E120)</f>
        <v>1</v>
      </c>
      <c r="J120" s="27" t="b">
        <f t="shared" si="2"/>
        <v>1</v>
      </c>
    </row>
    <row r="121" spans="1:10" x14ac:dyDescent="0.25">
      <c r="A121" s="27">
        <v>120</v>
      </c>
      <c r="B121" s="27">
        <v>4</v>
      </c>
      <c r="C121" s="27">
        <v>3</v>
      </c>
      <c r="D121" s="27">
        <v>2</v>
      </c>
      <c r="E121" s="27">
        <v>4</v>
      </c>
      <c r="F121" s="27" cm="1">
        <f t="array" ref="F121">INDEX(Design!$D$4:$D$7,B121)</f>
        <v>1</v>
      </c>
      <c r="G121" s="27" cm="1">
        <f t="array" ref="G121">INDEX(Design!$G$4:$G$7,C121)</f>
        <v>1</v>
      </c>
      <c r="H121" s="27" cm="1">
        <f t="array" ref="H121">INDEX(Design!$D$10:$D$11,D121)</f>
        <v>1</v>
      </c>
      <c r="I121" s="27" cm="1">
        <f t="array" ref="I121">INDEX(Design!$J$4:$J$8,E121)</f>
        <v>1</v>
      </c>
      <c r="J121" s="27" t="b">
        <f t="shared" si="2"/>
        <v>1</v>
      </c>
    </row>
    <row r="122" spans="1:10" x14ac:dyDescent="0.25">
      <c r="A122" s="27">
        <v>121</v>
      </c>
      <c r="B122" s="27">
        <v>4</v>
      </c>
      <c r="C122" s="27">
        <v>3</v>
      </c>
      <c r="D122" s="27">
        <v>2</v>
      </c>
      <c r="E122" s="27">
        <v>3</v>
      </c>
      <c r="F122" s="27" cm="1">
        <f t="array" ref="F122">INDEX(Design!$D$4:$D$7,B122)</f>
        <v>1</v>
      </c>
      <c r="G122" s="27" cm="1">
        <f t="array" ref="G122">INDEX(Design!$G$4:$G$7,C122)</f>
        <v>1</v>
      </c>
      <c r="H122" s="27" cm="1">
        <f t="array" ref="H122">INDEX(Design!$D$10:$D$11,D122)</f>
        <v>1</v>
      </c>
      <c r="I122" s="27" cm="1">
        <f t="array" ref="I122">INDEX(Design!$J$4:$J$8,E122)</f>
        <v>1</v>
      </c>
      <c r="J122" s="27" t="b">
        <f t="shared" si="2"/>
        <v>1</v>
      </c>
    </row>
    <row r="123" spans="1:10" x14ac:dyDescent="0.25">
      <c r="A123" s="27">
        <v>122</v>
      </c>
      <c r="B123" s="27">
        <v>2</v>
      </c>
      <c r="C123" s="27">
        <v>2</v>
      </c>
      <c r="D123" s="27">
        <v>2</v>
      </c>
      <c r="E123" s="27">
        <v>3</v>
      </c>
      <c r="F123" s="27" cm="1">
        <f t="array" ref="F123">INDEX(Design!$D$4:$D$7,B123)</f>
        <v>1</v>
      </c>
      <c r="G123" s="27" cm="1">
        <f t="array" ref="G123">INDEX(Design!$G$4:$G$7,C123)</f>
        <v>1</v>
      </c>
      <c r="H123" s="27" cm="1">
        <f t="array" ref="H123">INDEX(Design!$D$10:$D$11,D123)</f>
        <v>1</v>
      </c>
      <c r="I123" s="27" cm="1">
        <f t="array" ref="I123">INDEX(Design!$J$4:$J$8,E123)</f>
        <v>1</v>
      </c>
      <c r="J123" s="27" t="b">
        <f t="shared" si="2"/>
        <v>1</v>
      </c>
    </row>
    <row r="124" spans="1:10" x14ac:dyDescent="0.25">
      <c r="A124" s="27">
        <v>123</v>
      </c>
      <c r="B124" s="27">
        <v>4</v>
      </c>
      <c r="C124" s="27">
        <v>3</v>
      </c>
      <c r="D124" s="27">
        <v>2</v>
      </c>
      <c r="E124" s="27">
        <v>5</v>
      </c>
      <c r="F124" s="27" cm="1">
        <f t="array" ref="F124">INDEX(Design!$D$4:$D$7,B124)</f>
        <v>1</v>
      </c>
      <c r="G124" s="27" cm="1">
        <f t="array" ref="G124">INDEX(Design!$G$4:$G$7,C124)</f>
        <v>1</v>
      </c>
      <c r="H124" s="27" cm="1">
        <f t="array" ref="H124">INDEX(Design!$D$10:$D$11,D124)</f>
        <v>1</v>
      </c>
      <c r="I124" s="27" cm="1">
        <f t="array" ref="I124">INDEX(Design!$J$4:$J$8,E124)</f>
        <v>1</v>
      </c>
      <c r="J124" s="27" t="b">
        <f t="shared" si="2"/>
        <v>1</v>
      </c>
    </row>
    <row r="125" spans="1:10" x14ac:dyDescent="0.25">
      <c r="A125" s="27">
        <v>124</v>
      </c>
      <c r="B125" s="27">
        <v>3</v>
      </c>
      <c r="C125" s="27">
        <v>3</v>
      </c>
      <c r="D125" s="27">
        <v>2</v>
      </c>
      <c r="E125" s="27">
        <v>2</v>
      </c>
      <c r="F125" s="27" cm="1">
        <f t="array" ref="F125">INDEX(Design!$D$4:$D$7,B125)</f>
        <v>1</v>
      </c>
      <c r="G125" s="27" cm="1">
        <f t="array" ref="G125">INDEX(Design!$G$4:$G$7,C125)</f>
        <v>1</v>
      </c>
      <c r="H125" s="27" cm="1">
        <f t="array" ref="H125">INDEX(Design!$D$10:$D$11,D125)</f>
        <v>1</v>
      </c>
      <c r="I125" s="27" cm="1">
        <f t="array" ref="I125">INDEX(Design!$J$4:$J$8,E125)</f>
        <v>1</v>
      </c>
      <c r="J125" s="27" t="b">
        <f t="shared" si="2"/>
        <v>1</v>
      </c>
    </row>
    <row r="126" spans="1:10" x14ac:dyDescent="0.25">
      <c r="A126" s="27">
        <v>125</v>
      </c>
      <c r="B126" s="27">
        <v>3</v>
      </c>
      <c r="C126" s="27">
        <v>2</v>
      </c>
      <c r="D126" s="27">
        <v>2</v>
      </c>
      <c r="E126" s="27">
        <v>2</v>
      </c>
      <c r="F126" s="27" cm="1">
        <f t="array" ref="F126">INDEX(Design!$D$4:$D$7,B126)</f>
        <v>1</v>
      </c>
      <c r="G126" s="27" cm="1">
        <f t="array" ref="G126">INDEX(Design!$G$4:$G$7,C126)</f>
        <v>1</v>
      </c>
      <c r="H126" s="27" cm="1">
        <f t="array" ref="H126">INDEX(Design!$D$10:$D$11,D126)</f>
        <v>1</v>
      </c>
      <c r="I126" s="27" cm="1">
        <f t="array" ref="I126">INDEX(Design!$J$4:$J$8,E126)</f>
        <v>1</v>
      </c>
      <c r="J126" s="27" t="b">
        <f t="shared" si="2"/>
        <v>1</v>
      </c>
    </row>
    <row r="127" spans="1:10" x14ac:dyDescent="0.25">
      <c r="A127" s="27">
        <v>126</v>
      </c>
      <c r="B127" s="27">
        <v>3</v>
      </c>
      <c r="C127" s="27">
        <v>2</v>
      </c>
      <c r="D127" s="27">
        <v>1</v>
      </c>
      <c r="E127" s="27">
        <v>3</v>
      </c>
      <c r="F127" s="27" cm="1">
        <f t="array" ref="F127">INDEX(Design!$D$4:$D$7,B127)</f>
        <v>1</v>
      </c>
      <c r="G127" s="27" cm="1">
        <f t="array" ref="G127">INDEX(Design!$G$4:$G$7,C127)</f>
        <v>1</v>
      </c>
      <c r="H127" s="27" cm="1">
        <f t="array" ref="H127">INDEX(Design!$D$10:$D$11,D127)</f>
        <v>1</v>
      </c>
      <c r="I127" s="27" cm="1">
        <f t="array" ref="I127">INDEX(Design!$J$4:$J$8,E127)</f>
        <v>1</v>
      </c>
      <c r="J127" s="27" t="b">
        <f t="shared" si="2"/>
        <v>1</v>
      </c>
    </row>
    <row r="128" spans="1:10" x14ac:dyDescent="0.25">
      <c r="A128" s="27">
        <v>127</v>
      </c>
      <c r="B128" s="27">
        <v>3</v>
      </c>
      <c r="C128" s="27">
        <v>3</v>
      </c>
      <c r="D128" s="27">
        <v>2</v>
      </c>
      <c r="E128" s="27">
        <v>5</v>
      </c>
      <c r="F128" s="27" cm="1">
        <f t="array" ref="F128">INDEX(Design!$D$4:$D$7,B128)</f>
        <v>1</v>
      </c>
      <c r="G128" s="27" cm="1">
        <f t="array" ref="G128">INDEX(Design!$G$4:$G$7,C128)</f>
        <v>1</v>
      </c>
      <c r="H128" s="27" cm="1">
        <f t="array" ref="H128">INDEX(Design!$D$10:$D$11,D128)</f>
        <v>1</v>
      </c>
      <c r="I128" s="27" cm="1">
        <f t="array" ref="I128">INDEX(Design!$J$4:$J$8,E128)</f>
        <v>1</v>
      </c>
      <c r="J128" s="27" t="b">
        <f t="shared" si="2"/>
        <v>1</v>
      </c>
    </row>
    <row r="129" spans="1:10" x14ac:dyDescent="0.25">
      <c r="A129" s="27">
        <v>128</v>
      </c>
      <c r="B129" s="27">
        <v>1</v>
      </c>
      <c r="C129" s="27">
        <v>2</v>
      </c>
      <c r="D129" s="27">
        <v>1</v>
      </c>
      <c r="E129" s="27">
        <v>5</v>
      </c>
      <c r="F129" s="27" cm="1">
        <f t="array" ref="F129">INDEX(Design!$D$4:$D$7,B129)</f>
        <v>1</v>
      </c>
      <c r="G129" s="27" cm="1">
        <f t="array" ref="G129">INDEX(Design!$G$4:$G$7,C129)</f>
        <v>1</v>
      </c>
      <c r="H129" s="27" cm="1">
        <f t="array" ref="H129">INDEX(Design!$D$10:$D$11,D129)</f>
        <v>1</v>
      </c>
      <c r="I129" s="27" cm="1">
        <f t="array" ref="I129">INDEX(Design!$J$4:$J$8,E129)</f>
        <v>1</v>
      </c>
      <c r="J129" s="27" t="b">
        <f t="shared" si="2"/>
        <v>1</v>
      </c>
    </row>
    <row r="130" spans="1:10" x14ac:dyDescent="0.25">
      <c r="A130" s="27">
        <v>129</v>
      </c>
      <c r="B130" s="27">
        <v>3</v>
      </c>
      <c r="C130" s="27">
        <v>2</v>
      </c>
      <c r="D130" s="27">
        <v>1</v>
      </c>
      <c r="E130" s="27">
        <v>3</v>
      </c>
      <c r="F130" s="27" cm="1">
        <f t="array" ref="F130">INDEX(Design!$D$4:$D$7,B130)</f>
        <v>1</v>
      </c>
      <c r="G130" s="27" cm="1">
        <f t="array" ref="G130">INDEX(Design!$G$4:$G$7,C130)</f>
        <v>1</v>
      </c>
      <c r="H130" s="27" cm="1">
        <f t="array" ref="H130">INDEX(Design!$D$10:$D$11,D130)</f>
        <v>1</v>
      </c>
      <c r="I130" s="27" cm="1">
        <f t="array" ref="I130">INDEX(Design!$J$4:$J$8,E130)</f>
        <v>1</v>
      </c>
      <c r="J130" s="27" t="b">
        <f t="shared" si="2"/>
        <v>1</v>
      </c>
    </row>
    <row r="131" spans="1:10" x14ac:dyDescent="0.25">
      <c r="A131" s="27">
        <v>130</v>
      </c>
      <c r="B131" s="27">
        <v>4</v>
      </c>
      <c r="C131" s="27">
        <v>2</v>
      </c>
      <c r="D131" s="27">
        <v>2</v>
      </c>
      <c r="E131" s="27">
        <v>3</v>
      </c>
      <c r="F131" s="27" cm="1">
        <f t="array" ref="F131">INDEX(Design!$D$4:$D$7,B131)</f>
        <v>1</v>
      </c>
      <c r="G131" s="27" cm="1">
        <f t="array" ref="G131">INDEX(Design!$G$4:$G$7,C131)</f>
        <v>1</v>
      </c>
      <c r="H131" s="27" cm="1">
        <f t="array" ref="H131">INDEX(Design!$D$10:$D$11,D131)</f>
        <v>1</v>
      </c>
      <c r="I131" s="27" cm="1">
        <f t="array" ref="I131">INDEX(Design!$J$4:$J$8,E131)</f>
        <v>1</v>
      </c>
      <c r="J131" s="27" t="b">
        <f t="shared" ref="J131:J194" si="3">AND(F131:I131)</f>
        <v>1</v>
      </c>
    </row>
    <row r="132" spans="1:10" x14ac:dyDescent="0.25">
      <c r="A132" s="27">
        <v>131</v>
      </c>
      <c r="B132" s="27">
        <v>2</v>
      </c>
      <c r="C132" s="27">
        <v>3</v>
      </c>
      <c r="D132" s="27">
        <v>1</v>
      </c>
      <c r="E132" s="27">
        <v>3</v>
      </c>
      <c r="F132" s="27" cm="1">
        <f t="array" ref="F132">INDEX(Design!$D$4:$D$7,B132)</f>
        <v>1</v>
      </c>
      <c r="G132" s="27" cm="1">
        <f t="array" ref="G132">INDEX(Design!$G$4:$G$7,C132)</f>
        <v>1</v>
      </c>
      <c r="H132" s="27" cm="1">
        <f t="array" ref="H132">INDEX(Design!$D$10:$D$11,D132)</f>
        <v>1</v>
      </c>
      <c r="I132" s="27" cm="1">
        <f t="array" ref="I132">INDEX(Design!$J$4:$J$8,E132)</f>
        <v>1</v>
      </c>
      <c r="J132" s="27" t="b">
        <f t="shared" si="3"/>
        <v>1</v>
      </c>
    </row>
    <row r="133" spans="1:10" x14ac:dyDescent="0.25">
      <c r="A133" s="27">
        <v>132</v>
      </c>
      <c r="B133" s="27">
        <v>1</v>
      </c>
      <c r="C133" s="27">
        <v>2</v>
      </c>
      <c r="D133" s="27">
        <v>2</v>
      </c>
      <c r="E133" s="27">
        <v>1</v>
      </c>
      <c r="F133" s="27" cm="1">
        <f t="array" ref="F133">INDEX(Design!$D$4:$D$7,B133)</f>
        <v>1</v>
      </c>
      <c r="G133" s="27" cm="1">
        <f t="array" ref="G133">INDEX(Design!$G$4:$G$7,C133)</f>
        <v>1</v>
      </c>
      <c r="H133" s="27" cm="1">
        <f t="array" ref="H133">INDEX(Design!$D$10:$D$11,D133)</f>
        <v>1</v>
      </c>
      <c r="I133" s="27" cm="1">
        <f t="array" ref="I133">INDEX(Design!$J$4:$J$8,E133)</f>
        <v>1</v>
      </c>
      <c r="J133" s="27" t="b">
        <f t="shared" si="3"/>
        <v>1</v>
      </c>
    </row>
    <row r="134" spans="1:10" x14ac:dyDescent="0.25">
      <c r="A134" s="27">
        <v>133</v>
      </c>
      <c r="B134" s="27">
        <v>1</v>
      </c>
      <c r="C134" s="27">
        <v>3</v>
      </c>
      <c r="D134" s="27">
        <v>1</v>
      </c>
      <c r="E134" s="27">
        <v>2</v>
      </c>
      <c r="F134" s="27" cm="1">
        <f t="array" ref="F134">INDEX(Design!$D$4:$D$7,B134)</f>
        <v>1</v>
      </c>
      <c r="G134" s="27" cm="1">
        <f t="array" ref="G134">INDEX(Design!$G$4:$G$7,C134)</f>
        <v>1</v>
      </c>
      <c r="H134" s="27" cm="1">
        <f t="array" ref="H134">INDEX(Design!$D$10:$D$11,D134)</f>
        <v>1</v>
      </c>
      <c r="I134" s="27" cm="1">
        <f t="array" ref="I134">INDEX(Design!$J$4:$J$8,E134)</f>
        <v>1</v>
      </c>
      <c r="J134" s="27" t="b">
        <f t="shared" si="3"/>
        <v>1</v>
      </c>
    </row>
    <row r="135" spans="1:10" x14ac:dyDescent="0.25">
      <c r="A135" s="27">
        <v>134</v>
      </c>
      <c r="B135" s="27">
        <v>2</v>
      </c>
      <c r="C135" s="27">
        <v>2</v>
      </c>
      <c r="D135" s="27">
        <v>2</v>
      </c>
      <c r="E135" s="27">
        <v>2</v>
      </c>
      <c r="F135" s="27" cm="1">
        <f t="array" ref="F135">INDEX(Design!$D$4:$D$7,B135)</f>
        <v>1</v>
      </c>
      <c r="G135" s="27" cm="1">
        <f t="array" ref="G135">INDEX(Design!$G$4:$G$7,C135)</f>
        <v>1</v>
      </c>
      <c r="H135" s="27" cm="1">
        <f t="array" ref="H135">INDEX(Design!$D$10:$D$11,D135)</f>
        <v>1</v>
      </c>
      <c r="I135" s="27" cm="1">
        <f t="array" ref="I135">INDEX(Design!$J$4:$J$8,E135)</f>
        <v>1</v>
      </c>
      <c r="J135" s="27" t="b">
        <f t="shared" si="3"/>
        <v>1</v>
      </c>
    </row>
    <row r="136" spans="1:10" x14ac:dyDescent="0.25">
      <c r="A136" s="27">
        <v>135</v>
      </c>
      <c r="B136" s="27">
        <v>4</v>
      </c>
      <c r="C136" s="27">
        <v>3</v>
      </c>
      <c r="D136" s="27">
        <v>1</v>
      </c>
      <c r="E136" s="27">
        <v>3</v>
      </c>
      <c r="F136" s="27" cm="1">
        <f t="array" ref="F136">INDEX(Design!$D$4:$D$7,B136)</f>
        <v>1</v>
      </c>
      <c r="G136" s="27" cm="1">
        <f t="array" ref="G136">INDEX(Design!$G$4:$G$7,C136)</f>
        <v>1</v>
      </c>
      <c r="H136" s="27" cm="1">
        <f t="array" ref="H136">INDEX(Design!$D$10:$D$11,D136)</f>
        <v>1</v>
      </c>
      <c r="I136" s="27" cm="1">
        <f t="array" ref="I136">INDEX(Design!$J$4:$J$8,E136)</f>
        <v>1</v>
      </c>
      <c r="J136" s="27" t="b">
        <f t="shared" si="3"/>
        <v>1</v>
      </c>
    </row>
    <row r="137" spans="1:10" x14ac:dyDescent="0.25">
      <c r="A137" s="27">
        <v>136</v>
      </c>
      <c r="B137" s="27">
        <v>2</v>
      </c>
      <c r="C137" s="27">
        <v>2</v>
      </c>
      <c r="D137" s="27">
        <v>1</v>
      </c>
      <c r="E137" s="27">
        <v>3</v>
      </c>
      <c r="F137" s="27" cm="1">
        <f t="array" ref="F137">INDEX(Design!$D$4:$D$7,B137)</f>
        <v>1</v>
      </c>
      <c r="G137" s="27" cm="1">
        <f t="array" ref="G137">INDEX(Design!$G$4:$G$7,C137)</f>
        <v>1</v>
      </c>
      <c r="H137" s="27" cm="1">
        <f t="array" ref="H137">INDEX(Design!$D$10:$D$11,D137)</f>
        <v>1</v>
      </c>
      <c r="I137" s="27" cm="1">
        <f t="array" ref="I137">INDEX(Design!$J$4:$J$8,E137)</f>
        <v>1</v>
      </c>
      <c r="J137" s="27" t="b">
        <f t="shared" si="3"/>
        <v>1</v>
      </c>
    </row>
    <row r="138" spans="1:10" x14ac:dyDescent="0.25">
      <c r="A138" s="27">
        <v>137</v>
      </c>
      <c r="B138" s="27">
        <v>3</v>
      </c>
      <c r="C138" s="27">
        <v>2</v>
      </c>
      <c r="D138" s="27">
        <v>2</v>
      </c>
      <c r="E138" s="27">
        <v>3</v>
      </c>
      <c r="F138" s="27" cm="1">
        <f t="array" ref="F138">INDEX(Design!$D$4:$D$7,B138)</f>
        <v>1</v>
      </c>
      <c r="G138" s="27" cm="1">
        <f t="array" ref="G138">INDEX(Design!$G$4:$G$7,C138)</f>
        <v>1</v>
      </c>
      <c r="H138" s="27" cm="1">
        <f t="array" ref="H138">INDEX(Design!$D$10:$D$11,D138)</f>
        <v>1</v>
      </c>
      <c r="I138" s="27" cm="1">
        <f t="array" ref="I138">INDEX(Design!$J$4:$J$8,E138)</f>
        <v>1</v>
      </c>
      <c r="J138" s="27" t="b">
        <f t="shared" si="3"/>
        <v>1</v>
      </c>
    </row>
    <row r="139" spans="1:10" x14ac:dyDescent="0.25">
      <c r="A139" s="27">
        <v>138</v>
      </c>
      <c r="B139" s="27">
        <v>1</v>
      </c>
      <c r="C139" s="27">
        <v>2</v>
      </c>
      <c r="D139" s="27">
        <v>2</v>
      </c>
      <c r="E139" s="27">
        <v>2</v>
      </c>
      <c r="F139" s="27" cm="1">
        <f t="array" ref="F139">INDEX(Design!$D$4:$D$7,B139)</f>
        <v>1</v>
      </c>
      <c r="G139" s="27" cm="1">
        <f t="array" ref="G139">INDEX(Design!$G$4:$G$7,C139)</f>
        <v>1</v>
      </c>
      <c r="H139" s="27" cm="1">
        <f t="array" ref="H139">INDEX(Design!$D$10:$D$11,D139)</f>
        <v>1</v>
      </c>
      <c r="I139" s="27" cm="1">
        <f t="array" ref="I139">INDEX(Design!$J$4:$J$8,E139)</f>
        <v>1</v>
      </c>
      <c r="J139" s="27" t="b">
        <f t="shared" si="3"/>
        <v>1</v>
      </c>
    </row>
    <row r="140" spans="1:10" x14ac:dyDescent="0.25">
      <c r="A140" s="27">
        <v>139</v>
      </c>
      <c r="B140" s="27">
        <v>3</v>
      </c>
      <c r="C140" s="27">
        <v>2</v>
      </c>
      <c r="D140" s="27">
        <v>1</v>
      </c>
      <c r="E140" s="27">
        <v>3</v>
      </c>
      <c r="F140" s="27" cm="1">
        <f t="array" ref="F140">INDEX(Design!$D$4:$D$7,B140)</f>
        <v>1</v>
      </c>
      <c r="G140" s="27" cm="1">
        <f t="array" ref="G140">INDEX(Design!$G$4:$G$7,C140)</f>
        <v>1</v>
      </c>
      <c r="H140" s="27" cm="1">
        <f t="array" ref="H140">INDEX(Design!$D$10:$D$11,D140)</f>
        <v>1</v>
      </c>
      <c r="I140" s="27" cm="1">
        <f t="array" ref="I140">INDEX(Design!$J$4:$J$8,E140)</f>
        <v>1</v>
      </c>
      <c r="J140" s="27" t="b">
        <f t="shared" si="3"/>
        <v>1</v>
      </c>
    </row>
    <row r="141" spans="1:10" x14ac:dyDescent="0.25">
      <c r="A141" s="27">
        <v>140</v>
      </c>
      <c r="B141" s="27">
        <v>3</v>
      </c>
      <c r="C141" s="27">
        <v>3</v>
      </c>
      <c r="D141" s="27">
        <v>2</v>
      </c>
      <c r="E141" s="27">
        <v>4</v>
      </c>
      <c r="F141" s="27" cm="1">
        <f t="array" ref="F141">INDEX(Design!$D$4:$D$7,B141)</f>
        <v>1</v>
      </c>
      <c r="G141" s="27" cm="1">
        <f t="array" ref="G141">INDEX(Design!$G$4:$G$7,C141)</f>
        <v>1</v>
      </c>
      <c r="H141" s="27" cm="1">
        <f t="array" ref="H141">INDEX(Design!$D$10:$D$11,D141)</f>
        <v>1</v>
      </c>
      <c r="I141" s="27" cm="1">
        <f t="array" ref="I141">INDEX(Design!$J$4:$J$8,E141)</f>
        <v>1</v>
      </c>
      <c r="J141" s="27" t="b">
        <f t="shared" si="3"/>
        <v>1</v>
      </c>
    </row>
    <row r="142" spans="1:10" x14ac:dyDescent="0.25">
      <c r="A142" s="27">
        <v>141</v>
      </c>
      <c r="B142" s="27">
        <v>4</v>
      </c>
      <c r="C142" s="27">
        <v>2</v>
      </c>
      <c r="D142" s="27">
        <v>1</v>
      </c>
      <c r="E142" s="27">
        <v>3</v>
      </c>
      <c r="F142" s="27" cm="1">
        <f t="array" ref="F142">INDEX(Design!$D$4:$D$7,B142)</f>
        <v>1</v>
      </c>
      <c r="G142" s="27" cm="1">
        <f t="array" ref="G142">INDEX(Design!$G$4:$G$7,C142)</f>
        <v>1</v>
      </c>
      <c r="H142" s="27" cm="1">
        <f t="array" ref="H142">INDEX(Design!$D$10:$D$11,D142)</f>
        <v>1</v>
      </c>
      <c r="I142" s="27" cm="1">
        <f t="array" ref="I142">INDEX(Design!$J$4:$J$8,E142)</f>
        <v>1</v>
      </c>
      <c r="J142" s="27" t="b">
        <f t="shared" si="3"/>
        <v>1</v>
      </c>
    </row>
    <row r="143" spans="1:10" x14ac:dyDescent="0.25">
      <c r="A143" s="27">
        <v>142</v>
      </c>
      <c r="B143" s="27">
        <v>4</v>
      </c>
      <c r="C143" s="27">
        <v>2</v>
      </c>
      <c r="D143" s="27">
        <v>1</v>
      </c>
      <c r="E143" s="27">
        <v>3</v>
      </c>
      <c r="F143" s="27" cm="1">
        <f t="array" ref="F143">INDEX(Design!$D$4:$D$7,B143)</f>
        <v>1</v>
      </c>
      <c r="G143" s="27" cm="1">
        <f t="array" ref="G143">INDEX(Design!$G$4:$G$7,C143)</f>
        <v>1</v>
      </c>
      <c r="H143" s="27" cm="1">
        <f t="array" ref="H143">INDEX(Design!$D$10:$D$11,D143)</f>
        <v>1</v>
      </c>
      <c r="I143" s="27" cm="1">
        <f t="array" ref="I143">INDEX(Design!$J$4:$J$8,E143)</f>
        <v>1</v>
      </c>
      <c r="J143" s="27" t="b">
        <f t="shared" si="3"/>
        <v>1</v>
      </c>
    </row>
    <row r="144" spans="1:10" x14ac:dyDescent="0.25">
      <c r="A144" s="27">
        <v>143</v>
      </c>
      <c r="B144" s="27">
        <v>4</v>
      </c>
      <c r="C144" s="27">
        <v>1</v>
      </c>
      <c r="D144" s="27">
        <v>1</v>
      </c>
      <c r="E144" s="27">
        <v>3</v>
      </c>
      <c r="F144" s="27" cm="1">
        <f t="array" ref="F144">INDEX(Design!$D$4:$D$7,B144)</f>
        <v>1</v>
      </c>
      <c r="G144" s="27" cm="1">
        <f t="array" ref="G144">INDEX(Design!$G$4:$G$7,C144)</f>
        <v>1</v>
      </c>
      <c r="H144" s="27" cm="1">
        <f t="array" ref="H144">INDEX(Design!$D$10:$D$11,D144)</f>
        <v>1</v>
      </c>
      <c r="I144" s="27" cm="1">
        <f t="array" ref="I144">INDEX(Design!$J$4:$J$8,E144)</f>
        <v>1</v>
      </c>
      <c r="J144" s="27" t="b">
        <f t="shared" si="3"/>
        <v>1</v>
      </c>
    </row>
    <row r="145" spans="1:10" x14ac:dyDescent="0.25">
      <c r="A145" s="27">
        <v>144</v>
      </c>
      <c r="B145" s="27">
        <v>1</v>
      </c>
      <c r="C145" s="27">
        <v>2</v>
      </c>
      <c r="D145" s="27">
        <v>1</v>
      </c>
      <c r="E145" s="27">
        <v>2</v>
      </c>
      <c r="F145" s="27" cm="1">
        <f t="array" ref="F145">INDEX(Design!$D$4:$D$7,B145)</f>
        <v>1</v>
      </c>
      <c r="G145" s="27" cm="1">
        <f t="array" ref="G145">INDEX(Design!$G$4:$G$7,C145)</f>
        <v>1</v>
      </c>
      <c r="H145" s="27" cm="1">
        <f t="array" ref="H145">INDEX(Design!$D$10:$D$11,D145)</f>
        <v>1</v>
      </c>
      <c r="I145" s="27" cm="1">
        <f t="array" ref="I145">INDEX(Design!$J$4:$J$8,E145)</f>
        <v>1</v>
      </c>
      <c r="J145" s="27" t="b">
        <f t="shared" si="3"/>
        <v>1</v>
      </c>
    </row>
    <row r="146" spans="1:10" x14ac:dyDescent="0.25">
      <c r="A146" s="27">
        <v>145</v>
      </c>
      <c r="B146" s="27">
        <v>4</v>
      </c>
      <c r="C146" s="27">
        <v>4</v>
      </c>
      <c r="D146" s="27">
        <v>2</v>
      </c>
      <c r="E146" s="27">
        <v>3</v>
      </c>
      <c r="F146" s="27" cm="1">
        <f t="array" ref="F146">INDEX(Design!$D$4:$D$7,B146)</f>
        <v>1</v>
      </c>
      <c r="G146" s="27" cm="1">
        <f t="array" ref="G146">INDEX(Design!$G$4:$G$7,C146)</f>
        <v>1</v>
      </c>
      <c r="H146" s="27" cm="1">
        <f t="array" ref="H146">INDEX(Design!$D$10:$D$11,D146)</f>
        <v>1</v>
      </c>
      <c r="I146" s="27" cm="1">
        <f t="array" ref="I146">INDEX(Design!$J$4:$J$8,E146)</f>
        <v>1</v>
      </c>
      <c r="J146" s="27" t="b">
        <f t="shared" si="3"/>
        <v>1</v>
      </c>
    </row>
    <row r="147" spans="1:10" x14ac:dyDescent="0.25">
      <c r="A147" s="27">
        <v>146</v>
      </c>
      <c r="B147" s="27">
        <v>2</v>
      </c>
      <c r="C147" s="27">
        <v>1</v>
      </c>
      <c r="D147" s="27">
        <v>1</v>
      </c>
      <c r="E147" s="27">
        <v>2</v>
      </c>
      <c r="F147" s="27" cm="1">
        <f t="array" ref="F147">INDEX(Design!$D$4:$D$7,B147)</f>
        <v>1</v>
      </c>
      <c r="G147" s="27" cm="1">
        <f t="array" ref="G147">INDEX(Design!$G$4:$G$7,C147)</f>
        <v>1</v>
      </c>
      <c r="H147" s="27" cm="1">
        <f t="array" ref="H147">INDEX(Design!$D$10:$D$11,D147)</f>
        <v>1</v>
      </c>
      <c r="I147" s="27" cm="1">
        <f t="array" ref="I147">INDEX(Design!$J$4:$J$8,E147)</f>
        <v>1</v>
      </c>
      <c r="J147" s="27" t="b">
        <f t="shared" si="3"/>
        <v>1</v>
      </c>
    </row>
    <row r="148" spans="1:10" x14ac:dyDescent="0.25">
      <c r="A148" s="27">
        <v>147</v>
      </c>
      <c r="B148" s="27">
        <v>4</v>
      </c>
      <c r="C148" s="27">
        <v>3</v>
      </c>
      <c r="D148" s="27">
        <v>2</v>
      </c>
      <c r="E148" s="27">
        <v>1</v>
      </c>
      <c r="F148" s="27" cm="1">
        <f t="array" ref="F148">INDEX(Design!$D$4:$D$7,B148)</f>
        <v>1</v>
      </c>
      <c r="G148" s="27" cm="1">
        <f t="array" ref="G148">INDEX(Design!$G$4:$G$7,C148)</f>
        <v>1</v>
      </c>
      <c r="H148" s="27" cm="1">
        <f t="array" ref="H148">INDEX(Design!$D$10:$D$11,D148)</f>
        <v>1</v>
      </c>
      <c r="I148" s="27" cm="1">
        <f t="array" ref="I148">INDEX(Design!$J$4:$J$8,E148)</f>
        <v>1</v>
      </c>
      <c r="J148" s="27" t="b">
        <f t="shared" si="3"/>
        <v>1</v>
      </c>
    </row>
    <row r="149" spans="1:10" x14ac:dyDescent="0.25">
      <c r="A149" s="27">
        <v>148</v>
      </c>
      <c r="B149" s="27">
        <v>2</v>
      </c>
      <c r="C149" s="27">
        <v>3</v>
      </c>
      <c r="D149" s="27">
        <v>2</v>
      </c>
      <c r="E149" s="27">
        <v>1</v>
      </c>
      <c r="F149" s="27" cm="1">
        <f t="array" ref="F149">INDEX(Design!$D$4:$D$7,B149)</f>
        <v>1</v>
      </c>
      <c r="G149" s="27" cm="1">
        <f t="array" ref="G149">INDEX(Design!$G$4:$G$7,C149)</f>
        <v>1</v>
      </c>
      <c r="H149" s="27" cm="1">
        <f t="array" ref="H149">INDEX(Design!$D$10:$D$11,D149)</f>
        <v>1</v>
      </c>
      <c r="I149" s="27" cm="1">
        <f t="array" ref="I149">INDEX(Design!$J$4:$J$8,E149)</f>
        <v>1</v>
      </c>
      <c r="J149" s="27" t="b">
        <f t="shared" si="3"/>
        <v>1</v>
      </c>
    </row>
    <row r="150" spans="1:10" x14ac:dyDescent="0.25">
      <c r="A150" s="27">
        <v>149</v>
      </c>
      <c r="B150" s="27">
        <v>3</v>
      </c>
      <c r="C150" s="27">
        <v>1</v>
      </c>
      <c r="D150" s="27">
        <v>1</v>
      </c>
      <c r="E150" s="27">
        <v>1</v>
      </c>
      <c r="F150" s="27" cm="1">
        <f t="array" ref="F150">INDEX(Design!$D$4:$D$7,B150)</f>
        <v>1</v>
      </c>
      <c r="G150" s="27" cm="1">
        <f t="array" ref="G150">INDEX(Design!$G$4:$G$7,C150)</f>
        <v>1</v>
      </c>
      <c r="H150" s="27" cm="1">
        <f t="array" ref="H150">INDEX(Design!$D$10:$D$11,D150)</f>
        <v>1</v>
      </c>
      <c r="I150" s="27" cm="1">
        <f t="array" ref="I150">INDEX(Design!$J$4:$J$8,E150)</f>
        <v>1</v>
      </c>
      <c r="J150" s="27" t="b">
        <f t="shared" si="3"/>
        <v>1</v>
      </c>
    </row>
    <row r="151" spans="1:10" x14ac:dyDescent="0.25">
      <c r="A151" s="27">
        <v>150</v>
      </c>
      <c r="B151" s="27">
        <v>2</v>
      </c>
      <c r="C151" s="27">
        <v>2</v>
      </c>
      <c r="D151" s="27">
        <v>2</v>
      </c>
      <c r="E151" s="27">
        <v>3</v>
      </c>
      <c r="F151" s="27" cm="1">
        <f t="array" ref="F151">INDEX(Design!$D$4:$D$7,B151)</f>
        <v>1</v>
      </c>
      <c r="G151" s="27" cm="1">
        <f t="array" ref="G151">INDEX(Design!$G$4:$G$7,C151)</f>
        <v>1</v>
      </c>
      <c r="H151" s="27" cm="1">
        <f t="array" ref="H151">INDEX(Design!$D$10:$D$11,D151)</f>
        <v>1</v>
      </c>
      <c r="I151" s="27" cm="1">
        <f t="array" ref="I151">INDEX(Design!$J$4:$J$8,E151)</f>
        <v>1</v>
      </c>
      <c r="J151" s="27" t="b">
        <f t="shared" si="3"/>
        <v>1</v>
      </c>
    </row>
    <row r="152" spans="1:10" x14ac:dyDescent="0.25">
      <c r="A152" s="27">
        <v>151</v>
      </c>
      <c r="B152" s="27">
        <v>3</v>
      </c>
      <c r="C152" s="27">
        <v>2</v>
      </c>
      <c r="D152" s="27">
        <v>1</v>
      </c>
      <c r="E152" s="27">
        <v>1</v>
      </c>
      <c r="F152" s="27" cm="1">
        <f t="array" ref="F152">INDEX(Design!$D$4:$D$7,B152)</f>
        <v>1</v>
      </c>
      <c r="G152" s="27" cm="1">
        <f t="array" ref="G152">INDEX(Design!$G$4:$G$7,C152)</f>
        <v>1</v>
      </c>
      <c r="H152" s="27" cm="1">
        <f t="array" ref="H152">INDEX(Design!$D$10:$D$11,D152)</f>
        <v>1</v>
      </c>
      <c r="I152" s="27" cm="1">
        <f t="array" ref="I152">INDEX(Design!$J$4:$J$8,E152)</f>
        <v>1</v>
      </c>
      <c r="J152" s="27" t="b">
        <f t="shared" si="3"/>
        <v>1</v>
      </c>
    </row>
    <row r="153" spans="1:10" x14ac:dyDescent="0.25">
      <c r="A153" s="27">
        <v>152</v>
      </c>
      <c r="B153" s="27">
        <v>3</v>
      </c>
      <c r="C153" s="27">
        <v>3</v>
      </c>
      <c r="D153" s="27">
        <v>1</v>
      </c>
      <c r="E153" s="27">
        <v>5</v>
      </c>
      <c r="F153" s="27" cm="1">
        <f t="array" ref="F153">INDEX(Design!$D$4:$D$7,B153)</f>
        <v>1</v>
      </c>
      <c r="G153" s="27" cm="1">
        <f t="array" ref="G153">INDEX(Design!$G$4:$G$7,C153)</f>
        <v>1</v>
      </c>
      <c r="H153" s="27" cm="1">
        <f t="array" ref="H153">INDEX(Design!$D$10:$D$11,D153)</f>
        <v>1</v>
      </c>
      <c r="I153" s="27" cm="1">
        <f t="array" ref="I153">INDEX(Design!$J$4:$J$8,E153)</f>
        <v>1</v>
      </c>
      <c r="J153" s="27" t="b">
        <f t="shared" si="3"/>
        <v>1</v>
      </c>
    </row>
    <row r="154" spans="1:10" x14ac:dyDescent="0.25">
      <c r="A154" s="27">
        <v>153</v>
      </c>
      <c r="B154" s="27">
        <v>4</v>
      </c>
      <c r="C154" s="27">
        <v>1</v>
      </c>
      <c r="D154" s="27">
        <v>2</v>
      </c>
      <c r="E154" s="27">
        <v>2</v>
      </c>
      <c r="F154" s="27" cm="1">
        <f t="array" ref="F154">INDEX(Design!$D$4:$D$7,B154)</f>
        <v>1</v>
      </c>
      <c r="G154" s="27" cm="1">
        <f t="array" ref="G154">INDEX(Design!$G$4:$G$7,C154)</f>
        <v>1</v>
      </c>
      <c r="H154" s="27" cm="1">
        <f t="array" ref="H154">INDEX(Design!$D$10:$D$11,D154)</f>
        <v>1</v>
      </c>
      <c r="I154" s="27" cm="1">
        <f t="array" ref="I154">INDEX(Design!$J$4:$J$8,E154)</f>
        <v>1</v>
      </c>
      <c r="J154" s="27" t="b">
        <f t="shared" si="3"/>
        <v>1</v>
      </c>
    </row>
    <row r="155" spans="1:10" x14ac:dyDescent="0.25">
      <c r="A155" s="27">
        <v>154</v>
      </c>
      <c r="B155" s="27">
        <v>3</v>
      </c>
      <c r="C155" s="27">
        <v>2</v>
      </c>
      <c r="D155" s="27">
        <v>2</v>
      </c>
      <c r="E155" s="27">
        <v>2</v>
      </c>
      <c r="F155" s="27" cm="1">
        <f t="array" ref="F155">INDEX(Design!$D$4:$D$7,B155)</f>
        <v>1</v>
      </c>
      <c r="G155" s="27" cm="1">
        <f t="array" ref="G155">INDEX(Design!$G$4:$G$7,C155)</f>
        <v>1</v>
      </c>
      <c r="H155" s="27" cm="1">
        <f t="array" ref="H155">INDEX(Design!$D$10:$D$11,D155)</f>
        <v>1</v>
      </c>
      <c r="I155" s="27" cm="1">
        <f t="array" ref="I155">INDEX(Design!$J$4:$J$8,E155)</f>
        <v>1</v>
      </c>
      <c r="J155" s="27" t="b">
        <f t="shared" si="3"/>
        <v>1</v>
      </c>
    </row>
    <row r="156" spans="1:10" x14ac:dyDescent="0.25">
      <c r="A156" s="27">
        <v>155</v>
      </c>
      <c r="B156" s="27">
        <v>3</v>
      </c>
      <c r="C156" s="27">
        <v>3</v>
      </c>
      <c r="D156" s="27">
        <v>2</v>
      </c>
      <c r="E156" s="27">
        <v>3</v>
      </c>
      <c r="F156" s="27" cm="1">
        <f t="array" ref="F156">INDEX(Design!$D$4:$D$7,B156)</f>
        <v>1</v>
      </c>
      <c r="G156" s="27" cm="1">
        <f t="array" ref="G156">INDEX(Design!$G$4:$G$7,C156)</f>
        <v>1</v>
      </c>
      <c r="H156" s="27" cm="1">
        <f t="array" ref="H156">INDEX(Design!$D$10:$D$11,D156)</f>
        <v>1</v>
      </c>
      <c r="I156" s="27" cm="1">
        <f t="array" ref="I156">INDEX(Design!$J$4:$J$8,E156)</f>
        <v>1</v>
      </c>
      <c r="J156" s="27" t="b">
        <f t="shared" si="3"/>
        <v>1</v>
      </c>
    </row>
    <row r="157" spans="1:10" x14ac:dyDescent="0.25">
      <c r="A157" s="27">
        <v>156</v>
      </c>
      <c r="B157" s="27">
        <v>1</v>
      </c>
      <c r="C157" s="27">
        <v>2</v>
      </c>
      <c r="D157" s="27">
        <v>1</v>
      </c>
      <c r="E157" s="27">
        <v>5</v>
      </c>
      <c r="F157" s="27" cm="1">
        <f t="array" ref="F157">INDEX(Design!$D$4:$D$7,B157)</f>
        <v>1</v>
      </c>
      <c r="G157" s="27" cm="1">
        <f t="array" ref="G157">INDEX(Design!$G$4:$G$7,C157)</f>
        <v>1</v>
      </c>
      <c r="H157" s="27" cm="1">
        <f t="array" ref="H157">INDEX(Design!$D$10:$D$11,D157)</f>
        <v>1</v>
      </c>
      <c r="I157" s="27" cm="1">
        <f t="array" ref="I157">INDEX(Design!$J$4:$J$8,E157)</f>
        <v>1</v>
      </c>
      <c r="J157" s="27" t="b">
        <f t="shared" si="3"/>
        <v>1</v>
      </c>
    </row>
    <row r="158" spans="1:10" x14ac:dyDescent="0.25">
      <c r="A158" s="27">
        <v>157</v>
      </c>
      <c r="B158" s="27">
        <v>2</v>
      </c>
      <c r="C158" s="27">
        <v>2</v>
      </c>
      <c r="D158" s="27">
        <v>1</v>
      </c>
      <c r="E158" s="27">
        <v>2</v>
      </c>
      <c r="F158" s="27" cm="1">
        <f t="array" ref="F158">INDEX(Design!$D$4:$D$7,B158)</f>
        <v>1</v>
      </c>
      <c r="G158" s="27" cm="1">
        <f t="array" ref="G158">INDEX(Design!$G$4:$G$7,C158)</f>
        <v>1</v>
      </c>
      <c r="H158" s="27" cm="1">
        <f t="array" ref="H158">INDEX(Design!$D$10:$D$11,D158)</f>
        <v>1</v>
      </c>
      <c r="I158" s="27" cm="1">
        <f t="array" ref="I158">INDEX(Design!$J$4:$J$8,E158)</f>
        <v>1</v>
      </c>
      <c r="J158" s="27" t="b">
        <f t="shared" si="3"/>
        <v>1</v>
      </c>
    </row>
    <row r="159" spans="1:10" x14ac:dyDescent="0.25">
      <c r="A159" s="27">
        <v>158</v>
      </c>
      <c r="B159" s="27">
        <v>3</v>
      </c>
      <c r="C159" s="27">
        <v>3</v>
      </c>
      <c r="D159" s="27">
        <v>2</v>
      </c>
      <c r="E159" s="27">
        <v>1</v>
      </c>
      <c r="F159" s="27" cm="1">
        <f t="array" ref="F159">INDEX(Design!$D$4:$D$7,B159)</f>
        <v>1</v>
      </c>
      <c r="G159" s="27" cm="1">
        <f t="array" ref="G159">INDEX(Design!$G$4:$G$7,C159)</f>
        <v>1</v>
      </c>
      <c r="H159" s="27" cm="1">
        <f t="array" ref="H159">INDEX(Design!$D$10:$D$11,D159)</f>
        <v>1</v>
      </c>
      <c r="I159" s="27" cm="1">
        <f t="array" ref="I159">INDEX(Design!$J$4:$J$8,E159)</f>
        <v>1</v>
      </c>
      <c r="J159" s="27" t="b">
        <f t="shared" si="3"/>
        <v>1</v>
      </c>
    </row>
    <row r="160" spans="1:10" x14ac:dyDescent="0.25">
      <c r="A160" s="27">
        <v>159</v>
      </c>
      <c r="B160" s="27">
        <v>1</v>
      </c>
      <c r="C160" s="27">
        <v>1</v>
      </c>
      <c r="D160" s="27">
        <v>1</v>
      </c>
      <c r="E160" s="27">
        <v>3</v>
      </c>
      <c r="F160" s="27" cm="1">
        <f t="array" ref="F160">INDEX(Design!$D$4:$D$7,B160)</f>
        <v>1</v>
      </c>
      <c r="G160" s="27" cm="1">
        <f t="array" ref="G160">INDEX(Design!$G$4:$G$7,C160)</f>
        <v>1</v>
      </c>
      <c r="H160" s="27" cm="1">
        <f t="array" ref="H160">INDEX(Design!$D$10:$D$11,D160)</f>
        <v>1</v>
      </c>
      <c r="I160" s="27" cm="1">
        <f t="array" ref="I160">INDEX(Design!$J$4:$J$8,E160)</f>
        <v>1</v>
      </c>
      <c r="J160" s="27" t="b">
        <f t="shared" si="3"/>
        <v>1</v>
      </c>
    </row>
    <row r="161" spans="1:10" x14ac:dyDescent="0.25">
      <c r="A161" s="27">
        <v>160</v>
      </c>
      <c r="B161" s="27">
        <v>4</v>
      </c>
      <c r="C161" s="27">
        <v>3</v>
      </c>
      <c r="D161" s="27">
        <v>2</v>
      </c>
      <c r="E161" s="27">
        <v>3</v>
      </c>
      <c r="F161" s="27" cm="1">
        <f t="array" ref="F161">INDEX(Design!$D$4:$D$7,B161)</f>
        <v>1</v>
      </c>
      <c r="G161" s="27" cm="1">
        <f t="array" ref="G161">INDEX(Design!$G$4:$G$7,C161)</f>
        <v>1</v>
      </c>
      <c r="H161" s="27" cm="1">
        <f t="array" ref="H161">INDEX(Design!$D$10:$D$11,D161)</f>
        <v>1</v>
      </c>
      <c r="I161" s="27" cm="1">
        <f t="array" ref="I161">INDEX(Design!$J$4:$J$8,E161)</f>
        <v>1</v>
      </c>
      <c r="J161" s="27" t="b">
        <f t="shared" si="3"/>
        <v>1</v>
      </c>
    </row>
    <row r="162" spans="1:10" x14ac:dyDescent="0.25">
      <c r="A162" s="27">
        <v>161</v>
      </c>
      <c r="B162" s="27">
        <v>2</v>
      </c>
      <c r="C162" s="27">
        <v>3</v>
      </c>
      <c r="D162" s="27">
        <v>2</v>
      </c>
      <c r="E162" s="27">
        <v>2</v>
      </c>
      <c r="F162" s="27" cm="1">
        <f t="array" ref="F162">INDEX(Design!$D$4:$D$7,B162)</f>
        <v>1</v>
      </c>
      <c r="G162" s="27" cm="1">
        <f t="array" ref="G162">INDEX(Design!$G$4:$G$7,C162)</f>
        <v>1</v>
      </c>
      <c r="H162" s="27" cm="1">
        <f t="array" ref="H162">INDEX(Design!$D$10:$D$11,D162)</f>
        <v>1</v>
      </c>
      <c r="I162" s="27" cm="1">
        <f t="array" ref="I162">INDEX(Design!$J$4:$J$8,E162)</f>
        <v>1</v>
      </c>
      <c r="J162" s="27" t="b">
        <f t="shared" si="3"/>
        <v>1</v>
      </c>
    </row>
    <row r="163" spans="1:10" x14ac:dyDescent="0.25">
      <c r="A163" s="27">
        <v>162</v>
      </c>
      <c r="B163" s="27">
        <v>3</v>
      </c>
      <c r="C163" s="27">
        <v>2</v>
      </c>
      <c r="D163" s="27">
        <v>2</v>
      </c>
      <c r="E163" s="27">
        <v>4</v>
      </c>
      <c r="F163" s="27" cm="1">
        <f t="array" ref="F163">INDEX(Design!$D$4:$D$7,B163)</f>
        <v>1</v>
      </c>
      <c r="G163" s="27" cm="1">
        <f t="array" ref="G163">INDEX(Design!$G$4:$G$7,C163)</f>
        <v>1</v>
      </c>
      <c r="H163" s="27" cm="1">
        <f t="array" ref="H163">INDEX(Design!$D$10:$D$11,D163)</f>
        <v>1</v>
      </c>
      <c r="I163" s="27" cm="1">
        <f t="array" ref="I163">INDEX(Design!$J$4:$J$8,E163)</f>
        <v>1</v>
      </c>
      <c r="J163" s="27" t="b">
        <f t="shared" si="3"/>
        <v>1</v>
      </c>
    </row>
    <row r="164" spans="1:10" x14ac:dyDescent="0.25">
      <c r="A164" s="27">
        <v>163</v>
      </c>
      <c r="B164" s="27">
        <v>2</v>
      </c>
      <c r="C164" s="27">
        <v>1</v>
      </c>
      <c r="D164" s="27">
        <v>1</v>
      </c>
      <c r="E164" s="27">
        <v>3</v>
      </c>
      <c r="F164" s="27" cm="1">
        <f t="array" ref="F164">INDEX(Design!$D$4:$D$7,B164)</f>
        <v>1</v>
      </c>
      <c r="G164" s="27" cm="1">
        <f t="array" ref="G164">INDEX(Design!$G$4:$G$7,C164)</f>
        <v>1</v>
      </c>
      <c r="H164" s="27" cm="1">
        <f t="array" ref="H164">INDEX(Design!$D$10:$D$11,D164)</f>
        <v>1</v>
      </c>
      <c r="I164" s="27" cm="1">
        <f t="array" ref="I164">INDEX(Design!$J$4:$J$8,E164)</f>
        <v>1</v>
      </c>
      <c r="J164" s="27" t="b">
        <f t="shared" si="3"/>
        <v>1</v>
      </c>
    </row>
    <row r="165" spans="1:10" x14ac:dyDescent="0.25">
      <c r="A165" s="27">
        <v>164</v>
      </c>
      <c r="B165" s="27">
        <v>3</v>
      </c>
      <c r="C165" s="27">
        <v>2</v>
      </c>
      <c r="D165" s="27">
        <v>2</v>
      </c>
      <c r="E165" s="27">
        <v>4</v>
      </c>
      <c r="F165" s="27" cm="1">
        <f t="array" ref="F165">INDEX(Design!$D$4:$D$7,B165)</f>
        <v>1</v>
      </c>
      <c r="G165" s="27" cm="1">
        <f t="array" ref="G165">INDEX(Design!$G$4:$G$7,C165)</f>
        <v>1</v>
      </c>
      <c r="H165" s="27" cm="1">
        <f t="array" ref="H165">INDEX(Design!$D$10:$D$11,D165)</f>
        <v>1</v>
      </c>
      <c r="I165" s="27" cm="1">
        <f t="array" ref="I165">INDEX(Design!$J$4:$J$8,E165)</f>
        <v>1</v>
      </c>
      <c r="J165" s="27" t="b">
        <f t="shared" si="3"/>
        <v>1</v>
      </c>
    </row>
    <row r="166" spans="1:10" x14ac:dyDescent="0.25">
      <c r="A166" s="27">
        <v>165</v>
      </c>
      <c r="B166" s="27">
        <v>1</v>
      </c>
      <c r="C166" s="27">
        <v>1</v>
      </c>
      <c r="D166" s="27">
        <v>2</v>
      </c>
      <c r="E166" s="27">
        <v>4</v>
      </c>
      <c r="F166" s="27" cm="1">
        <f t="array" ref="F166">INDEX(Design!$D$4:$D$7,B166)</f>
        <v>1</v>
      </c>
      <c r="G166" s="27" cm="1">
        <f t="array" ref="G166">INDEX(Design!$G$4:$G$7,C166)</f>
        <v>1</v>
      </c>
      <c r="H166" s="27" cm="1">
        <f t="array" ref="H166">INDEX(Design!$D$10:$D$11,D166)</f>
        <v>1</v>
      </c>
      <c r="I166" s="27" cm="1">
        <f t="array" ref="I166">INDEX(Design!$J$4:$J$8,E166)</f>
        <v>1</v>
      </c>
      <c r="J166" s="27" t="b">
        <f t="shared" si="3"/>
        <v>1</v>
      </c>
    </row>
    <row r="167" spans="1:10" x14ac:dyDescent="0.25">
      <c r="A167" s="27">
        <v>166</v>
      </c>
      <c r="B167" s="27">
        <v>3</v>
      </c>
      <c r="C167" s="27">
        <v>1</v>
      </c>
      <c r="D167" s="27">
        <v>1</v>
      </c>
      <c r="E167" s="27">
        <v>3</v>
      </c>
      <c r="F167" s="27" cm="1">
        <f t="array" ref="F167">INDEX(Design!$D$4:$D$7,B167)</f>
        <v>1</v>
      </c>
      <c r="G167" s="27" cm="1">
        <f t="array" ref="G167">INDEX(Design!$G$4:$G$7,C167)</f>
        <v>1</v>
      </c>
      <c r="H167" s="27" cm="1">
        <f t="array" ref="H167">INDEX(Design!$D$10:$D$11,D167)</f>
        <v>1</v>
      </c>
      <c r="I167" s="27" cm="1">
        <f t="array" ref="I167">INDEX(Design!$J$4:$J$8,E167)</f>
        <v>1</v>
      </c>
      <c r="J167" s="27" t="b">
        <f t="shared" si="3"/>
        <v>1</v>
      </c>
    </row>
    <row r="168" spans="1:10" x14ac:dyDescent="0.25">
      <c r="A168" s="27">
        <v>167</v>
      </c>
      <c r="B168" s="27">
        <v>3</v>
      </c>
      <c r="C168" s="27">
        <v>3</v>
      </c>
      <c r="D168" s="27">
        <v>1</v>
      </c>
      <c r="E168" s="27">
        <v>5</v>
      </c>
      <c r="F168" s="27" cm="1">
        <f t="array" ref="F168">INDEX(Design!$D$4:$D$7,B168)</f>
        <v>1</v>
      </c>
      <c r="G168" s="27" cm="1">
        <f t="array" ref="G168">INDEX(Design!$G$4:$G$7,C168)</f>
        <v>1</v>
      </c>
      <c r="H168" s="27" cm="1">
        <f t="array" ref="H168">INDEX(Design!$D$10:$D$11,D168)</f>
        <v>1</v>
      </c>
      <c r="I168" s="27" cm="1">
        <f t="array" ref="I168">INDEX(Design!$J$4:$J$8,E168)</f>
        <v>1</v>
      </c>
      <c r="J168" s="27" t="b">
        <f t="shared" si="3"/>
        <v>1</v>
      </c>
    </row>
    <row r="169" spans="1:10" x14ac:dyDescent="0.25">
      <c r="A169" s="27">
        <v>168</v>
      </c>
      <c r="B169" s="27">
        <v>4</v>
      </c>
      <c r="C169" s="27">
        <v>3</v>
      </c>
      <c r="D169" s="27">
        <v>2</v>
      </c>
      <c r="E169" s="27">
        <v>2</v>
      </c>
      <c r="F169" s="27" cm="1">
        <f t="array" ref="F169">INDEX(Design!$D$4:$D$7,B169)</f>
        <v>1</v>
      </c>
      <c r="G169" s="27" cm="1">
        <f t="array" ref="G169">INDEX(Design!$G$4:$G$7,C169)</f>
        <v>1</v>
      </c>
      <c r="H169" s="27" cm="1">
        <f t="array" ref="H169">INDEX(Design!$D$10:$D$11,D169)</f>
        <v>1</v>
      </c>
      <c r="I169" s="27" cm="1">
        <f t="array" ref="I169">INDEX(Design!$J$4:$J$8,E169)</f>
        <v>1</v>
      </c>
      <c r="J169" s="27" t="b">
        <f t="shared" si="3"/>
        <v>1</v>
      </c>
    </row>
    <row r="170" spans="1:10" x14ac:dyDescent="0.25">
      <c r="A170" s="27">
        <v>169</v>
      </c>
      <c r="B170" s="27">
        <v>4</v>
      </c>
      <c r="C170" s="27">
        <v>3</v>
      </c>
      <c r="D170" s="27">
        <v>1</v>
      </c>
      <c r="E170" s="27">
        <v>3</v>
      </c>
      <c r="F170" s="27" cm="1">
        <f t="array" ref="F170">INDEX(Design!$D$4:$D$7,B170)</f>
        <v>1</v>
      </c>
      <c r="G170" s="27" cm="1">
        <f t="array" ref="G170">INDEX(Design!$G$4:$G$7,C170)</f>
        <v>1</v>
      </c>
      <c r="H170" s="27" cm="1">
        <f t="array" ref="H170">INDEX(Design!$D$10:$D$11,D170)</f>
        <v>1</v>
      </c>
      <c r="I170" s="27" cm="1">
        <f t="array" ref="I170">INDEX(Design!$J$4:$J$8,E170)</f>
        <v>1</v>
      </c>
      <c r="J170" s="27" t="b">
        <f t="shared" si="3"/>
        <v>1</v>
      </c>
    </row>
    <row r="171" spans="1:10" x14ac:dyDescent="0.25">
      <c r="A171" s="27">
        <v>170</v>
      </c>
      <c r="B171" s="27">
        <v>3</v>
      </c>
      <c r="C171" s="27">
        <v>3</v>
      </c>
      <c r="D171" s="27">
        <v>2</v>
      </c>
      <c r="E171" s="27">
        <v>2</v>
      </c>
      <c r="F171" s="27" cm="1">
        <f t="array" ref="F171">INDEX(Design!$D$4:$D$7,B171)</f>
        <v>1</v>
      </c>
      <c r="G171" s="27" cm="1">
        <f t="array" ref="G171">INDEX(Design!$G$4:$G$7,C171)</f>
        <v>1</v>
      </c>
      <c r="H171" s="27" cm="1">
        <f t="array" ref="H171">INDEX(Design!$D$10:$D$11,D171)</f>
        <v>1</v>
      </c>
      <c r="I171" s="27" cm="1">
        <f t="array" ref="I171">INDEX(Design!$J$4:$J$8,E171)</f>
        <v>1</v>
      </c>
      <c r="J171" s="27" t="b">
        <f t="shared" si="3"/>
        <v>1</v>
      </c>
    </row>
    <row r="172" spans="1:10" x14ac:dyDescent="0.25">
      <c r="A172" s="27">
        <v>171</v>
      </c>
      <c r="B172" s="27">
        <v>1</v>
      </c>
      <c r="C172" s="27">
        <v>2</v>
      </c>
      <c r="D172" s="27">
        <v>2</v>
      </c>
      <c r="E172" s="27">
        <v>2</v>
      </c>
      <c r="F172" s="27" cm="1">
        <f t="array" ref="F172">INDEX(Design!$D$4:$D$7,B172)</f>
        <v>1</v>
      </c>
      <c r="G172" s="27" cm="1">
        <f t="array" ref="G172">INDEX(Design!$G$4:$G$7,C172)</f>
        <v>1</v>
      </c>
      <c r="H172" s="27" cm="1">
        <f t="array" ref="H172">INDEX(Design!$D$10:$D$11,D172)</f>
        <v>1</v>
      </c>
      <c r="I172" s="27" cm="1">
        <f t="array" ref="I172">INDEX(Design!$J$4:$J$8,E172)</f>
        <v>1</v>
      </c>
      <c r="J172" s="27" t="b">
        <f t="shared" si="3"/>
        <v>1</v>
      </c>
    </row>
    <row r="173" spans="1:10" x14ac:dyDescent="0.25">
      <c r="A173" s="27">
        <v>172</v>
      </c>
      <c r="B173" s="27">
        <v>4</v>
      </c>
      <c r="C173" s="27">
        <v>2</v>
      </c>
      <c r="D173" s="27">
        <v>1</v>
      </c>
      <c r="E173" s="27">
        <v>3</v>
      </c>
      <c r="F173" s="27" cm="1">
        <f t="array" ref="F173">INDEX(Design!$D$4:$D$7,B173)</f>
        <v>1</v>
      </c>
      <c r="G173" s="27" cm="1">
        <f t="array" ref="G173">INDEX(Design!$G$4:$G$7,C173)</f>
        <v>1</v>
      </c>
      <c r="H173" s="27" cm="1">
        <f t="array" ref="H173">INDEX(Design!$D$10:$D$11,D173)</f>
        <v>1</v>
      </c>
      <c r="I173" s="27" cm="1">
        <f t="array" ref="I173">INDEX(Design!$J$4:$J$8,E173)</f>
        <v>1</v>
      </c>
      <c r="J173" s="27" t="b">
        <f t="shared" si="3"/>
        <v>1</v>
      </c>
    </row>
    <row r="174" spans="1:10" x14ac:dyDescent="0.25">
      <c r="A174" s="27">
        <v>173</v>
      </c>
      <c r="B174" s="27">
        <v>4</v>
      </c>
      <c r="C174" s="27">
        <v>2</v>
      </c>
      <c r="D174" s="27">
        <v>2</v>
      </c>
      <c r="E174" s="27">
        <v>3</v>
      </c>
      <c r="F174" s="27" cm="1">
        <f t="array" ref="F174">INDEX(Design!$D$4:$D$7,B174)</f>
        <v>1</v>
      </c>
      <c r="G174" s="27" cm="1">
        <f t="array" ref="G174">INDEX(Design!$G$4:$G$7,C174)</f>
        <v>1</v>
      </c>
      <c r="H174" s="27" cm="1">
        <f t="array" ref="H174">INDEX(Design!$D$10:$D$11,D174)</f>
        <v>1</v>
      </c>
      <c r="I174" s="27" cm="1">
        <f t="array" ref="I174">INDEX(Design!$J$4:$J$8,E174)</f>
        <v>1</v>
      </c>
      <c r="J174" s="27" t="b">
        <f t="shared" si="3"/>
        <v>1</v>
      </c>
    </row>
    <row r="175" spans="1:10" x14ac:dyDescent="0.25">
      <c r="A175" s="27">
        <v>174</v>
      </c>
      <c r="B175" s="27">
        <v>1</v>
      </c>
      <c r="C175" s="27">
        <v>3</v>
      </c>
      <c r="D175" s="27">
        <v>1</v>
      </c>
      <c r="E175" s="27">
        <v>1</v>
      </c>
      <c r="F175" s="27" cm="1">
        <f t="array" ref="F175">INDEX(Design!$D$4:$D$7,B175)</f>
        <v>1</v>
      </c>
      <c r="G175" s="27" cm="1">
        <f t="array" ref="G175">INDEX(Design!$G$4:$G$7,C175)</f>
        <v>1</v>
      </c>
      <c r="H175" s="27" cm="1">
        <f t="array" ref="H175">INDEX(Design!$D$10:$D$11,D175)</f>
        <v>1</v>
      </c>
      <c r="I175" s="27" cm="1">
        <f t="array" ref="I175">INDEX(Design!$J$4:$J$8,E175)</f>
        <v>1</v>
      </c>
      <c r="J175" s="27" t="b">
        <f t="shared" si="3"/>
        <v>1</v>
      </c>
    </row>
    <row r="176" spans="1:10" x14ac:dyDescent="0.25">
      <c r="A176" s="27">
        <v>175</v>
      </c>
      <c r="B176" s="27">
        <v>3</v>
      </c>
      <c r="C176" s="27">
        <v>2</v>
      </c>
      <c r="D176" s="27">
        <v>2</v>
      </c>
      <c r="E176" s="27">
        <v>3</v>
      </c>
      <c r="F176" s="27" cm="1">
        <f t="array" ref="F176">INDEX(Design!$D$4:$D$7,B176)</f>
        <v>1</v>
      </c>
      <c r="G176" s="27" cm="1">
        <f t="array" ref="G176">INDEX(Design!$G$4:$G$7,C176)</f>
        <v>1</v>
      </c>
      <c r="H176" s="27" cm="1">
        <f t="array" ref="H176">INDEX(Design!$D$10:$D$11,D176)</f>
        <v>1</v>
      </c>
      <c r="I176" s="27" cm="1">
        <f t="array" ref="I176">INDEX(Design!$J$4:$J$8,E176)</f>
        <v>1</v>
      </c>
      <c r="J176" s="27" t="b">
        <f t="shared" si="3"/>
        <v>1</v>
      </c>
    </row>
    <row r="177" spans="1:10" x14ac:dyDescent="0.25">
      <c r="A177" s="27">
        <v>176</v>
      </c>
      <c r="B177" s="27">
        <v>3</v>
      </c>
      <c r="C177" s="27">
        <v>2</v>
      </c>
      <c r="D177" s="27">
        <v>2</v>
      </c>
      <c r="E177" s="27">
        <v>1</v>
      </c>
      <c r="F177" s="27" cm="1">
        <f t="array" ref="F177">INDEX(Design!$D$4:$D$7,B177)</f>
        <v>1</v>
      </c>
      <c r="G177" s="27" cm="1">
        <f t="array" ref="G177">INDEX(Design!$G$4:$G$7,C177)</f>
        <v>1</v>
      </c>
      <c r="H177" s="27" cm="1">
        <f t="array" ref="H177">INDEX(Design!$D$10:$D$11,D177)</f>
        <v>1</v>
      </c>
      <c r="I177" s="27" cm="1">
        <f t="array" ref="I177">INDEX(Design!$J$4:$J$8,E177)</f>
        <v>1</v>
      </c>
      <c r="J177" s="27" t="b">
        <f t="shared" si="3"/>
        <v>1</v>
      </c>
    </row>
    <row r="178" spans="1:10" x14ac:dyDescent="0.25">
      <c r="A178" s="27">
        <v>177</v>
      </c>
      <c r="B178" s="27">
        <v>4</v>
      </c>
      <c r="C178" s="27">
        <v>4</v>
      </c>
      <c r="D178" s="27">
        <v>2</v>
      </c>
      <c r="E178" s="27">
        <v>2</v>
      </c>
      <c r="F178" s="27" cm="1">
        <f t="array" ref="F178">INDEX(Design!$D$4:$D$7,B178)</f>
        <v>1</v>
      </c>
      <c r="G178" s="27" cm="1">
        <f t="array" ref="G178">INDEX(Design!$G$4:$G$7,C178)</f>
        <v>1</v>
      </c>
      <c r="H178" s="27" cm="1">
        <f t="array" ref="H178">INDEX(Design!$D$10:$D$11,D178)</f>
        <v>1</v>
      </c>
      <c r="I178" s="27" cm="1">
        <f t="array" ref="I178">INDEX(Design!$J$4:$J$8,E178)</f>
        <v>1</v>
      </c>
      <c r="J178" s="27" t="b">
        <f t="shared" si="3"/>
        <v>1</v>
      </c>
    </row>
    <row r="179" spans="1:10" x14ac:dyDescent="0.25">
      <c r="A179" s="27">
        <v>178</v>
      </c>
      <c r="B179" s="27">
        <v>1</v>
      </c>
      <c r="C179" s="27">
        <v>2</v>
      </c>
      <c r="D179" s="27">
        <v>1</v>
      </c>
      <c r="E179" s="27">
        <v>1</v>
      </c>
      <c r="F179" s="27" cm="1">
        <f t="array" ref="F179">INDEX(Design!$D$4:$D$7,B179)</f>
        <v>1</v>
      </c>
      <c r="G179" s="27" cm="1">
        <f t="array" ref="G179">INDEX(Design!$G$4:$G$7,C179)</f>
        <v>1</v>
      </c>
      <c r="H179" s="27" cm="1">
        <f t="array" ref="H179">INDEX(Design!$D$10:$D$11,D179)</f>
        <v>1</v>
      </c>
      <c r="I179" s="27" cm="1">
        <f t="array" ref="I179">INDEX(Design!$J$4:$J$8,E179)</f>
        <v>1</v>
      </c>
      <c r="J179" s="27" t="b">
        <f t="shared" si="3"/>
        <v>1</v>
      </c>
    </row>
    <row r="180" spans="1:10" x14ac:dyDescent="0.25">
      <c r="A180" s="27">
        <v>179</v>
      </c>
      <c r="B180" s="27">
        <v>4</v>
      </c>
      <c r="C180" s="27">
        <v>2</v>
      </c>
      <c r="D180" s="27">
        <v>2</v>
      </c>
      <c r="E180" s="27">
        <v>4</v>
      </c>
      <c r="F180" s="27" cm="1">
        <f t="array" ref="F180">INDEX(Design!$D$4:$D$7,B180)</f>
        <v>1</v>
      </c>
      <c r="G180" s="27" cm="1">
        <f t="array" ref="G180">INDEX(Design!$G$4:$G$7,C180)</f>
        <v>1</v>
      </c>
      <c r="H180" s="27" cm="1">
        <f t="array" ref="H180">INDEX(Design!$D$10:$D$11,D180)</f>
        <v>1</v>
      </c>
      <c r="I180" s="27" cm="1">
        <f t="array" ref="I180">INDEX(Design!$J$4:$J$8,E180)</f>
        <v>1</v>
      </c>
      <c r="J180" s="27" t="b">
        <f t="shared" si="3"/>
        <v>1</v>
      </c>
    </row>
    <row r="181" spans="1:10" x14ac:dyDescent="0.25">
      <c r="A181" s="27">
        <v>180</v>
      </c>
      <c r="B181" s="27">
        <v>3</v>
      </c>
      <c r="C181" s="27">
        <v>3</v>
      </c>
      <c r="D181" s="27">
        <v>2</v>
      </c>
      <c r="E181" s="27">
        <v>1</v>
      </c>
      <c r="F181" s="27" cm="1">
        <f t="array" ref="F181">INDEX(Design!$D$4:$D$7,B181)</f>
        <v>1</v>
      </c>
      <c r="G181" s="27" cm="1">
        <f t="array" ref="G181">INDEX(Design!$G$4:$G$7,C181)</f>
        <v>1</v>
      </c>
      <c r="H181" s="27" cm="1">
        <f t="array" ref="H181">INDEX(Design!$D$10:$D$11,D181)</f>
        <v>1</v>
      </c>
      <c r="I181" s="27" cm="1">
        <f t="array" ref="I181">INDEX(Design!$J$4:$J$8,E181)</f>
        <v>1</v>
      </c>
      <c r="J181" s="27" t="b">
        <f t="shared" si="3"/>
        <v>1</v>
      </c>
    </row>
    <row r="182" spans="1:10" x14ac:dyDescent="0.25">
      <c r="A182" s="27">
        <v>181</v>
      </c>
      <c r="B182" s="27">
        <v>3</v>
      </c>
      <c r="C182" s="27">
        <v>3</v>
      </c>
      <c r="D182" s="27">
        <v>2</v>
      </c>
      <c r="E182" s="27">
        <v>4</v>
      </c>
      <c r="F182" s="27" cm="1">
        <f t="array" ref="F182">INDEX(Design!$D$4:$D$7,B182)</f>
        <v>1</v>
      </c>
      <c r="G182" s="27" cm="1">
        <f t="array" ref="G182">INDEX(Design!$G$4:$G$7,C182)</f>
        <v>1</v>
      </c>
      <c r="H182" s="27" cm="1">
        <f t="array" ref="H182">INDEX(Design!$D$10:$D$11,D182)</f>
        <v>1</v>
      </c>
      <c r="I182" s="27" cm="1">
        <f t="array" ref="I182">INDEX(Design!$J$4:$J$8,E182)</f>
        <v>1</v>
      </c>
      <c r="J182" s="27" t="b">
        <f t="shared" si="3"/>
        <v>1</v>
      </c>
    </row>
    <row r="183" spans="1:10" x14ac:dyDescent="0.25">
      <c r="A183" s="27">
        <v>182</v>
      </c>
      <c r="B183" s="27">
        <v>1</v>
      </c>
      <c r="C183" s="27">
        <v>1</v>
      </c>
      <c r="D183" s="27">
        <v>2</v>
      </c>
      <c r="E183" s="27">
        <v>2</v>
      </c>
      <c r="F183" s="27" cm="1">
        <f t="array" ref="F183">INDEX(Design!$D$4:$D$7,B183)</f>
        <v>1</v>
      </c>
      <c r="G183" s="27" cm="1">
        <f t="array" ref="G183">INDEX(Design!$G$4:$G$7,C183)</f>
        <v>1</v>
      </c>
      <c r="H183" s="27" cm="1">
        <f t="array" ref="H183">INDEX(Design!$D$10:$D$11,D183)</f>
        <v>1</v>
      </c>
      <c r="I183" s="27" cm="1">
        <f t="array" ref="I183">INDEX(Design!$J$4:$J$8,E183)</f>
        <v>1</v>
      </c>
      <c r="J183" s="27" t="b">
        <f t="shared" si="3"/>
        <v>1</v>
      </c>
    </row>
    <row r="184" spans="1:10" x14ac:dyDescent="0.25">
      <c r="A184" s="27">
        <v>183</v>
      </c>
      <c r="B184" s="27">
        <v>1</v>
      </c>
      <c r="C184" s="27">
        <v>1</v>
      </c>
      <c r="D184" s="27">
        <v>1</v>
      </c>
      <c r="E184" s="27">
        <v>1</v>
      </c>
      <c r="F184" s="27" cm="1">
        <f t="array" ref="F184">INDEX(Design!$D$4:$D$7,B184)</f>
        <v>1</v>
      </c>
      <c r="G184" s="27" cm="1">
        <f t="array" ref="G184">INDEX(Design!$G$4:$G$7,C184)</f>
        <v>1</v>
      </c>
      <c r="H184" s="27" cm="1">
        <f t="array" ref="H184">INDEX(Design!$D$10:$D$11,D184)</f>
        <v>1</v>
      </c>
      <c r="I184" s="27" cm="1">
        <f t="array" ref="I184">INDEX(Design!$J$4:$J$8,E184)</f>
        <v>1</v>
      </c>
      <c r="J184" s="27" t="b">
        <f t="shared" si="3"/>
        <v>1</v>
      </c>
    </row>
    <row r="185" spans="1:10" x14ac:dyDescent="0.25">
      <c r="A185" s="27">
        <v>184</v>
      </c>
      <c r="B185" s="27">
        <v>4</v>
      </c>
      <c r="C185" s="27">
        <v>1</v>
      </c>
      <c r="D185" s="27">
        <v>1</v>
      </c>
      <c r="E185" s="27">
        <v>1</v>
      </c>
      <c r="F185" s="27" cm="1">
        <f t="array" ref="F185">INDEX(Design!$D$4:$D$7,B185)</f>
        <v>1</v>
      </c>
      <c r="G185" s="27" cm="1">
        <f t="array" ref="G185">INDEX(Design!$G$4:$G$7,C185)</f>
        <v>1</v>
      </c>
      <c r="H185" s="27" cm="1">
        <f t="array" ref="H185">INDEX(Design!$D$10:$D$11,D185)</f>
        <v>1</v>
      </c>
      <c r="I185" s="27" cm="1">
        <f t="array" ref="I185">INDEX(Design!$J$4:$J$8,E185)</f>
        <v>1</v>
      </c>
      <c r="J185" s="27" t="b">
        <f t="shared" si="3"/>
        <v>1</v>
      </c>
    </row>
    <row r="186" spans="1:10" x14ac:dyDescent="0.25">
      <c r="A186" s="27">
        <v>185</v>
      </c>
      <c r="B186" s="27">
        <v>3</v>
      </c>
      <c r="C186" s="27">
        <v>3</v>
      </c>
      <c r="D186" s="27">
        <v>2</v>
      </c>
      <c r="E186" s="27">
        <v>3</v>
      </c>
      <c r="F186" s="27" cm="1">
        <f t="array" ref="F186">INDEX(Design!$D$4:$D$7,B186)</f>
        <v>1</v>
      </c>
      <c r="G186" s="27" cm="1">
        <f t="array" ref="G186">INDEX(Design!$G$4:$G$7,C186)</f>
        <v>1</v>
      </c>
      <c r="H186" s="27" cm="1">
        <f t="array" ref="H186">INDEX(Design!$D$10:$D$11,D186)</f>
        <v>1</v>
      </c>
      <c r="I186" s="27" cm="1">
        <f t="array" ref="I186">INDEX(Design!$J$4:$J$8,E186)</f>
        <v>1</v>
      </c>
      <c r="J186" s="27" t="b">
        <f t="shared" si="3"/>
        <v>1</v>
      </c>
    </row>
    <row r="187" spans="1:10" x14ac:dyDescent="0.25">
      <c r="A187" s="27">
        <v>186</v>
      </c>
      <c r="B187" s="27">
        <v>3</v>
      </c>
      <c r="C187" s="27">
        <v>3</v>
      </c>
      <c r="D187" s="27">
        <v>2</v>
      </c>
      <c r="E187" s="27">
        <v>4</v>
      </c>
      <c r="F187" s="27" cm="1">
        <f t="array" ref="F187">INDEX(Design!$D$4:$D$7,B187)</f>
        <v>1</v>
      </c>
      <c r="G187" s="27" cm="1">
        <f t="array" ref="G187">INDEX(Design!$G$4:$G$7,C187)</f>
        <v>1</v>
      </c>
      <c r="H187" s="27" cm="1">
        <f t="array" ref="H187">INDEX(Design!$D$10:$D$11,D187)</f>
        <v>1</v>
      </c>
      <c r="I187" s="27" cm="1">
        <f t="array" ref="I187">INDEX(Design!$J$4:$J$8,E187)</f>
        <v>1</v>
      </c>
      <c r="J187" s="27" t="b">
        <f t="shared" si="3"/>
        <v>1</v>
      </c>
    </row>
    <row r="188" spans="1:10" x14ac:dyDescent="0.25">
      <c r="A188" s="27">
        <v>187</v>
      </c>
      <c r="B188" s="27">
        <v>1</v>
      </c>
      <c r="C188" s="27">
        <v>3</v>
      </c>
      <c r="D188" s="27">
        <v>2</v>
      </c>
      <c r="E188" s="27">
        <v>2</v>
      </c>
      <c r="F188" s="27" cm="1">
        <f t="array" ref="F188">INDEX(Design!$D$4:$D$7,B188)</f>
        <v>1</v>
      </c>
      <c r="G188" s="27" cm="1">
        <f t="array" ref="G188">INDEX(Design!$G$4:$G$7,C188)</f>
        <v>1</v>
      </c>
      <c r="H188" s="27" cm="1">
        <f t="array" ref="H188">INDEX(Design!$D$10:$D$11,D188)</f>
        <v>1</v>
      </c>
      <c r="I188" s="27" cm="1">
        <f t="array" ref="I188">INDEX(Design!$J$4:$J$8,E188)</f>
        <v>1</v>
      </c>
      <c r="J188" s="27" t="b">
        <f t="shared" si="3"/>
        <v>1</v>
      </c>
    </row>
    <row r="189" spans="1:10" x14ac:dyDescent="0.25">
      <c r="A189" s="27">
        <v>188</v>
      </c>
      <c r="B189" s="27">
        <v>2</v>
      </c>
      <c r="C189" s="27">
        <v>2</v>
      </c>
      <c r="D189" s="27">
        <v>1</v>
      </c>
      <c r="E189" s="27">
        <v>5</v>
      </c>
      <c r="F189" s="27" cm="1">
        <f t="array" ref="F189">INDEX(Design!$D$4:$D$7,B189)</f>
        <v>1</v>
      </c>
      <c r="G189" s="27" cm="1">
        <f t="array" ref="G189">INDEX(Design!$G$4:$G$7,C189)</f>
        <v>1</v>
      </c>
      <c r="H189" s="27" cm="1">
        <f t="array" ref="H189">INDEX(Design!$D$10:$D$11,D189)</f>
        <v>1</v>
      </c>
      <c r="I189" s="27" cm="1">
        <f t="array" ref="I189">INDEX(Design!$J$4:$J$8,E189)</f>
        <v>1</v>
      </c>
      <c r="J189" s="27" t="b">
        <f t="shared" si="3"/>
        <v>1</v>
      </c>
    </row>
    <row r="190" spans="1:10" x14ac:dyDescent="0.25">
      <c r="A190" s="27">
        <v>189</v>
      </c>
      <c r="B190" s="27">
        <v>4</v>
      </c>
      <c r="C190" s="27">
        <v>2</v>
      </c>
      <c r="D190" s="27">
        <v>1</v>
      </c>
      <c r="E190" s="27">
        <v>1</v>
      </c>
      <c r="F190" s="27" cm="1">
        <f t="array" ref="F190">INDEX(Design!$D$4:$D$7,B190)</f>
        <v>1</v>
      </c>
      <c r="G190" s="27" cm="1">
        <f t="array" ref="G190">INDEX(Design!$G$4:$G$7,C190)</f>
        <v>1</v>
      </c>
      <c r="H190" s="27" cm="1">
        <f t="array" ref="H190">INDEX(Design!$D$10:$D$11,D190)</f>
        <v>1</v>
      </c>
      <c r="I190" s="27" cm="1">
        <f t="array" ref="I190">INDEX(Design!$J$4:$J$8,E190)</f>
        <v>1</v>
      </c>
      <c r="J190" s="27" t="b">
        <f t="shared" si="3"/>
        <v>1</v>
      </c>
    </row>
    <row r="191" spans="1:10" x14ac:dyDescent="0.25">
      <c r="A191" s="27">
        <v>190</v>
      </c>
      <c r="B191" s="27">
        <v>2</v>
      </c>
      <c r="C191" s="27">
        <v>2</v>
      </c>
      <c r="D191" s="27">
        <v>2</v>
      </c>
      <c r="E191" s="27">
        <v>1</v>
      </c>
      <c r="F191" s="27" cm="1">
        <f t="array" ref="F191">INDEX(Design!$D$4:$D$7,B191)</f>
        <v>1</v>
      </c>
      <c r="G191" s="27" cm="1">
        <f t="array" ref="G191">INDEX(Design!$G$4:$G$7,C191)</f>
        <v>1</v>
      </c>
      <c r="H191" s="27" cm="1">
        <f t="array" ref="H191">INDEX(Design!$D$10:$D$11,D191)</f>
        <v>1</v>
      </c>
      <c r="I191" s="27" cm="1">
        <f t="array" ref="I191">INDEX(Design!$J$4:$J$8,E191)</f>
        <v>1</v>
      </c>
      <c r="J191" s="27" t="b">
        <f t="shared" si="3"/>
        <v>1</v>
      </c>
    </row>
    <row r="192" spans="1:10" x14ac:dyDescent="0.25">
      <c r="A192" s="27">
        <v>191</v>
      </c>
      <c r="B192" s="27">
        <v>4</v>
      </c>
      <c r="C192" s="27">
        <v>2</v>
      </c>
      <c r="D192" s="27">
        <v>2</v>
      </c>
      <c r="E192" s="27">
        <v>3</v>
      </c>
      <c r="F192" s="27" cm="1">
        <f t="array" ref="F192">INDEX(Design!$D$4:$D$7,B192)</f>
        <v>1</v>
      </c>
      <c r="G192" s="27" cm="1">
        <f t="array" ref="G192">INDEX(Design!$G$4:$G$7,C192)</f>
        <v>1</v>
      </c>
      <c r="H192" s="27" cm="1">
        <f t="array" ref="H192">INDEX(Design!$D$10:$D$11,D192)</f>
        <v>1</v>
      </c>
      <c r="I192" s="27" cm="1">
        <f t="array" ref="I192">INDEX(Design!$J$4:$J$8,E192)</f>
        <v>1</v>
      </c>
      <c r="J192" s="27" t="b">
        <f t="shared" si="3"/>
        <v>1</v>
      </c>
    </row>
    <row r="193" spans="1:10" x14ac:dyDescent="0.25">
      <c r="A193" s="27">
        <v>192</v>
      </c>
      <c r="B193" s="27">
        <v>4</v>
      </c>
      <c r="C193" s="27">
        <v>2</v>
      </c>
      <c r="D193" s="27">
        <v>1</v>
      </c>
      <c r="E193" s="27">
        <v>1</v>
      </c>
      <c r="F193" s="27" cm="1">
        <f t="array" ref="F193">INDEX(Design!$D$4:$D$7,B193)</f>
        <v>1</v>
      </c>
      <c r="G193" s="27" cm="1">
        <f t="array" ref="G193">INDEX(Design!$G$4:$G$7,C193)</f>
        <v>1</v>
      </c>
      <c r="H193" s="27" cm="1">
        <f t="array" ref="H193">INDEX(Design!$D$10:$D$11,D193)</f>
        <v>1</v>
      </c>
      <c r="I193" s="27" cm="1">
        <f t="array" ref="I193">INDEX(Design!$J$4:$J$8,E193)</f>
        <v>1</v>
      </c>
      <c r="J193" s="27" t="b">
        <f t="shared" si="3"/>
        <v>1</v>
      </c>
    </row>
    <row r="194" spans="1:10" x14ac:dyDescent="0.25">
      <c r="A194" s="27">
        <v>193</v>
      </c>
      <c r="B194" s="27">
        <v>2</v>
      </c>
      <c r="C194" s="27">
        <v>3</v>
      </c>
      <c r="D194" s="27">
        <v>1</v>
      </c>
      <c r="E194" s="27">
        <v>3</v>
      </c>
      <c r="F194" s="27" cm="1">
        <f t="array" ref="F194">INDEX(Design!$D$4:$D$7,B194)</f>
        <v>1</v>
      </c>
      <c r="G194" s="27" cm="1">
        <f t="array" ref="G194">INDEX(Design!$G$4:$G$7,C194)</f>
        <v>1</v>
      </c>
      <c r="H194" s="27" cm="1">
        <f t="array" ref="H194">INDEX(Design!$D$10:$D$11,D194)</f>
        <v>1</v>
      </c>
      <c r="I194" s="27" cm="1">
        <f t="array" ref="I194">INDEX(Design!$J$4:$J$8,E194)</f>
        <v>1</v>
      </c>
      <c r="J194" s="27" t="b">
        <f t="shared" si="3"/>
        <v>1</v>
      </c>
    </row>
    <row r="195" spans="1:10" x14ac:dyDescent="0.25">
      <c r="A195" s="27">
        <v>194</v>
      </c>
      <c r="B195" s="27">
        <v>4</v>
      </c>
      <c r="C195" s="27">
        <v>2</v>
      </c>
      <c r="D195" s="27">
        <v>1</v>
      </c>
      <c r="E195" s="27">
        <v>3</v>
      </c>
      <c r="F195" s="27" cm="1">
        <f t="array" ref="F195">INDEX(Design!$D$4:$D$7,B195)</f>
        <v>1</v>
      </c>
      <c r="G195" s="27" cm="1">
        <f t="array" ref="G195">INDEX(Design!$G$4:$G$7,C195)</f>
        <v>1</v>
      </c>
      <c r="H195" s="27" cm="1">
        <f t="array" ref="H195">INDEX(Design!$D$10:$D$11,D195)</f>
        <v>1</v>
      </c>
      <c r="I195" s="27" cm="1">
        <f t="array" ref="I195">INDEX(Design!$J$4:$J$8,E195)</f>
        <v>1</v>
      </c>
      <c r="J195" s="27" t="b">
        <f t="shared" ref="J195:J251" si="4">AND(F195:I195)</f>
        <v>1</v>
      </c>
    </row>
    <row r="196" spans="1:10" x14ac:dyDescent="0.25">
      <c r="A196" s="27">
        <v>195</v>
      </c>
      <c r="B196" s="27">
        <v>3</v>
      </c>
      <c r="C196" s="27">
        <v>3</v>
      </c>
      <c r="D196" s="27">
        <v>2</v>
      </c>
      <c r="E196" s="27">
        <v>2</v>
      </c>
      <c r="F196" s="27" cm="1">
        <f t="array" ref="F196">INDEX(Design!$D$4:$D$7,B196)</f>
        <v>1</v>
      </c>
      <c r="G196" s="27" cm="1">
        <f t="array" ref="G196">INDEX(Design!$G$4:$G$7,C196)</f>
        <v>1</v>
      </c>
      <c r="H196" s="27" cm="1">
        <f t="array" ref="H196">INDEX(Design!$D$10:$D$11,D196)</f>
        <v>1</v>
      </c>
      <c r="I196" s="27" cm="1">
        <f t="array" ref="I196">INDEX(Design!$J$4:$J$8,E196)</f>
        <v>1</v>
      </c>
      <c r="J196" s="27" t="b">
        <f t="shared" si="4"/>
        <v>1</v>
      </c>
    </row>
    <row r="197" spans="1:10" x14ac:dyDescent="0.25">
      <c r="A197" s="27">
        <v>196</v>
      </c>
      <c r="B197" s="27">
        <v>3</v>
      </c>
      <c r="C197" s="27">
        <v>2</v>
      </c>
      <c r="D197" s="27">
        <v>2</v>
      </c>
      <c r="E197" s="27">
        <v>3</v>
      </c>
      <c r="F197" s="27" cm="1">
        <f t="array" ref="F197">INDEX(Design!$D$4:$D$7,B197)</f>
        <v>1</v>
      </c>
      <c r="G197" s="27" cm="1">
        <f t="array" ref="G197">INDEX(Design!$G$4:$G$7,C197)</f>
        <v>1</v>
      </c>
      <c r="H197" s="27" cm="1">
        <f t="array" ref="H197">INDEX(Design!$D$10:$D$11,D197)</f>
        <v>1</v>
      </c>
      <c r="I197" s="27" cm="1">
        <f t="array" ref="I197">INDEX(Design!$J$4:$J$8,E197)</f>
        <v>1</v>
      </c>
      <c r="J197" s="27" t="b">
        <f t="shared" si="4"/>
        <v>1</v>
      </c>
    </row>
    <row r="198" spans="1:10" x14ac:dyDescent="0.25">
      <c r="A198" s="27">
        <v>197</v>
      </c>
      <c r="B198" s="27">
        <v>4</v>
      </c>
      <c r="C198" s="27">
        <v>2</v>
      </c>
      <c r="D198" s="27">
        <v>2</v>
      </c>
      <c r="E198" s="27">
        <v>3</v>
      </c>
      <c r="F198" s="27" cm="1">
        <f t="array" ref="F198">INDEX(Design!$D$4:$D$7,B198)</f>
        <v>1</v>
      </c>
      <c r="G198" s="27" cm="1">
        <f t="array" ref="G198">INDEX(Design!$G$4:$G$7,C198)</f>
        <v>1</v>
      </c>
      <c r="H198" s="27" cm="1">
        <f t="array" ref="H198">INDEX(Design!$D$10:$D$11,D198)</f>
        <v>1</v>
      </c>
      <c r="I198" s="27" cm="1">
        <f t="array" ref="I198">INDEX(Design!$J$4:$J$8,E198)</f>
        <v>1</v>
      </c>
      <c r="J198" s="27" t="b">
        <f t="shared" si="4"/>
        <v>1</v>
      </c>
    </row>
    <row r="199" spans="1:10" x14ac:dyDescent="0.25">
      <c r="A199" s="27">
        <v>198</v>
      </c>
      <c r="B199" s="27">
        <v>3</v>
      </c>
      <c r="C199" s="27">
        <v>3</v>
      </c>
      <c r="D199" s="27">
        <v>1</v>
      </c>
      <c r="E199" s="27">
        <v>3</v>
      </c>
      <c r="F199" s="27" cm="1">
        <f t="array" ref="F199">INDEX(Design!$D$4:$D$7,B199)</f>
        <v>1</v>
      </c>
      <c r="G199" s="27" cm="1">
        <f t="array" ref="G199">INDEX(Design!$G$4:$G$7,C199)</f>
        <v>1</v>
      </c>
      <c r="H199" s="27" cm="1">
        <f t="array" ref="H199">INDEX(Design!$D$10:$D$11,D199)</f>
        <v>1</v>
      </c>
      <c r="I199" s="27" cm="1">
        <f t="array" ref="I199">INDEX(Design!$J$4:$J$8,E199)</f>
        <v>1</v>
      </c>
      <c r="J199" s="27" t="b">
        <f t="shared" si="4"/>
        <v>1</v>
      </c>
    </row>
    <row r="200" spans="1:10" x14ac:dyDescent="0.25">
      <c r="A200" s="27">
        <v>199</v>
      </c>
      <c r="B200" s="27">
        <v>1</v>
      </c>
      <c r="C200" s="27">
        <v>1</v>
      </c>
      <c r="D200" s="27">
        <v>1</v>
      </c>
      <c r="E200" s="27">
        <v>3</v>
      </c>
      <c r="F200" s="27" cm="1">
        <f t="array" ref="F200">INDEX(Design!$D$4:$D$7,B200)</f>
        <v>1</v>
      </c>
      <c r="G200" s="27" cm="1">
        <f t="array" ref="G200">INDEX(Design!$G$4:$G$7,C200)</f>
        <v>1</v>
      </c>
      <c r="H200" s="27" cm="1">
        <f t="array" ref="H200">INDEX(Design!$D$10:$D$11,D200)</f>
        <v>1</v>
      </c>
      <c r="I200" s="27" cm="1">
        <f t="array" ref="I200">INDEX(Design!$J$4:$J$8,E200)</f>
        <v>1</v>
      </c>
      <c r="J200" s="27" t="b">
        <f t="shared" si="4"/>
        <v>1</v>
      </c>
    </row>
    <row r="201" spans="1:10" x14ac:dyDescent="0.25">
      <c r="A201" s="27">
        <v>200</v>
      </c>
      <c r="B201" s="27">
        <v>3</v>
      </c>
      <c r="C201" s="27">
        <v>3</v>
      </c>
      <c r="D201" s="27">
        <v>1</v>
      </c>
      <c r="E201" s="27">
        <v>3</v>
      </c>
      <c r="F201" s="27" cm="1">
        <f t="array" ref="F201">INDEX(Design!$D$4:$D$7,B201)</f>
        <v>1</v>
      </c>
      <c r="G201" s="27" cm="1">
        <f t="array" ref="G201">INDEX(Design!$G$4:$G$7,C201)</f>
        <v>1</v>
      </c>
      <c r="H201" s="27" cm="1">
        <f t="array" ref="H201">INDEX(Design!$D$10:$D$11,D201)</f>
        <v>1</v>
      </c>
      <c r="I201" s="27" cm="1">
        <f t="array" ref="I201">INDEX(Design!$J$4:$J$8,E201)</f>
        <v>1</v>
      </c>
      <c r="J201" s="27" t="b">
        <f t="shared" si="4"/>
        <v>1</v>
      </c>
    </row>
    <row r="202" spans="1:10" x14ac:dyDescent="0.25">
      <c r="A202" s="27">
        <v>201</v>
      </c>
      <c r="B202" s="27">
        <v>2</v>
      </c>
      <c r="C202" s="27">
        <v>2</v>
      </c>
      <c r="D202" s="27">
        <v>1</v>
      </c>
      <c r="E202" s="27">
        <v>3</v>
      </c>
      <c r="F202" s="27" cm="1">
        <f t="array" ref="F202">INDEX(Design!$D$4:$D$7,B202)</f>
        <v>1</v>
      </c>
      <c r="G202" s="27" cm="1">
        <f t="array" ref="G202">INDEX(Design!$G$4:$G$7,C202)</f>
        <v>1</v>
      </c>
      <c r="H202" s="27" cm="1">
        <f t="array" ref="H202">INDEX(Design!$D$10:$D$11,D202)</f>
        <v>1</v>
      </c>
      <c r="I202" s="27" cm="1">
        <f t="array" ref="I202">INDEX(Design!$J$4:$J$8,E202)</f>
        <v>1</v>
      </c>
      <c r="J202" s="27" t="b">
        <f t="shared" si="4"/>
        <v>1</v>
      </c>
    </row>
    <row r="203" spans="1:10" x14ac:dyDescent="0.25">
      <c r="A203" s="27">
        <v>202</v>
      </c>
      <c r="B203" s="27">
        <v>1</v>
      </c>
      <c r="C203" s="27">
        <v>2</v>
      </c>
      <c r="D203" s="27">
        <v>1</v>
      </c>
      <c r="E203" s="27">
        <v>1</v>
      </c>
      <c r="F203" s="27" cm="1">
        <f t="array" ref="F203">INDEX(Design!$D$4:$D$7,B203)</f>
        <v>1</v>
      </c>
      <c r="G203" s="27" cm="1">
        <f t="array" ref="G203">INDEX(Design!$G$4:$G$7,C203)</f>
        <v>1</v>
      </c>
      <c r="H203" s="27" cm="1">
        <f t="array" ref="H203">INDEX(Design!$D$10:$D$11,D203)</f>
        <v>1</v>
      </c>
      <c r="I203" s="27" cm="1">
        <f t="array" ref="I203">INDEX(Design!$J$4:$J$8,E203)</f>
        <v>1</v>
      </c>
      <c r="J203" s="27" t="b">
        <f t="shared" si="4"/>
        <v>1</v>
      </c>
    </row>
    <row r="204" spans="1:10" x14ac:dyDescent="0.25">
      <c r="A204" s="27">
        <v>203</v>
      </c>
      <c r="B204" s="27">
        <v>3</v>
      </c>
      <c r="C204" s="27">
        <v>3</v>
      </c>
      <c r="D204" s="27">
        <v>1</v>
      </c>
      <c r="E204" s="27">
        <v>1</v>
      </c>
      <c r="F204" s="27" cm="1">
        <f t="array" ref="F204">INDEX(Design!$D$4:$D$7,B204)</f>
        <v>1</v>
      </c>
      <c r="G204" s="27" cm="1">
        <f t="array" ref="G204">INDEX(Design!$G$4:$G$7,C204)</f>
        <v>1</v>
      </c>
      <c r="H204" s="27" cm="1">
        <f t="array" ref="H204">INDEX(Design!$D$10:$D$11,D204)</f>
        <v>1</v>
      </c>
      <c r="I204" s="27" cm="1">
        <f t="array" ref="I204">INDEX(Design!$J$4:$J$8,E204)</f>
        <v>1</v>
      </c>
      <c r="J204" s="27" t="b">
        <f t="shared" si="4"/>
        <v>1</v>
      </c>
    </row>
    <row r="205" spans="1:10" x14ac:dyDescent="0.25">
      <c r="A205" s="27">
        <v>204</v>
      </c>
      <c r="B205" s="27">
        <v>2</v>
      </c>
      <c r="C205" s="27">
        <v>3</v>
      </c>
      <c r="D205" s="27">
        <v>2</v>
      </c>
      <c r="E205" s="27">
        <v>3</v>
      </c>
      <c r="F205" s="27" cm="1">
        <f t="array" ref="F205">INDEX(Design!$D$4:$D$7,B205)</f>
        <v>1</v>
      </c>
      <c r="G205" s="27" cm="1">
        <f t="array" ref="G205">INDEX(Design!$G$4:$G$7,C205)</f>
        <v>1</v>
      </c>
      <c r="H205" s="27" cm="1">
        <f t="array" ref="H205">INDEX(Design!$D$10:$D$11,D205)</f>
        <v>1</v>
      </c>
      <c r="I205" s="27" cm="1">
        <f t="array" ref="I205">INDEX(Design!$J$4:$J$8,E205)</f>
        <v>1</v>
      </c>
      <c r="J205" s="27" t="b">
        <f t="shared" si="4"/>
        <v>1</v>
      </c>
    </row>
    <row r="206" spans="1:10" x14ac:dyDescent="0.25">
      <c r="A206" s="27">
        <v>205</v>
      </c>
      <c r="B206" s="27">
        <v>4</v>
      </c>
      <c r="C206" s="27">
        <v>3</v>
      </c>
      <c r="D206" s="27">
        <v>1</v>
      </c>
      <c r="E206" s="27">
        <v>1</v>
      </c>
      <c r="F206" s="27" cm="1">
        <f t="array" ref="F206">INDEX(Design!$D$4:$D$7,B206)</f>
        <v>1</v>
      </c>
      <c r="G206" s="27" cm="1">
        <f t="array" ref="G206">INDEX(Design!$G$4:$G$7,C206)</f>
        <v>1</v>
      </c>
      <c r="H206" s="27" cm="1">
        <f t="array" ref="H206">INDEX(Design!$D$10:$D$11,D206)</f>
        <v>1</v>
      </c>
      <c r="I206" s="27" cm="1">
        <f t="array" ref="I206">INDEX(Design!$J$4:$J$8,E206)</f>
        <v>1</v>
      </c>
      <c r="J206" s="27" t="b">
        <f t="shared" si="4"/>
        <v>1</v>
      </c>
    </row>
    <row r="207" spans="1:10" x14ac:dyDescent="0.25">
      <c r="A207" s="27">
        <v>206</v>
      </c>
      <c r="B207" s="27">
        <v>2</v>
      </c>
      <c r="C207" s="27">
        <v>3</v>
      </c>
      <c r="D207" s="27">
        <v>2</v>
      </c>
      <c r="E207" s="27">
        <v>4</v>
      </c>
      <c r="F207" s="27" cm="1">
        <f t="array" ref="F207">INDEX(Design!$D$4:$D$7,B207)</f>
        <v>1</v>
      </c>
      <c r="G207" s="27" cm="1">
        <f t="array" ref="G207">INDEX(Design!$G$4:$G$7,C207)</f>
        <v>1</v>
      </c>
      <c r="H207" s="27" cm="1">
        <f t="array" ref="H207">INDEX(Design!$D$10:$D$11,D207)</f>
        <v>1</v>
      </c>
      <c r="I207" s="27" cm="1">
        <f t="array" ref="I207">INDEX(Design!$J$4:$J$8,E207)</f>
        <v>1</v>
      </c>
      <c r="J207" s="27" t="b">
        <f t="shared" si="4"/>
        <v>1</v>
      </c>
    </row>
    <row r="208" spans="1:10" x14ac:dyDescent="0.25">
      <c r="A208" s="27">
        <v>207</v>
      </c>
      <c r="B208" s="27">
        <v>4</v>
      </c>
      <c r="C208" s="27">
        <v>1</v>
      </c>
      <c r="D208" s="27">
        <v>1</v>
      </c>
      <c r="E208" s="27">
        <v>3</v>
      </c>
      <c r="F208" s="27" cm="1">
        <f t="array" ref="F208">INDEX(Design!$D$4:$D$7,B208)</f>
        <v>1</v>
      </c>
      <c r="G208" s="27" cm="1">
        <f t="array" ref="G208">INDEX(Design!$G$4:$G$7,C208)</f>
        <v>1</v>
      </c>
      <c r="H208" s="27" cm="1">
        <f t="array" ref="H208">INDEX(Design!$D$10:$D$11,D208)</f>
        <v>1</v>
      </c>
      <c r="I208" s="27" cm="1">
        <f t="array" ref="I208">INDEX(Design!$J$4:$J$8,E208)</f>
        <v>1</v>
      </c>
      <c r="J208" s="27" t="b">
        <f t="shared" si="4"/>
        <v>1</v>
      </c>
    </row>
    <row r="209" spans="1:10" x14ac:dyDescent="0.25">
      <c r="A209" s="27">
        <v>208</v>
      </c>
      <c r="B209" s="27">
        <v>3</v>
      </c>
      <c r="C209" s="27">
        <v>2</v>
      </c>
      <c r="D209" s="27">
        <v>1</v>
      </c>
      <c r="E209" s="27">
        <v>1</v>
      </c>
      <c r="F209" s="27" cm="1">
        <f t="array" ref="F209">INDEX(Design!$D$4:$D$7,B209)</f>
        <v>1</v>
      </c>
      <c r="G209" s="27" cm="1">
        <f t="array" ref="G209">INDEX(Design!$G$4:$G$7,C209)</f>
        <v>1</v>
      </c>
      <c r="H209" s="27" cm="1">
        <f t="array" ref="H209">INDEX(Design!$D$10:$D$11,D209)</f>
        <v>1</v>
      </c>
      <c r="I209" s="27" cm="1">
        <f t="array" ref="I209">INDEX(Design!$J$4:$J$8,E209)</f>
        <v>1</v>
      </c>
      <c r="J209" s="27" t="b">
        <f t="shared" si="4"/>
        <v>1</v>
      </c>
    </row>
    <row r="210" spans="1:10" x14ac:dyDescent="0.25">
      <c r="A210" s="27">
        <v>209</v>
      </c>
      <c r="B210" s="27">
        <v>3</v>
      </c>
      <c r="C210" s="27">
        <v>3</v>
      </c>
      <c r="D210" s="27">
        <v>2</v>
      </c>
      <c r="E210" s="27">
        <v>4</v>
      </c>
      <c r="F210" s="27" cm="1">
        <f t="array" ref="F210">INDEX(Design!$D$4:$D$7,B210)</f>
        <v>1</v>
      </c>
      <c r="G210" s="27" cm="1">
        <f t="array" ref="G210">INDEX(Design!$G$4:$G$7,C210)</f>
        <v>1</v>
      </c>
      <c r="H210" s="27" cm="1">
        <f t="array" ref="H210">INDEX(Design!$D$10:$D$11,D210)</f>
        <v>1</v>
      </c>
      <c r="I210" s="27" cm="1">
        <f t="array" ref="I210">INDEX(Design!$J$4:$J$8,E210)</f>
        <v>1</v>
      </c>
      <c r="J210" s="27" t="b">
        <f t="shared" si="4"/>
        <v>1</v>
      </c>
    </row>
    <row r="211" spans="1:10" x14ac:dyDescent="0.25">
      <c r="A211" s="27">
        <v>210</v>
      </c>
      <c r="B211" s="27">
        <v>3</v>
      </c>
      <c r="C211" s="27">
        <v>3</v>
      </c>
      <c r="D211" s="27">
        <v>1</v>
      </c>
      <c r="E211" s="27">
        <v>2</v>
      </c>
      <c r="F211" s="27" cm="1">
        <f t="array" ref="F211">INDEX(Design!$D$4:$D$7,B211)</f>
        <v>1</v>
      </c>
      <c r="G211" s="27" cm="1">
        <f t="array" ref="G211">INDEX(Design!$G$4:$G$7,C211)</f>
        <v>1</v>
      </c>
      <c r="H211" s="27" cm="1">
        <f t="array" ref="H211">INDEX(Design!$D$10:$D$11,D211)</f>
        <v>1</v>
      </c>
      <c r="I211" s="27" cm="1">
        <f t="array" ref="I211">INDEX(Design!$J$4:$J$8,E211)</f>
        <v>1</v>
      </c>
      <c r="J211" s="27" t="b">
        <f t="shared" si="4"/>
        <v>1</v>
      </c>
    </row>
    <row r="212" spans="1:10" x14ac:dyDescent="0.25">
      <c r="A212" s="27">
        <v>211</v>
      </c>
      <c r="B212" s="27">
        <v>3</v>
      </c>
      <c r="C212" s="27">
        <v>3</v>
      </c>
      <c r="D212" s="27">
        <v>2</v>
      </c>
      <c r="E212" s="27">
        <v>2</v>
      </c>
      <c r="F212" s="27" cm="1">
        <f t="array" ref="F212">INDEX(Design!$D$4:$D$7,B212)</f>
        <v>1</v>
      </c>
      <c r="G212" s="27" cm="1">
        <f t="array" ref="G212">INDEX(Design!$G$4:$G$7,C212)</f>
        <v>1</v>
      </c>
      <c r="H212" s="27" cm="1">
        <f t="array" ref="H212">INDEX(Design!$D$10:$D$11,D212)</f>
        <v>1</v>
      </c>
      <c r="I212" s="27" cm="1">
        <f t="array" ref="I212">INDEX(Design!$J$4:$J$8,E212)</f>
        <v>1</v>
      </c>
      <c r="J212" s="27" t="b">
        <f t="shared" si="4"/>
        <v>1</v>
      </c>
    </row>
    <row r="213" spans="1:10" x14ac:dyDescent="0.25">
      <c r="A213" s="27">
        <v>212</v>
      </c>
      <c r="B213" s="27">
        <v>1</v>
      </c>
      <c r="C213" s="27">
        <v>3</v>
      </c>
      <c r="D213" s="27">
        <v>2</v>
      </c>
      <c r="E213" s="27">
        <v>2</v>
      </c>
      <c r="F213" s="27" cm="1">
        <f t="array" ref="F213">INDEX(Design!$D$4:$D$7,B213)</f>
        <v>1</v>
      </c>
      <c r="G213" s="27" cm="1">
        <f t="array" ref="G213">INDEX(Design!$G$4:$G$7,C213)</f>
        <v>1</v>
      </c>
      <c r="H213" s="27" cm="1">
        <f t="array" ref="H213">INDEX(Design!$D$10:$D$11,D213)</f>
        <v>1</v>
      </c>
      <c r="I213" s="27" cm="1">
        <f t="array" ref="I213">INDEX(Design!$J$4:$J$8,E213)</f>
        <v>1</v>
      </c>
      <c r="J213" s="27" t="b">
        <f t="shared" si="4"/>
        <v>1</v>
      </c>
    </row>
    <row r="214" spans="1:10" x14ac:dyDescent="0.25">
      <c r="A214" s="27">
        <v>213</v>
      </c>
      <c r="B214" s="27">
        <v>2</v>
      </c>
      <c r="C214" s="27">
        <v>2</v>
      </c>
      <c r="D214" s="27">
        <v>1</v>
      </c>
      <c r="E214" s="27">
        <v>3</v>
      </c>
      <c r="F214" s="27" cm="1">
        <f t="array" ref="F214">INDEX(Design!$D$4:$D$7,B214)</f>
        <v>1</v>
      </c>
      <c r="G214" s="27" cm="1">
        <f t="array" ref="G214">INDEX(Design!$G$4:$G$7,C214)</f>
        <v>1</v>
      </c>
      <c r="H214" s="27" cm="1">
        <f t="array" ref="H214">INDEX(Design!$D$10:$D$11,D214)</f>
        <v>1</v>
      </c>
      <c r="I214" s="27" cm="1">
        <f t="array" ref="I214">INDEX(Design!$J$4:$J$8,E214)</f>
        <v>1</v>
      </c>
      <c r="J214" s="27" t="b">
        <f t="shared" si="4"/>
        <v>1</v>
      </c>
    </row>
    <row r="215" spans="1:10" x14ac:dyDescent="0.25">
      <c r="A215" s="27">
        <v>214</v>
      </c>
      <c r="B215" s="27">
        <v>3</v>
      </c>
      <c r="C215" s="27">
        <v>2</v>
      </c>
      <c r="D215" s="27">
        <v>2</v>
      </c>
      <c r="E215" s="27">
        <v>1</v>
      </c>
      <c r="F215" s="27" cm="1">
        <f t="array" ref="F215">INDEX(Design!$D$4:$D$7,B215)</f>
        <v>1</v>
      </c>
      <c r="G215" s="27" cm="1">
        <f t="array" ref="G215">INDEX(Design!$G$4:$G$7,C215)</f>
        <v>1</v>
      </c>
      <c r="H215" s="27" cm="1">
        <f t="array" ref="H215">INDEX(Design!$D$10:$D$11,D215)</f>
        <v>1</v>
      </c>
      <c r="I215" s="27" cm="1">
        <f t="array" ref="I215">INDEX(Design!$J$4:$J$8,E215)</f>
        <v>1</v>
      </c>
      <c r="J215" s="27" t="b">
        <f t="shared" si="4"/>
        <v>1</v>
      </c>
    </row>
    <row r="216" spans="1:10" x14ac:dyDescent="0.25">
      <c r="A216" s="27">
        <v>215</v>
      </c>
      <c r="B216" s="27">
        <v>2</v>
      </c>
      <c r="C216" s="27">
        <v>2</v>
      </c>
      <c r="D216" s="27">
        <v>1</v>
      </c>
      <c r="E216" s="27">
        <v>3</v>
      </c>
      <c r="F216" s="27" cm="1">
        <f t="array" ref="F216">INDEX(Design!$D$4:$D$7,B216)</f>
        <v>1</v>
      </c>
      <c r="G216" s="27" cm="1">
        <f t="array" ref="G216">INDEX(Design!$G$4:$G$7,C216)</f>
        <v>1</v>
      </c>
      <c r="H216" s="27" cm="1">
        <f t="array" ref="H216">INDEX(Design!$D$10:$D$11,D216)</f>
        <v>1</v>
      </c>
      <c r="I216" s="27" cm="1">
        <f t="array" ref="I216">INDEX(Design!$J$4:$J$8,E216)</f>
        <v>1</v>
      </c>
      <c r="J216" s="27" t="b">
        <f t="shared" si="4"/>
        <v>1</v>
      </c>
    </row>
    <row r="217" spans="1:10" x14ac:dyDescent="0.25">
      <c r="A217" s="27">
        <v>216</v>
      </c>
      <c r="B217" s="27">
        <v>4</v>
      </c>
      <c r="C217" s="27">
        <v>2</v>
      </c>
      <c r="D217" s="27">
        <v>1</v>
      </c>
      <c r="E217" s="27">
        <v>4</v>
      </c>
      <c r="F217" s="27" cm="1">
        <f t="array" ref="F217">INDEX(Design!$D$4:$D$7,B217)</f>
        <v>1</v>
      </c>
      <c r="G217" s="27" cm="1">
        <f t="array" ref="G217">INDEX(Design!$G$4:$G$7,C217)</f>
        <v>1</v>
      </c>
      <c r="H217" s="27" cm="1">
        <f t="array" ref="H217">INDEX(Design!$D$10:$D$11,D217)</f>
        <v>1</v>
      </c>
      <c r="I217" s="27" cm="1">
        <f t="array" ref="I217">INDEX(Design!$J$4:$J$8,E217)</f>
        <v>1</v>
      </c>
      <c r="J217" s="27" t="b">
        <f t="shared" si="4"/>
        <v>1</v>
      </c>
    </row>
    <row r="218" spans="1:10" x14ac:dyDescent="0.25">
      <c r="A218" s="27">
        <v>217</v>
      </c>
      <c r="B218" s="27">
        <v>1</v>
      </c>
      <c r="C218" s="27">
        <v>2</v>
      </c>
      <c r="D218" s="27">
        <v>1</v>
      </c>
      <c r="E218" s="27">
        <v>3</v>
      </c>
      <c r="F218" s="27" cm="1">
        <f t="array" ref="F218">INDEX(Design!$D$4:$D$7,B218)</f>
        <v>1</v>
      </c>
      <c r="G218" s="27" cm="1">
        <f t="array" ref="G218">INDEX(Design!$G$4:$G$7,C218)</f>
        <v>1</v>
      </c>
      <c r="H218" s="27" cm="1">
        <f t="array" ref="H218">INDEX(Design!$D$10:$D$11,D218)</f>
        <v>1</v>
      </c>
      <c r="I218" s="27" cm="1">
        <f t="array" ref="I218">INDEX(Design!$J$4:$J$8,E218)</f>
        <v>1</v>
      </c>
      <c r="J218" s="27" t="b">
        <f t="shared" si="4"/>
        <v>1</v>
      </c>
    </row>
    <row r="219" spans="1:10" x14ac:dyDescent="0.25">
      <c r="A219" s="27">
        <v>218</v>
      </c>
      <c r="B219" s="27">
        <v>3</v>
      </c>
      <c r="C219" s="27">
        <v>2</v>
      </c>
      <c r="D219" s="27">
        <v>1</v>
      </c>
      <c r="E219" s="27">
        <v>3</v>
      </c>
      <c r="F219" s="27" cm="1">
        <f t="array" ref="F219">INDEX(Design!$D$4:$D$7,B219)</f>
        <v>1</v>
      </c>
      <c r="G219" s="27" cm="1">
        <f t="array" ref="G219">INDEX(Design!$G$4:$G$7,C219)</f>
        <v>1</v>
      </c>
      <c r="H219" s="27" cm="1">
        <f t="array" ref="H219">INDEX(Design!$D$10:$D$11,D219)</f>
        <v>1</v>
      </c>
      <c r="I219" s="27" cm="1">
        <f t="array" ref="I219">INDEX(Design!$J$4:$J$8,E219)</f>
        <v>1</v>
      </c>
      <c r="J219" s="27" t="b">
        <f t="shared" si="4"/>
        <v>1</v>
      </c>
    </row>
    <row r="220" spans="1:10" x14ac:dyDescent="0.25">
      <c r="A220" s="27">
        <v>219</v>
      </c>
      <c r="B220" s="27">
        <v>2</v>
      </c>
      <c r="C220" s="27">
        <v>1</v>
      </c>
      <c r="D220" s="27">
        <v>1</v>
      </c>
      <c r="E220" s="27">
        <v>4</v>
      </c>
      <c r="F220" s="27" cm="1">
        <f t="array" ref="F220">INDEX(Design!$D$4:$D$7,B220)</f>
        <v>1</v>
      </c>
      <c r="G220" s="27" cm="1">
        <f t="array" ref="G220">INDEX(Design!$G$4:$G$7,C220)</f>
        <v>1</v>
      </c>
      <c r="H220" s="27" cm="1">
        <f t="array" ref="H220">INDEX(Design!$D$10:$D$11,D220)</f>
        <v>1</v>
      </c>
      <c r="I220" s="27" cm="1">
        <f t="array" ref="I220">INDEX(Design!$J$4:$J$8,E220)</f>
        <v>1</v>
      </c>
      <c r="J220" s="27" t="b">
        <f t="shared" si="4"/>
        <v>1</v>
      </c>
    </row>
    <row r="221" spans="1:10" x14ac:dyDescent="0.25">
      <c r="A221" s="27">
        <v>220</v>
      </c>
      <c r="B221" s="27">
        <v>1</v>
      </c>
      <c r="C221" s="27">
        <v>2</v>
      </c>
      <c r="D221" s="27">
        <v>2</v>
      </c>
      <c r="E221" s="27">
        <v>3</v>
      </c>
      <c r="F221" s="27" cm="1">
        <f t="array" ref="F221">INDEX(Design!$D$4:$D$7,B221)</f>
        <v>1</v>
      </c>
      <c r="G221" s="27" cm="1">
        <f t="array" ref="G221">INDEX(Design!$G$4:$G$7,C221)</f>
        <v>1</v>
      </c>
      <c r="H221" s="27" cm="1">
        <f t="array" ref="H221">INDEX(Design!$D$10:$D$11,D221)</f>
        <v>1</v>
      </c>
      <c r="I221" s="27" cm="1">
        <f t="array" ref="I221">INDEX(Design!$J$4:$J$8,E221)</f>
        <v>1</v>
      </c>
      <c r="J221" s="27" t="b">
        <f t="shared" si="4"/>
        <v>1</v>
      </c>
    </row>
    <row r="222" spans="1:10" x14ac:dyDescent="0.25">
      <c r="A222" s="27">
        <v>221</v>
      </c>
      <c r="B222" s="27">
        <v>3</v>
      </c>
      <c r="C222" s="27">
        <v>3</v>
      </c>
      <c r="D222" s="27">
        <v>1</v>
      </c>
      <c r="E222" s="27">
        <v>3</v>
      </c>
      <c r="F222" s="27" cm="1">
        <f t="array" ref="F222">INDEX(Design!$D$4:$D$7,B222)</f>
        <v>1</v>
      </c>
      <c r="G222" s="27" cm="1">
        <f t="array" ref="G222">INDEX(Design!$G$4:$G$7,C222)</f>
        <v>1</v>
      </c>
      <c r="H222" s="27" cm="1">
        <f t="array" ref="H222">INDEX(Design!$D$10:$D$11,D222)</f>
        <v>1</v>
      </c>
      <c r="I222" s="27" cm="1">
        <f t="array" ref="I222">INDEX(Design!$J$4:$J$8,E222)</f>
        <v>1</v>
      </c>
      <c r="J222" s="27" t="b">
        <f t="shared" si="4"/>
        <v>1</v>
      </c>
    </row>
    <row r="223" spans="1:10" x14ac:dyDescent="0.25">
      <c r="A223" s="27">
        <v>222</v>
      </c>
      <c r="B223" s="27">
        <v>3</v>
      </c>
      <c r="C223" s="27">
        <v>3</v>
      </c>
      <c r="D223" s="27">
        <v>2</v>
      </c>
      <c r="E223" s="27">
        <v>2</v>
      </c>
      <c r="F223" s="27" cm="1">
        <f t="array" ref="F223">INDEX(Design!$D$4:$D$7,B223)</f>
        <v>1</v>
      </c>
      <c r="G223" s="27" cm="1">
        <f t="array" ref="G223">INDEX(Design!$G$4:$G$7,C223)</f>
        <v>1</v>
      </c>
      <c r="H223" s="27" cm="1">
        <f t="array" ref="H223">INDEX(Design!$D$10:$D$11,D223)</f>
        <v>1</v>
      </c>
      <c r="I223" s="27" cm="1">
        <f t="array" ref="I223">INDEX(Design!$J$4:$J$8,E223)</f>
        <v>1</v>
      </c>
      <c r="J223" s="27" t="b">
        <f t="shared" si="4"/>
        <v>1</v>
      </c>
    </row>
    <row r="224" spans="1:10" x14ac:dyDescent="0.25">
      <c r="A224" s="27">
        <v>223</v>
      </c>
      <c r="B224" s="27">
        <v>1</v>
      </c>
      <c r="C224" s="27">
        <v>2</v>
      </c>
      <c r="D224" s="27">
        <v>1</v>
      </c>
      <c r="E224" s="27">
        <v>2</v>
      </c>
      <c r="F224" s="27" cm="1">
        <f t="array" ref="F224">INDEX(Design!$D$4:$D$7,B224)</f>
        <v>1</v>
      </c>
      <c r="G224" s="27" cm="1">
        <f t="array" ref="G224">INDEX(Design!$G$4:$G$7,C224)</f>
        <v>1</v>
      </c>
      <c r="H224" s="27" cm="1">
        <f t="array" ref="H224">INDEX(Design!$D$10:$D$11,D224)</f>
        <v>1</v>
      </c>
      <c r="I224" s="27" cm="1">
        <f t="array" ref="I224">INDEX(Design!$J$4:$J$8,E224)</f>
        <v>1</v>
      </c>
      <c r="J224" s="27" t="b">
        <f t="shared" si="4"/>
        <v>1</v>
      </c>
    </row>
    <row r="225" spans="1:10" x14ac:dyDescent="0.25">
      <c r="A225" s="27">
        <v>224</v>
      </c>
      <c r="B225" s="27">
        <v>2</v>
      </c>
      <c r="C225" s="27">
        <v>2</v>
      </c>
      <c r="D225" s="27">
        <v>2</v>
      </c>
      <c r="E225" s="27">
        <v>2</v>
      </c>
      <c r="F225" s="27" cm="1">
        <f t="array" ref="F225">INDEX(Design!$D$4:$D$7,B225)</f>
        <v>1</v>
      </c>
      <c r="G225" s="27" cm="1">
        <f t="array" ref="G225">INDEX(Design!$G$4:$G$7,C225)</f>
        <v>1</v>
      </c>
      <c r="H225" s="27" cm="1">
        <f t="array" ref="H225">INDEX(Design!$D$10:$D$11,D225)</f>
        <v>1</v>
      </c>
      <c r="I225" s="27" cm="1">
        <f t="array" ref="I225">INDEX(Design!$J$4:$J$8,E225)</f>
        <v>1</v>
      </c>
      <c r="J225" s="27" t="b">
        <f t="shared" si="4"/>
        <v>1</v>
      </c>
    </row>
    <row r="226" spans="1:10" x14ac:dyDescent="0.25">
      <c r="A226" s="27">
        <v>225</v>
      </c>
      <c r="B226" s="27">
        <v>3</v>
      </c>
      <c r="C226" s="27">
        <v>2</v>
      </c>
      <c r="D226" s="27">
        <v>1</v>
      </c>
      <c r="E226" s="27">
        <v>1</v>
      </c>
      <c r="F226" s="27" cm="1">
        <f t="array" ref="F226">INDEX(Design!$D$4:$D$7,B226)</f>
        <v>1</v>
      </c>
      <c r="G226" s="27" cm="1">
        <f t="array" ref="G226">INDEX(Design!$G$4:$G$7,C226)</f>
        <v>1</v>
      </c>
      <c r="H226" s="27" cm="1">
        <f t="array" ref="H226">INDEX(Design!$D$10:$D$11,D226)</f>
        <v>1</v>
      </c>
      <c r="I226" s="27" cm="1">
        <f t="array" ref="I226">INDEX(Design!$J$4:$J$8,E226)</f>
        <v>1</v>
      </c>
      <c r="J226" s="27" t="b">
        <f t="shared" si="4"/>
        <v>1</v>
      </c>
    </row>
    <row r="227" spans="1:10" x14ac:dyDescent="0.25">
      <c r="A227" s="27">
        <v>226</v>
      </c>
      <c r="B227" s="27">
        <v>2</v>
      </c>
      <c r="C227" s="27">
        <v>2</v>
      </c>
      <c r="D227" s="27">
        <v>1</v>
      </c>
      <c r="E227" s="27">
        <v>2</v>
      </c>
      <c r="F227" s="27" cm="1">
        <f t="array" ref="F227">INDEX(Design!$D$4:$D$7,B227)</f>
        <v>1</v>
      </c>
      <c r="G227" s="27" cm="1">
        <f t="array" ref="G227">INDEX(Design!$G$4:$G$7,C227)</f>
        <v>1</v>
      </c>
      <c r="H227" s="27" cm="1">
        <f t="array" ref="H227">INDEX(Design!$D$10:$D$11,D227)</f>
        <v>1</v>
      </c>
      <c r="I227" s="27" cm="1">
        <f t="array" ref="I227">INDEX(Design!$J$4:$J$8,E227)</f>
        <v>1</v>
      </c>
      <c r="J227" s="27" t="b">
        <f t="shared" si="4"/>
        <v>1</v>
      </c>
    </row>
    <row r="228" spans="1:10" x14ac:dyDescent="0.25">
      <c r="A228" s="27">
        <v>227</v>
      </c>
      <c r="B228" s="27">
        <v>1</v>
      </c>
      <c r="C228" s="27">
        <v>2</v>
      </c>
      <c r="D228" s="27">
        <v>1</v>
      </c>
      <c r="E228" s="27">
        <v>2</v>
      </c>
      <c r="F228" s="27" cm="1">
        <f t="array" ref="F228">INDEX(Design!$D$4:$D$7,B228)</f>
        <v>1</v>
      </c>
      <c r="G228" s="27" cm="1">
        <f t="array" ref="G228">INDEX(Design!$G$4:$G$7,C228)</f>
        <v>1</v>
      </c>
      <c r="H228" s="27" cm="1">
        <f t="array" ref="H228">INDEX(Design!$D$10:$D$11,D228)</f>
        <v>1</v>
      </c>
      <c r="I228" s="27" cm="1">
        <f t="array" ref="I228">INDEX(Design!$J$4:$J$8,E228)</f>
        <v>1</v>
      </c>
      <c r="J228" s="27" t="b">
        <f t="shared" si="4"/>
        <v>1</v>
      </c>
    </row>
    <row r="229" spans="1:10" x14ac:dyDescent="0.25">
      <c r="A229" s="27">
        <v>228</v>
      </c>
      <c r="B229" s="27">
        <v>4</v>
      </c>
      <c r="C229" s="27">
        <v>3</v>
      </c>
      <c r="D229" s="27">
        <v>2</v>
      </c>
      <c r="E229" s="27">
        <v>2</v>
      </c>
      <c r="F229" s="27" cm="1">
        <f t="array" ref="F229">INDEX(Design!$D$4:$D$7,B229)</f>
        <v>1</v>
      </c>
      <c r="G229" s="27" cm="1">
        <f t="array" ref="G229">INDEX(Design!$G$4:$G$7,C229)</f>
        <v>1</v>
      </c>
      <c r="H229" s="27" cm="1">
        <f t="array" ref="H229">INDEX(Design!$D$10:$D$11,D229)</f>
        <v>1</v>
      </c>
      <c r="I229" s="27" cm="1">
        <f t="array" ref="I229">INDEX(Design!$J$4:$J$8,E229)</f>
        <v>1</v>
      </c>
      <c r="J229" s="27" t="b">
        <f t="shared" si="4"/>
        <v>1</v>
      </c>
    </row>
    <row r="230" spans="1:10" x14ac:dyDescent="0.25">
      <c r="A230" s="27">
        <v>229</v>
      </c>
      <c r="B230" s="27">
        <v>3</v>
      </c>
      <c r="C230" s="27">
        <v>1</v>
      </c>
      <c r="D230" s="27">
        <v>1</v>
      </c>
      <c r="E230" s="27">
        <v>1</v>
      </c>
      <c r="F230" s="27" cm="1">
        <f t="array" ref="F230">INDEX(Design!$D$4:$D$7,B230)</f>
        <v>1</v>
      </c>
      <c r="G230" s="27" cm="1">
        <f t="array" ref="G230">INDEX(Design!$G$4:$G$7,C230)</f>
        <v>1</v>
      </c>
      <c r="H230" s="27" cm="1">
        <f t="array" ref="H230">INDEX(Design!$D$10:$D$11,D230)</f>
        <v>1</v>
      </c>
      <c r="I230" s="27" cm="1">
        <f t="array" ref="I230">INDEX(Design!$J$4:$J$8,E230)</f>
        <v>1</v>
      </c>
      <c r="J230" s="27" t="b">
        <f t="shared" si="4"/>
        <v>1</v>
      </c>
    </row>
    <row r="231" spans="1:10" x14ac:dyDescent="0.25">
      <c r="A231" s="27">
        <v>230</v>
      </c>
      <c r="B231" s="27">
        <v>4</v>
      </c>
      <c r="C231" s="27">
        <v>2</v>
      </c>
      <c r="D231" s="27">
        <v>2</v>
      </c>
      <c r="E231" s="27">
        <v>3</v>
      </c>
      <c r="F231" s="27" cm="1">
        <f t="array" ref="F231">INDEX(Design!$D$4:$D$7,B231)</f>
        <v>1</v>
      </c>
      <c r="G231" s="27" cm="1">
        <f t="array" ref="G231">INDEX(Design!$G$4:$G$7,C231)</f>
        <v>1</v>
      </c>
      <c r="H231" s="27" cm="1">
        <f t="array" ref="H231">INDEX(Design!$D$10:$D$11,D231)</f>
        <v>1</v>
      </c>
      <c r="I231" s="27" cm="1">
        <f t="array" ref="I231">INDEX(Design!$J$4:$J$8,E231)</f>
        <v>1</v>
      </c>
      <c r="J231" s="27" t="b">
        <f t="shared" si="4"/>
        <v>1</v>
      </c>
    </row>
    <row r="232" spans="1:10" x14ac:dyDescent="0.25">
      <c r="A232" s="27">
        <v>231</v>
      </c>
      <c r="B232" s="27">
        <v>2</v>
      </c>
      <c r="C232" s="27">
        <v>2</v>
      </c>
      <c r="D232" s="27">
        <v>2</v>
      </c>
      <c r="E232" s="27">
        <v>3</v>
      </c>
      <c r="F232" s="27" cm="1">
        <f t="array" ref="F232">INDEX(Design!$D$4:$D$7,B232)</f>
        <v>1</v>
      </c>
      <c r="G232" s="27" cm="1">
        <f t="array" ref="G232">INDEX(Design!$G$4:$G$7,C232)</f>
        <v>1</v>
      </c>
      <c r="H232" s="27" cm="1">
        <f t="array" ref="H232">INDEX(Design!$D$10:$D$11,D232)</f>
        <v>1</v>
      </c>
      <c r="I232" s="27" cm="1">
        <f t="array" ref="I232">INDEX(Design!$J$4:$J$8,E232)</f>
        <v>1</v>
      </c>
      <c r="J232" s="27" t="b">
        <f t="shared" si="4"/>
        <v>1</v>
      </c>
    </row>
    <row r="233" spans="1:10" x14ac:dyDescent="0.25">
      <c r="A233" s="27">
        <v>232</v>
      </c>
      <c r="B233" s="27">
        <v>1</v>
      </c>
      <c r="C233" s="27">
        <v>2</v>
      </c>
      <c r="D233" s="27">
        <v>1</v>
      </c>
      <c r="E233" s="27">
        <v>1</v>
      </c>
      <c r="F233" s="27" cm="1">
        <f t="array" ref="F233">INDEX(Design!$D$4:$D$7,B233)</f>
        <v>1</v>
      </c>
      <c r="G233" s="27" cm="1">
        <f t="array" ref="G233">INDEX(Design!$G$4:$G$7,C233)</f>
        <v>1</v>
      </c>
      <c r="H233" s="27" cm="1">
        <f t="array" ref="H233">INDEX(Design!$D$10:$D$11,D233)</f>
        <v>1</v>
      </c>
      <c r="I233" s="27" cm="1">
        <f t="array" ref="I233">INDEX(Design!$J$4:$J$8,E233)</f>
        <v>1</v>
      </c>
      <c r="J233" s="27" t="b">
        <f t="shared" si="4"/>
        <v>1</v>
      </c>
    </row>
    <row r="234" spans="1:10" x14ac:dyDescent="0.25">
      <c r="A234" s="27">
        <v>233</v>
      </c>
      <c r="B234" s="27">
        <v>4</v>
      </c>
      <c r="C234" s="27">
        <v>3</v>
      </c>
      <c r="D234" s="27">
        <v>1</v>
      </c>
      <c r="E234" s="27">
        <v>3</v>
      </c>
      <c r="F234" s="27" cm="1">
        <f t="array" ref="F234">INDEX(Design!$D$4:$D$7,B234)</f>
        <v>1</v>
      </c>
      <c r="G234" s="27" cm="1">
        <f t="array" ref="G234">INDEX(Design!$G$4:$G$7,C234)</f>
        <v>1</v>
      </c>
      <c r="H234" s="27" cm="1">
        <f t="array" ref="H234">INDEX(Design!$D$10:$D$11,D234)</f>
        <v>1</v>
      </c>
      <c r="I234" s="27" cm="1">
        <f t="array" ref="I234">INDEX(Design!$J$4:$J$8,E234)</f>
        <v>1</v>
      </c>
      <c r="J234" s="27" t="b">
        <f t="shared" si="4"/>
        <v>1</v>
      </c>
    </row>
    <row r="235" spans="1:10" x14ac:dyDescent="0.25">
      <c r="A235" s="27">
        <v>234</v>
      </c>
      <c r="B235" s="27">
        <v>3</v>
      </c>
      <c r="C235" s="27">
        <v>3</v>
      </c>
      <c r="D235" s="27">
        <v>1</v>
      </c>
      <c r="E235" s="27">
        <v>1</v>
      </c>
      <c r="F235" s="27" cm="1">
        <f t="array" ref="F235">INDEX(Design!$D$4:$D$7,B235)</f>
        <v>1</v>
      </c>
      <c r="G235" s="27" cm="1">
        <f t="array" ref="G235">INDEX(Design!$G$4:$G$7,C235)</f>
        <v>1</v>
      </c>
      <c r="H235" s="27" cm="1">
        <f t="array" ref="H235">INDEX(Design!$D$10:$D$11,D235)</f>
        <v>1</v>
      </c>
      <c r="I235" s="27" cm="1">
        <f t="array" ref="I235">INDEX(Design!$J$4:$J$8,E235)</f>
        <v>1</v>
      </c>
      <c r="J235" s="27" t="b">
        <f t="shared" si="4"/>
        <v>1</v>
      </c>
    </row>
    <row r="236" spans="1:10" x14ac:dyDescent="0.25">
      <c r="A236" s="27">
        <v>235</v>
      </c>
      <c r="B236" s="27">
        <v>4</v>
      </c>
      <c r="C236" s="27">
        <v>1</v>
      </c>
      <c r="D236" s="27">
        <v>1</v>
      </c>
      <c r="E236" s="27">
        <v>3</v>
      </c>
      <c r="F236" s="27" cm="1">
        <f t="array" ref="F236">INDEX(Design!$D$4:$D$7,B236)</f>
        <v>1</v>
      </c>
      <c r="G236" s="27" cm="1">
        <f t="array" ref="G236">INDEX(Design!$G$4:$G$7,C236)</f>
        <v>1</v>
      </c>
      <c r="H236" s="27" cm="1">
        <f t="array" ref="H236">INDEX(Design!$D$10:$D$11,D236)</f>
        <v>1</v>
      </c>
      <c r="I236" s="27" cm="1">
        <f t="array" ref="I236">INDEX(Design!$J$4:$J$8,E236)</f>
        <v>1</v>
      </c>
      <c r="J236" s="27" t="b">
        <f t="shared" si="4"/>
        <v>1</v>
      </c>
    </row>
    <row r="237" spans="1:10" x14ac:dyDescent="0.25">
      <c r="A237" s="27">
        <v>236</v>
      </c>
      <c r="B237" s="27">
        <v>3</v>
      </c>
      <c r="C237" s="27">
        <v>3</v>
      </c>
      <c r="D237" s="27">
        <v>2</v>
      </c>
      <c r="E237" s="27">
        <v>2</v>
      </c>
      <c r="F237" s="27" cm="1">
        <f t="array" ref="F237">INDEX(Design!$D$4:$D$7,B237)</f>
        <v>1</v>
      </c>
      <c r="G237" s="27" cm="1">
        <f t="array" ref="G237">INDEX(Design!$G$4:$G$7,C237)</f>
        <v>1</v>
      </c>
      <c r="H237" s="27" cm="1">
        <f t="array" ref="H237">INDEX(Design!$D$10:$D$11,D237)</f>
        <v>1</v>
      </c>
      <c r="I237" s="27" cm="1">
        <f t="array" ref="I237">INDEX(Design!$J$4:$J$8,E237)</f>
        <v>1</v>
      </c>
      <c r="J237" s="27" t="b">
        <f t="shared" si="4"/>
        <v>1</v>
      </c>
    </row>
    <row r="238" spans="1:10" x14ac:dyDescent="0.25">
      <c r="A238" s="27">
        <v>237</v>
      </c>
      <c r="B238" s="27">
        <v>4</v>
      </c>
      <c r="C238" s="27">
        <v>2</v>
      </c>
      <c r="D238" s="27">
        <v>2</v>
      </c>
      <c r="E238" s="27">
        <v>3</v>
      </c>
      <c r="F238" s="27" cm="1">
        <f t="array" ref="F238">INDEX(Design!$D$4:$D$7,B238)</f>
        <v>1</v>
      </c>
      <c r="G238" s="27" cm="1">
        <f t="array" ref="G238">INDEX(Design!$G$4:$G$7,C238)</f>
        <v>1</v>
      </c>
      <c r="H238" s="27" cm="1">
        <f t="array" ref="H238">INDEX(Design!$D$10:$D$11,D238)</f>
        <v>1</v>
      </c>
      <c r="I238" s="27" cm="1">
        <f t="array" ref="I238">INDEX(Design!$J$4:$J$8,E238)</f>
        <v>1</v>
      </c>
      <c r="J238" s="27" t="b">
        <f t="shared" si="4"/>
        <v>1</v>
      </c>
    </row>
    <row r="239" spans="1:10" x14ac:dyDescent="0.25">
      <c r="A239" s="27">
        <v>238</v>
      </c>
      <c r="B239" s="27">
        <v>2</v>
      </c>
      <c r="C239" s="27">
        <v>3</v>
      </c>
      <c r="D239" s="27">
        <v>2</v>
      </c>
      <c r="E239" s="27">
        <v>3</v>
      </c>
      <c r="F239" s="27" cm="1">
        <f t="array" ref="F239">INDEX(Design!$D$4:$D$7,B239)</f>
        <v>1</v>
      </c>
      <c r="G239" s="27" cm="1">
        <f t="array" ref="G239">INDEX(Design!$G$4:$G$7,C239)</f>
        <v>1</v>
      </c>
      <c r="H239" s="27" cm="1">
        <f t="array" ref="H239">INDEX(Design!$D$10:$D$11,D239)</f>
        <v>1</v>
      </c>
      <c r="I239" s="27" cm="1">
        <f t="array" ref="I239">INDEX(Design!$J$4:$J$8,E239)</f>
        <v>1</v>
      </c>
      <c r="J239" s="27" t="b">
        <f t="shared" si="4"/>
        <v>1</v>
      </c>
    </row>
    <row r="240" spans="1:10" x14ac:dyDescent="0.25">
      <c r="A240" s="27">
        <v>239</v>
      </c>
      <c r="B240" s="27">
        <v>2</v>
      </c>
      <c r="C240" s="27">
        <v>3</v>
      </c>
      <c r="D240" s="27">
        <v>2</v>
      </c>
      <c r="E240" s="27">
        <v>5</v>
      </c>
      <c r="F240" s="27" cm="1">
        <f t="array" ref="F240">INDEX(Design!$D$4:$D$7,B240)</f>
        <v>1</v>
      </c>
      <c r="G240" s="27" cm="1">
        <f t="array" ref="G240">INDEX(Design!$G$4:$G$7,C240)</f>
        <v>1</v>
      </c>
      <c r="H240" s="27" cm="1">
        <f t="array" ref="H240">INDEX(Design!$D$10:$D$11,D240)</f>
        <v>1</v>
      </c>
      <c r="I240" s="27" cm="1">
        <f t="array" ref="I240">INDEX(Design!$J$4:$J$8,E240)</f>
        <v>1</v>
      </c>
      <c r="J240" s="27" t="b">
        <f t="shared" si="4"/>
        <v>1</v>
      </c>
    </row>
    <row r="241" spans="1:10" x14ac:dyDescent="0.25">
      <c r="A241" s="27">
        <v>240</v>
      </c>
      <c r="B241" s="27">
        <v>4</v>
      </c>
      <c r="C241" s="27">
        <v>1</v>
      </c>
      <c r="D241" s="27">
        <v>1</v>
      </c>
      <c r="E241" s="27">
        <v>2</v>
      </c>
      <c r="F241" s="27" cm="1">
        <f t="array" ref="F241">INDEX(Design!$D$4:$D$7,B241)</f>
        <v>1</v>
      </c>
      <c r="G241" s="27" cm="1">
        <f t="array" ref="G241">INDEX(Design!$G$4:$G$7,C241)</f>
        <v>1</v>
      </c>
      <c r="H241" s="27" cm="1">
        <f t="array" ref="H241">INDEX(Design!$D$10:$D$11,D241)</f>
        <v>1</v>
      </c>
      <c r="I241" s="27" cm="1">
        <f t="array" ref="I241">INDEX(Design!$J$4:$J$8,E241)</f>
        <v>1</v>
      </c>
      <c r="J241" s="27" t="b">
        <f t="shared" si="4"/>
        <v>1</v>
      </c>
    </row>
    <row r="242" spans="1:10" x14ac:dyDescent="0.25">
      <c r="A242" s="27">
        <v>241</v>
      </c>
      <c r="B242" s="27">
        <v>4</v>
      </c>
      <c r="C242" s="27">
        <v>2</v>
      </c>
      <c r="D242" s="27">
        <v>2</v>
      </c>
      <c r="E242" s="27">
        <v>2</v>
      </c>
      <c r="F242" s="27" cm="1">
        <f t="array" ref="F242">INDEX(Design!$D$4:$D$7,B242)</f>
        <v>1</v>
      </c>
      <c r="G242" s="27" cm="1">
        <f t="array" ref="G242">INDEX(Design!$G$4:$G$7,C242)</f>
        <v>1</v>
      </c>
      <c r="H242" s="27" cm="1">
        <f t="array" ref="H242">INDEX(Design!$D$10:$D$11,D242)</f>
        <v>1</v>
      </c>
      <c r="I242" s="27" cm="1">
        <f t="array" ref="I242">INDEX(Design!$J$4:$J$8,E242)</f>
        <v>1</v>
      </c>
      <c r="J242" s="27" t="b">
        <f t="shared" si="4"/>
        <v>1</v>
      </c>
    </row>
    <row r="243" spans="1:10" x14ac:dyDescent="0.25">
      <c r="A243" s="27">
        <v>242</v>
      </c>
      <c r="B243" s="27">
        <v>3</v>
      </c>
      <c r="C243" s="27">
        <v>3</v>
      </c>
      <c r="D243" s="27">
        <v>2</v>
      </c>
      <c r="E243" s="27">
        <v>2</v>
      </c>
      <c r="F243" s="27" cm="1">
        <f t="array" ref="F243">INDEX(Design!$D$4:$D$7,B243)</f>
        <v>1</v>
      </c>
      <c r="G243" s="27" cm="1">
        <f t="array" ref="G243">INDEX(Design!$G$4:$G$7,C243)</f>
        <v>1</v>
      </c>
      <c r="H243" s="27" cm="1">
        <f t="array" ref="H243">INDEX(Design!$D$10:$D$11,D243)</f>
        <v>1</v>
      </c>
      <c r="I243" s="27" cm="1">
        <f t="array" ref="I243">INDEX(Design!$J$4:$J$8,E243)</f>
        <v>1</v>
      </c>
      <c r="J243" s="27" t="b">
        <f t="shared" si="4"/>
        <v>1</v>
      </c>
    </row>
    <row r="244" spans="1:10" x14ac:dyDescent="0.25">
      <c r="A244" s="27">
        <v>243</v>
      </c>
      <c r="B244" s="27">
        <v>3</v>
      </c>
      <c r="C244" s="27">
        <v>3</v>
      </c>
      <c r="D244" s="27">
        <v>1</v>
      </c>
      <c r="E244" s="27">
        <v>3</v>
      </c>
      <c r="F244" s="27" cm="1">
        <f t="array" ref="F244">INDEX(Design!$D$4:$D$7,B244)</f>
        <v>1</v>
      </c>
      <c r="G244" s="27" cm="1">
        <f t="array" ref="G244">INDEX(Design!$G$4:$G$7,C244)</f>
        <v>1</v>
      </c>
      <c r="H244" s="27" cm="1">
        <f t="array" ref="H244">INDEX(Design!$D$10:$D$11,D244)</f>
        <v>1</v>
      </c>
      <c r="I244" s="27" cm="1">
        <f t="array" ref="I244">INDEX(Design!$J$4:$J$8,E244)</f>
        <v>1</v>
      </c>
      <c r="J244" s="27" t="b">
        <f t="shared" si="4"/>
        <v>1</v>
      </c>
    </row>
    <row r="245" spans="1:10" x14ac:dyDescent="0.25">
      <c r="A245" s="27">
        <v>244</v>
      </c>
      <c r="B245" s="27">
        <v>4</v>
      </c>
      <c r="C245" s="27">
        <v>2</v>
      </c>
      <c r="D245" s="27">
        <v>1</v>
      </c>
      <c r="E245" s="27">
        <v>3</v>
      </c>
      <c r="F245" s="27" cm="1">
        <f t="array" ref="F245">INDEX(Design!$D$4:$D$7,B245)</f>
        <v>1</v>
      </c>
      <c r="G245" s="27" cm="1">
        <f t="array" ref="G245">INDEX(Design!$G$4:$G$7,C245)</f>
        <v>1</v>
      </c>
      <c r="H245" s="27" cm="1">
        <f t="array" ref="H245">INDEX(Design!$D$10:$D$11,D245)</f>
        <v>1</v>
      </c>
      <c r="I245" s="27" cm="1">
        <f t="array" ref="I245">INDEX(Design!$J$4:$J$8,E245)</f>
        <v>1</v>
      </c>
      <c r="J245" s="27" t="b">
        <f t="shared" si="4"/>
        <v>1</v>
      </c>
    </row>
    <row r="246" spans="1:10" x14ac:dyDescent="0.25">
      <c r="A246" s="27">
        <v>245</v>
      </c>
      <c r="B246" s="27">
        <v>4</v>
      </c>
      <c r="C246" s="27">
        <v>1</v>
      </c>
      <c r="D246" s="27">
        <v>1</v>
      </c>
      <c r="E246" s="27">
        <v>1</v>
      </c>
      <c r="F246" s="27" cm="1">
        <f t="array" ref="F246">INDEX(Design!$D$4:$D$7,B246)</f>
        <v>1</v>
      </c>
      <c r="G246" s="27" cm="1">
        <f t="array" ref="G246">INDEX(Design!$G$4:$G$7,C246)</f>
        <v>1</v>
      </c>
      <c r="H246" s="27" cm="1">
        <f t="array" ref="H246">INDEX(Design!$D$10:$D$11,D246)</f>
        <v>1</v>
      </c>
      <c r="I246" s="27" cm="1">
        <f t="array" ref="I246">INDEX(Design!$J$4:$J$8,E246)</f>
        <v>1</v>
      </c>
      <c r="J246" s="27" t="b">
        <f t="shared" si="4"/>
        <v>1</v>
      </c>
    </row>
    <row r="247" spans="1:10" x14ac:dyDescent="0.25">
      <c r="A247" s="27">
        <v>246</v>
      </c>
      <c r="B247" s="27">
        <v>3</v>
      </c>
      <c r="C247" s="27">
        <v>3</v>
      </c>
      <c r="D247" s="27">
        <v>1</v>
      </c>
      <c r="E247" s="27">
        <v>3</v>
      </c>
      <c r="F247" s="27" cm="1">
        <f t="array" ref="F247">INDEX(Design!$D$4:$D$7,B247)</f>
        <v>1</v>
      </c>
      <c r="G247" s="27" cm="1">
        <f t="array" ref="G247">INDEX(Design!$G$4:$G$7,C247)</f>
        <v>1</v>
      </c>
      <c r="H247" s="27" cm="1">
        <f t="array" ref="H247">INDEX(Design!$D$10:$D$11,D247)</f>
        <v>1</v>
      </c>
      <c r="I247" s="27" cm="1">
        <f t="array" ref="I247">INDEX(Design!$J$4:$J$8,E247)</f>
        <v>1</v>
      </c>
      <c r="J247" s="27" t="b">
        <f t="shared" si="4"/>
        <v>1</v>
      </c>
    </row>
    <row r="248" spans="1:10" x14ac:dyDescent="0.25">
      <c r="A248" s="27">
        <v>247</v>
      </c>
      <c r="B248" s="27">
        <v>4</v>
      </c>
      <c r="C248" s="27">
        <v>3</v>
      </c>
      <c r="D248" s="27">
        <v>1</v>
      </c>
      <c r="E248" s="27">
        <v>3</v>
      </c>
      <c r="F248" s="27" cm="1">
        <f t="array" ref="F248">INDEX(Design!$D$4:$D$7,B248)</f>
        <v>1</v>
      </c>
      <c r="G248" s="27" cm="1">
        <f t="array" ref="G248">INDEX(Design!$G$4:$G$7,C248)</f>
        <v>1</v>
      </c>
      <c r="H248" s="27" cm="1">
        <f t="array" ref="H248">INDEX(Design!$D$10:$D$11,D248)</f>
        <v>1</v>
      </c>
      <c r="I248" s="27" cm="1">
        <f t="array" ref="I248">INDEX(Design!$J$4:$J$8,E248)</f>
        <v>1</v>
      </c>
      <c r="J248" s="27" t="b">
        <f t="shared" si="4"/>
        <v>1</v>
      </c>
    </row>
    <row r="249" spans="1:10" x14ac:dyDescent="0.25">
      <c r="A249" s="27">
        <v>248</v>
      </c>
      <c r="B249" s="27">
        <v>4</v>
      </c>
      <c r="C249" s="27">
        <v>2</v>
      </c>
      <c r="D249" s="27">
        <v>2</v>
      </c>
      <c r="E249" s="27">
        <v>2</v>
      </c>
      <c r="F249" s="27" cm="1">
        <f t="array" ref="F249">INDEX(Design!$D$4:$D$7,B249)</f>
        <v>1</v>
      </c>
      <c r="G249" s="27" cm="1">
        <f t="array" ref="G249">INDEX(Design!$G$4:$G$7,C249)</f>
        <v>1</v>
      </c>
      <c r="H249" s="27" cm="1">
        <f t="array" ref="H249">INDEX(Design!$D$10:$D$11,D249)</f>
        <v>1</v>
      </c>
      <c r="I249" s="27" cm="1">
        <f t="array" ref="I249">INDEX(Design!$J$4:$J$8,E249)</f>
        <v>1</v>
      </c>
      <c r="J249" s="27" t="b">
        <f t="shared" si="4"/>
        <v>1</v>
      </c>
    </row>
    <row r="250" spans="1:10" x14ac:dyDescent="0.25">
      <c r="A250" s="27">
        <v>249</v>
      </c>
      <c r="B250" s="27">
        <v>4</v>
      </c>
      <c r="C250" s="27">
        <v>2</v>
      </c>
      <c r="D250" s="27">
        <v>2</v>
      </c>
      <c r="E250" s="27">
        <v>2</v>
      </c>
      <c r="F250" s="27" cm="1">
        <f t="array" ref="F250">INDEX(Design!$D$4:$D$7,B250)</f>
        <v>1</v>
      </c>
      <c r="G250" s="27" cm="1">
        <f t="array" ref="G250">INDEX(Design!$G$4:$G$7,C250)</f>
        <v>1</v>
      </c>
      <c r="H250" s="27" cm="1">
        <f t="array" ref="H250">INDEX(Design!$D$10:$D$11,D250)</f>
        <v>1</v>
      </c>
      <c r="I250" s="27" cm="1">
        <f t="array" ref="I250">INDEX(Design!$J$4:$J$8,E250)</f>
        <v>1</v>
      </c>
      <c r="J250" s="27" t="b">
        <f t="shared" si="4"/>
        <v>1</v>
      </c>
    </row>
    <row r="251" spans="1:10" x14ac:dyDescent="0.25">
      <c r="A251" s="27">
        <v>250</v>
      </c>
      <c r="B251" s="27">
        <v>2</v>
      </c>
      <c r="C251" s="27">
        <v>3</v>
      </c>
      <c r="D251" s="27">
        <v>2</v>
      </c>
      <c r="E251" s="27">
        <v>3</v>
      </c>
      <c r="F251" s="27" cm="1">
        <f t="array" ref="F251">INDEX(Design!$D$4:$D$7,B251)</f>
        <v>1</v>
      </c>
      <c r="G251" s="27" cm="1">
        <f t="array" ref="G251">INDEX(Design!$G$4:$G$7,C251)</f>
        <v>1</v>
      </c>
      <c r="H251" s="27" cm="1">
        <f t="array" ref="H251">INDEX(Design!$D$10:$D$11,D251)</f>
        <v>1</v>
      </c>
      <c r="I251" s="27" cm="1">
        <f t="array" ref="I251">INDEX(Design!$J$4:$J$8,E251)</f>
        <v>1</v>
      </c>
      <c r="J251" s="27" t="b">
        <f t="shared" si="4"/>
        <v>1</v>
      </c>
    </row>
  </sheetData>
  <autoFilter ref="A1:E251" xr:uid="{D88416D6-4A59-43C2-9138-33CC83E8E5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Simulator</vt:lpstr>
      <vt:lpstr>Design</vt:lpstr>
      <vt:lpstr>Labels</vt:lpstr>
      <vt:lpstr>Utilities</vt:lpstr>
      <vt:lpstr>Segmentation</vt:lpstr>
      <vt:lpstr>Design</vt:lpstr>
      <vt:lpstr>IncludeExclude</vt:lpstr>
      <vt:lpstr>LabelsAttr1</vt:lpstr>
      <vt:lpstr>LabelsAttr2</vt:lpstr>
      <vt:lpstr>LabelsAttr3</vt:lpstr>
      <vt:lpstr>ProductInclude</vt:lpstr>
      <vt:lpstr>RespondentInclude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Fairchild</cp:lastModifiedBy>
  <dcterms:created xsi:type="dcterms:W3CDTF">2019-12-17T19:55:33Z</dcterms:created>
  <dcterms:modified xsi:type="dcterms:W3CDTF">2020-04-28T17:11:12Z</dcterms:modified>
</cp:coreProperties>
</file>